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J:\My Drive\Audit\FY2020 Annual Financial Audit\"/>
    </mc:Choice>
  </mc:AlternateContent>
  <xr:revisionPtr revIDLastSave="0" documentId="8_{EC3EF6FA-5576-41D7-8137-198F1110FD18}" xr6:coauthVersionLast="47" xr6:coauthVersionMax="47" xr10:uidLastSave="{00000000-0000-0000-0000-000000000000}"/>
  <bookViews>
    <workbookView xWindow="390" yWindow="390" windowWidth="14400" windowHeight="15090" tabRatio="819" xr2:uid="{00000000-000D-0000-FFFF-FFFF00000000}"/>
  </bookViews>
  <sheets>
    <sheet name="ASA1" sheetId="11" r:id="rId1"/>
    <sheet name="ASA2" sheetId="3" r:id="rId2"/>
    <sheet name="ASA3" sheetId="22" r:id="rId3"/>
    <sheet name="PublishedSum 4" sheetId="16" r:id="rId4"/>
    <sheet name="Salary Sched 5" sheetId="13" r:id="rId5"/>
    <sheet name="Paym 6 (over $2,500)" sheetId="18" r:id="rId6"/>
    <sheet name="Paym 7 ($1000 to $2500)" sheetId="19" r:id="rId7"/>
    <sheet name="Paym 8 ($500 to $999)" sheetId="2" r:id="rId8"/>
    <sheet name="9 Contracts Exceeding 25,000" sheetId="2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3" l="1"/>
  <c r="B6" i="13"/>
  <c r="A6" i="18" l="1"/>
  <c r="A5" i="18"/>
  <c r="H45" i="11" l="1"/>
  <c r="H47" i="11" s="1"/>
  <c r="H44" i="11"/>
  <c r="B23" i="16"/>
  <c r="M22" i="16"/>
  <c r="L22" i="16"/>
  <c r="K22" i="16"/>
  <c r="J22" i="16"/>
  <c r="I22" i="16"/>
  <c r="H22" i="16"/>
  <c r="G22" i="16"/>
  <c r="F22" i="16"/>
  <c r="E22" i="16"/>
  <c r="B21" i="16"/>
  <c r="M21" i="16"/>
  <c r="L21" i="16"/>
  <c r="K21" i="16"/>
  <c r="J21" i="16"/>
  <c r="I21" i="16"/>
  <c r="H21" i="16"/>
  <c r="G21" i="16"/>
  <c r="F21" i="16"/>
  <c r="E21" i="16"/>
  <c r="M17" i="16"/>
  <c r="L17" i="16"/>
  <c r="K17" i="16"/>
  <c r="J17" i="16"/>
  <c r="I17" i="16"/>
  <c r="H17" i="16"/>
  <c r="G17" i="16"/>
  <c r="F17" i="16"/>
  <c r="E17" i="16"/>
  <c r="M16" i="16"/>
  <c r="L16" i="16"/>
  <c r="K16" i="16"/>
  <c r="J16" i="16"/>
  <c r="I16" i="16"/>
  <c r="H16" i="16"/>
  <c r="G16" i="16"/>
  <c r="F16" i="16"/>
  <c r="E16" i="16"/>
  <c r="I15" i="16"/>
  <c r="H15" i="16"/>
  <c r="F15" i="16"/>
  <c r="E15" i="16"/>
  <c r="M14" i="16"/>
  <c r="L14" i="16"/>
  <c r="K14" i="16"/>
  <c r="J14" i="16"/>
  <c r="I14" i="16"/>
  <c r="H14" i="16"/>
  <c r="G14" i="16"/>
  <c r="F14" i="16"/>
  <c r="E14" i="16"/>
  <c r="K26" i="22"/>
  <c r="M20" i="16" s="1"/>
  <c r="J26" i="22"/>
  <c r="L20" i="16" s="1"/>
  <c r="I26" i="22"/>
  <c r="K20" i="16" s="1"/>
  <c r="H26" i="22"/>
  <c r="J20" i="16" s="1"/>
  <c r="G26" i="22"/>
  <c r="I20" i="16" s="1"/>
  <c r="F26" i="22"/>
  <c r="H20" i="16" s="1"/>
  <c r="E26" i="22"/>
  <c r="G20" i="16" s="1"/>
  <c r="D26" i="22"/>
  <c r="F20" i="16" s="1"/>
  <c r="C26" i="22"/>
  <c r="E20" i="16" s="1"/>
  <c r="K21" i="22"/>
  <c r="J21" i="22"/>
  <c r="H21" i="22"/>
  <c r="G21" i="22"/>
  <c r="F21" i="22"/>
  <c r="E21" i="22"/>
  <c r="D21" i="22"/>
  <c r="C21" i="22"/>
  <c r="K20" i="22"/>
  <c r="M19" i="16" s="1"/>
  <c r="J20" i="22"/>
  <c r="L19" i="16" s="1"/>
  <c r="H20" i="22"/>
  <c r="J19" i="16" s="1"/>
  <c r="G20" i="22"/>
  <c r="I19" i="16" s="1"/>
  <c r="F20" i="22"/>
  <c r="H19" i="16" s="1"/>
  <c r="E20" i="22"/>
  <c r="G19" i="16" s="1"/>
  <c r="D20" i="22"/>
  <c r="F19" i="16" s="1"/>
  <c r="C20" i="22"/>
  <c r="E19" i="16" s="1"/>
  <c r="K11" i="22"/>
  <c r="M18" i="16" s="1"/>
  <c r="J11" i="22"/>
  <c r="L18" i="16" s="1"/>
  <c r="I11" i="22"/>
  <c r="K18" i="16" s="1"/>
  <c r="H11" i="22"/>
  <c r="J18" i="16" s="1"/>
  <c r="G11" i="22"/>
  <c r="I18" i="16" s="1"/>
  <c r="F11" i="22"/>
  <c r="H18" i="16" s="1"/>
  <c r="E11" i="22"/>
  <c r="E13" i="22" s="1"/>
  <c r="D11" i="22"/>
  <c r="F18" i="16" s="1"/>
  <c r="C11" i="22"/>
  <c r="E18" i="16" s="1"/>
  <c r="D26" i="11"/>
  <c r="K27" i="3"/>
  <c r="K30" i="3" s="1"/>
  <c r="K34" i="3" s="1"/>
  <c r="J27" i="3"/>
  <c r="J30" i="3" s="1"/>
  <c r="J34" i="3" s="1"/>
  <c r="H27" i="3"/>
  <c r="H30" i="3" s="1"/>
  <c r="H34" i="3" s="1"/>
  <c r="G27" i="3"/>
  <c r="G30" i="3" s="1"/>
  <c r="G34" i="3" s="1"/>
  <c r="F27" i="3"/>
  <c r="F30" i="3" s="1"/>
  <c r="F34" i="3" s="1"/>
  <c r="E27" i="3"/>
  <c r="E30" i="3" s="1"/>
  <c r="E34" i="3" s="1"/>
  <c r="D27" i="3"/>
  <c r="D30" i="3" s="1"/>
  <c r="D34" i="3" s="1"/>
  <c r="C27" i="3"/>
  <c r="C30" i="3" s="1"/>
  <c r="C34" i="3" s="1"/>
  <c r="I27" i="3"/>
  <c r="I30" i="3" s="1"/>
  <c r="I34" i="3" s="1"/>
  <c r="J44" i="11"/>
  <c r="J45" i="11" s="1"/>
  <c r="B7" i="2"/>
  <c r="B6" i="2"/>
  <c r="B7" i="19"/>
  <c r="B6" i="19"/>
  <c r="B6" i="16"/>
  <c r="D40" i="11"/>
  <c r="D46" i="11"/>
  <c r="K16" i="3"/>
  <c r="J16" i="3"/>
  <c r="I16" i="3"/>
  <c r="H16" i="3"/>
  <c r="G16" i="3"/>
  <c r="F16" i="3"/>
  <c r="E16" i="3"/>
  <c r="D16" i="3"/>
  <c r="C16" i="3"/>
  <c r="K22" i="22" l="1"/>
  <c r="F22" i="22"/>
  <c r="G22" i="22"/>
  <c r="E23" i="22"/>
  <c r="E27" i="22" s="1"/>
  <c r="E30" i="22" s="1"/>
  <c r="G23" i="16" s="1"/>
  <c r="I23" i="22"/>
  <c r="I27" i="22" s="1"/>
  <c r="I30" i="22" s="1"/>
  <c r="K23" i="16" s="1"/>
  <c r="H13" i="22"/>
  <c r="F13" i="22"/>
  <c r="G18" i="16"/>
  <c r="G13" i="22"/>
  <c r="F23" i="22"/>
  <c r="F27" i="22" s="1"/>
  <c r="F30" i="22" s="1"/>
  <c r="H23" i="16" s="1"/>
  <c r="E22" i="22"/>
  <c r="D13" i="22"/>
  <c r="G23" i="22"/>
  <c r="G27" i="22" s="1"/>
  <c r="G30" i="22" s="1"/>
  <c r="I23" i="16" s="1"/>
  <c r="H23" i="22"/>
  <c r="H27" i="22" s="1"/>
  <c r="H30" i="22" s="1"/>
  <c r="J23" i="16" s="1"/>
  <c r="D23" i="22"/>
  <c r="D27" i="22" s="1"/>
  <c r="D30" i="22" s="1"/>
  <c r="F23" i="16" s="1"/>
  <c r="I13" i="22"/>
  <c r="C23" i="22"/>
  <c r="C27" i="22" s="1"/>
  <c r="C30" i="22" s="1"/>
  <c r="J13" i="22"/>
  <c r="K23" i="22"/>
  <c r="K27" i="22" s="1"/>
  <c r="K30" i="22" s="1"/>
  <c r="M23" i="16" s="1"/>
  <c r="C22" i="22"/>
  <c r="D22" i="22"/>
  <c r="H22" i="22"/>
  <c r="E23" i="16"/>
  <c r="J23" i="22"/>
  <c r="J27" i="22" s="1"/>
  <c r="J30" i="22" s="1"/>
  <c r="L23" i="16" s="1"/>
  <c r="J22" i="22"/>
  <c r="K13" i="22"/>
  <c r="C13" i="22"/>
  <c r="D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DJ Hemberger</author>
    <author>HEMBERGER MICHELLE</author>
  </authors>
  <commentList>
    <comment ref="F8" authorId="0" shapeId="0" xr:uid="{00000000-0006-0000-0000-000001000000}">
      <text>
        <r>
          <rPr>
            <sz val="8"/>
            <color indexed="81"/>
            <rFont val="Tahoma"/>
            <family val="2"/>
          </rPr>
          <t xml:space="preserve">When publishing this report in the newspaper, type requirements must be accordance with 715 ILCS 15/1.
</t>
        </r>
      </text>
    </comment>
    <comment ref="F21" authorId="1" shapeId="0" xr:uid="{00000000-0006-0000-0000-000002000000}">
      <text>
        <r>
          <rPr>
            <sz val="9"/>
            <color indexed="81"/>
            <rFont val="Tahoma"/>
            <charset val="1"/>
          </rPr>
          <t xml:space="preserve">9 month ADA can be found in Student Information System (SIS) in IWAS under Average Daily Attendance.  
</t>
        </r>
      </text>
    </comment>
    <comment ref="G22" authorId="1" shapeId="0" xr:uid="{00000000-0006-0000-0000-000003000000}">
      <text>
        <r>
          <rPr>
            <b/>
            <sz val="9"/>
            <color indexed="81"/>
            <rFont val="Tahoma"/>
            <family val="2"/>
          </rPr>
          <t xml:space="preserve">A substitute teacher does not qualify as a certificated employee unless they hold a certificate/license to teach.  A substitute teacher license does not qualify as certificate/license to teach.  </t>
        </r>
        <r>
          <rPr>
            <sz val="9"/>
            <color indexed="81"/>
            <rFont val="Tahoma"/>
            <family val="2"/>
          </rPr>
          <t xml:space="preserve">
</t>
        </r>
      </text>
    </comment>
    <comment ref="G25" authorId="1" shapeId="0" xr:uid="{00000000-0006-0000-0000-000004000000}">
      <text>
        <r>
          <rPr>
            <b/>
            <sz val="9"/>
            <color indexed="81"/>
            <rFont val="Tahoma"/>
            <family val="2"/>
          </rPr>
          <t>A substitute teacher does not qualify as a certificated employee unless they hold a certificate/license to teach.  A substitute teacher license does not qualify as certificate/license to teach.</t>
        </r>
        <r>
          <rPr>
            <sz val="9"/>
            <color indexed="81"/>
            <rFont val="Tahoma"/>
            <family val="2"/>
          </rPr>
          <t xml:space="preserve">
</t>
        </r>
      </text>
    </comment>
    <comment ref="C28" authorId="0" shapeId="0" xr:uid="{00000000-0006-0000-0000-000005000000}">
      <text>
        <r>
          <rPr>
            <b/>
            <sz val="8"/>
            <color indexed="81"/>
            <rFont val="Tahoma"/>
            <family val="2"/>
          </rPr>
          <t>Please use Fall Enrollment (students enrolled as of the last day in September).  Student Enrollment can be found at this link under the drop down "2019-2020":  https://www.isbe.net/Pages/Fall-Enrollment-Counts.aspx</t>
        </r>
        <r>
          <rPr>
            <sz val="8"/>
            <color indexed="81"/>
            <rFont val="Tahoma"/>
            <family val="2"/>
          </rPr>
          <t xml:space="preserve"> </t>
        </r>
      </text>
    </comment>
    <comment ref="G28" authorId="0" shapeId="0" xr:uid="{00000000-0006-0000-0000-000006000000}">
      <text>
        <r>
          <rPr>
            <b/>
            <sz val="8"/>
            <color indexed="81"/>
            <rFont val="Tahoma"/>
            <family val="2"/>
          </rPr>
          <t xml:space="preserve">  Example:  If the tax rate for educational purposes is $1.84 per $100 of EAV, it is shown as 1.8400 not as a percentage of the total tax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8" authorId="0" shapeId="0" xr:uid="{00000000-0006-0000-0100-000001000000}">
      <text>
        <r>
          <rPr>
            <sz val="8"/>
            <color indexed="81"/>
            <rFont val="Tahoma"/>
            <family val="2"/>
          </rPr>
          <t>Other Accrued Assets should include accounts 130, 140, 162, 181, 192.</t>
        </r>
      </text>
    </comment>
    <comment ref="B18" authorId="0" shapeId="0" xr:uid="{00000000-0006-0000-0100-000002000000}">
      <text>
        <r>
          <rPr>
            <sz val="8"/>
            <color indexed="81"/>
            <rFont val="Tahoma"/>
            <family val="2"/>
          </rPr>
          <t>Accrued Liabilities should include accounts 401-405, 411-415, 420, 441, 442, 461.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B12" authorId="0" shapeId="0" xr:uid="{00000000-0006-0000-02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B21" authorId="0" shapeId="0" xr:uid="{00000000-0006-0000-0200-000002000000}">
      <text>
        <r>
          <rPr>
            <vertAlign val="superscript"/>
            <sz val="10"/>
            <color indexed="81"/>
            <rFont val="Tahoma"/>
            <family val="2"/>
          </rPr>
          <t>GASB Statement No. 24: Accounting and Financial Reporting for Certain Grants and Other Financial Assistance.  The "On Behalf of" Payments should only be reflected on this page.</t>
        </r>
      </text>
    </comment>
    <comment ref="B23" authorId="0" shapeId="0" xr:uid="{00000000-0006-0000-0200-000003000000}">
      <text>
        <r>
          <rPr>
            <sz val="8"/>
            <color indexed="81"/>
            <rFont val="Tahoma"/>
            <family val="2"/>
          </rPr>
          <t xml:space="preserve">
Line 13 minus Line 22.</t>
        </r>
      </text>
    </comment>
    <comment ref="B26" authorId="0" shapeId="0" xr:uid="{00000000-0006-0000-0200-000004000000}">
      <text>
        <r>
          <rPr>
            <b/>
            <sz val="8"/>
            <color indexed="81"/>
            <rFont val="Tahoma"/>
            <family val="2"/>
          </rPr>
          <t>Line 24 minus Line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DJ Hemberger</author>
  </authors>
  <commentList>
    <comment ref="C18" authorId="0" shapeId="0" xr:uid="{00000000-0006-0000-0300-000001000000}">
      <text>
        <r>
          <rPr>
            <b/>
            <sz val="8"/>
            <color indexed="81"/>
            <rFont val="Arial"/>
            <family val="2"/>
          </rPr>
          <t>The source of total receipts/revenues from Property Tax, State and Federal Funds and Fees</t>
        </r>
      </text>
    </comment>
  </commentList>
</comments>
</file>

<file path=xl/sharedStrings.xml><?xml version="1.0" encoding="utf-8"?>
<sst xmlns="http://schemas.openxmlformats.org/spreadsheetml/2006/main" count="2718" uniqueCount="2477">
  <si>
    <t xml:space="preserve"> </t>
  </si>
  <si>
    <t>Description</t>
  </si>
  <si>
    <t>EDUCATIONAL</t>
  </si>
  <si>
    <t>TRANSPORTATION</t>
  </si>
  <si>
    <t>TORT IMMUNITY</t>
  </si>
  <si>
    <t>LEASING</t>
  </si>
  <si>
    <t>OTHER</t>
  </si>
  <si>
    <t>Salary Range:  $25,000 - $39,999</t>
  </si>
  <si>
    <t>Educational</t>
  </si>
  <si>
    <t>Transportation</t>
  </si>
  <si>
    <t>DISBURSEMENTS/EXPENDITURES</t>
  </si>
  <si>
    <t>RECEIPTS/REVENUES</t>
  </si>
  <si>
    <t>Inventory</t>
  </si>
  <si>
    <t>Investments</t>
  </si>
  <si>
    <t>Other Current Assets</t>
  </si>
  <si>
    <t>LONG-TERM LIABILITIES (500)</t>
  </si>
  <si>
    <t>Reserved Fund Balance</t>
  </si>
  <si>
    <t>Unreserved Fund Balance</t>
  </si>
  <si>
    <t>Investments in General Fixed Assets</t>
  </si>
  <si>
    <t>Local Sources</t>
  </si>
  <si>
    <t>State Sources</t>
  </si>
  <si>
    <t>Federal Sources</t>
  </si>
  <si>
    <t>Instruction</t>
  </si>
  <si>
    <t>Support Services</t>
  </si>
  <si>
    <t>Community Services</t>
  </si>
  <si>
    <t>Debt Services</t>
  </si>
  <si>
    <t>CURRENT LIABILITIES (400)</t>
  </si>
  <si>
    <t>CURRENT ASSETS (100)</t>
  </si>
  <si>
    <t>(10)</t>
  </si>
  <si>
    <t>(20)</t>
  </si>
  <si>
    <t>(30)</t>
  </si>
  <si>
    <t>(40)</t>
  </si>
  <si>
    <t>(50)</t>
  </si>
  <si>
    <t>(60)</t>
  </si>
  <si>
    <t>(70)</t>
  </si>
  <si>
    <t>(80)</t>
  </si>
  <si>
    <t>(90)</t>
  </si>
  <si>
    <t>Due to Activity Fund Organizations</t>
  </si>
  <si>
    <t>Municipal Retirement &amp; Social Security</t>
  </si>
  <si>
    <t>Working Cash</t>
  </si>
  <si>
    <t>Fire Prevention &amp; Safety</t>
  </si>
  <si>
    <t>OPERATIONS &amp; MAINTENANCE</t>
  </si>
  <si>
    <t>WORKING CASH</t>
  </si>
  <si>
    <t>MUNICIPAL RETIREMENT</t>
  </si>
  <si>
    <t>SOCIAL SECURITY</t>
  </si>
  <si>
    <t>FIRE PREVENTION &amp; SAFETY</t>
  </si>
  <si>
    <t>SPECIAL EDUCATION</t>
  </si>
  <si>
    <t>Other Changes in Fund Balances Increases (Decreases)</t>
  </si>
  <si>
    <t>Operations &amp; Maintenance</t>
  </si>
  <si>
    <t>NUMBER OF NON-CERTIFICATED EMPLOYEES</t>
  </si>
  <si>
    <t>NUMBER OF CERTIFICATED EMPLOYEES</t>
  </si>
  <si>
    <t>SIZE OF DISTRICT IN SQUARE MILES</t>
  </si>
  <si>
    <t>NUMBER OF ATTENDANCE CENTERS</t>
  </si>
  <si>
    <t>FULL-TIME</t>
  </si>
  <si>
    <t>PART-TIME</t>
  </si>
  <si>
    <t>PRE-KINDERGARTEN</t>
  </si>
  <si>
    <t>KINDERGARTEN</t>
  </si>
  <si>
    <t>FIRST</t>
  </si>
  <si>
    <t>SECOND</t>
  </si>
  <si>
    <t>THIRD</t>
  </si>
  <si>
    <t>FOURTH</t>
  </si>
  <si>
    <t>FIFTH</t>
  </si>
  <si>
    <t>SIXTH</t>
  </si>
  <si>
    <t>SEVENTH</t>
  </si>
  <si>
    <t>EIGHTH</t>
  </si>
  <si>
    <t>NINTH</t>
  </si>
  <si>
    <t>TENTH</t>
  </si>
  <si>
    <t>ELEVENTH</t>
  </si>
  <si>
    <t>TWELFTH</t>
  </si>
  <si>
    <t>LAND</t>
  </si>
  <si>
    <t>EQUALIZED ASSESSED VALUATION PER ADA PUPIL</t>
  </si>
  <si>
    <t xml:space="preserve">SPECIAL </t>
  </si>
  <si>
    <t>SPECIAL</t>
  </si>
  <si>
    <t>Salary Range:  Less Than $25,000</t>
  </si>
  <si>
    <t>Salary Range:  $90,000 and over</t>
  </si>
  <si>
    <t>Salary Range:  $40,000 - $59,999</t>
  </si>
  <si>
    <r>
      <t xml:space="preserve">Excess of Direct Receipts/Revenues Over (Under) </t>
    </r>
    <r>
      <rPr>
        <b/>
        <sz val="8"/>
        <rFont val="Arial"/>
        <family val="2"/>
      </rPr>
      <t>Direct</t>
    </r>
    <r>
      <rPr>
        <sz val="8"/>
        <rFont val="Arial"/>
        <family val="2"/>
      </rPr>
      <t xml:space="preserve"> Disbursements/Expenditures</t>
    </r>
  </si>
  <si>
    <t>CONSTRUCTION IN PROGRESS</t>
  </si>
  <si>
    <t>CAPITAL ASSETS</t>
  </si>
  <si>
    <t>Municipal Retirement/Social Security</t>
  </si>
  <si>
    <t>School District/Joint Agreement Name</t>
  </si>
  <si>
    <t>Address</t>
  </si>
  <si>
    <t>Telephone</t>
  </si>
  <si>
    <t>Office Hours</t>
  </si>
  <si>
    <t>Salary Range:  $60,000 and over</t>
  </si>
  <si>
    <t>VALUE</t>
  </si>
  <si>
    <t xml:space="preserve">RCDT NUMBER:  </t>
  </si>
  <si>
    <t xml:space="preserve">    ADDRESS:  </t>
  </si>
  <si>
    <t xml:space="preserve">COUNTY:  </t>
  </si>
  <si>
    <t>Aggregate Amount</t>
  </si>
  <si>
    <r>
      <t xml:space="preserve">SUMMARY: </t>
    </r>
    <r>
      <rPr>
        <sz val="8"/>
        <rFont val="Arial"/>
        <family val="2"/>
      </rPr>
      <t xml:space="preserve"> The following is the Annual Statement of Affairs Summary that is required to be published by the school district/joint agreement for the past fiscal year.</t>
    </r>
  </si>
  <si>
    <t>Salary Range: $40,000 - $59,999</t>
  </si>
  <si>
    <t>Salary Range:  60,000 - $89,999</t>
  </si>
  <si>
    <t>Person, Firm, or Corporation</t>
  </si>
  <si>
    <t xml:space="preserve">The statement of affairs has been made available in the main administrative office of the school district/joint agreement and the required Annual Statement of Affairs Summary has been published in accordance with Section 10-17 of the School Code. </t>
  </si>
  <si>
    <t>NUMBER OF PUPILS ENROLLED PER GRADE</t>
  </si>
  <si>
    <t>ASSURANCE</t>
  </si>
  <si>
    <t>Other Changes in Fund Balances</t>
  </si>
  <si>
    <t>Payments over $2,500, excluding wages and salaries.</t>
  </si>
  <si>
    <t>Payments of $500 to $999, excluding wages and salaries.</t>
  </si>
  <si>
    <t>TAX RATE BY FUND (IN %)</t>
  </si>
  <si>
    <t>Payments of $1,000 to $2,500, excluding wages and salaries</t>
  </si>
  <si>
    <t>This listing must be sent to ISBE, and retained within your</t>
  </si>
  <si>
    <t>district/jointagreement administrative office for public inspection.</t>
  </si>
  <si>
    <t>This listing must be retained within your district/joint agreement</t>
  </si>
  <si>
    <t>administrative office for public inspection.</t>
  </si>
  <si>
    <t>This listing must be published in the local newspaper, sent to ISBE, and retained</t>
  </si>
  <si>
    <t>within your district/joint agreement administrative office for public inspection.</t>
  </si>
  <si>
    <t xml:space="preserve">administrative office for public inspection. </t>
  </si>
  <si>
    <t>and retained within the district/joint agreement</t>
  </si>
  <si>
    <t>The summary must be published in the local newspaper.</t>
  </si>
  <si>
    <t>(Section 10-17 of the School Code)</t>
  </si>
  <si>
    <t>Total</t>
  </si>
  <si>
    <t>Total Elementary</t>
  </si>
  <si>
    <t>Total Secondary</t>
  </si>
  <si>
    <t>Total District</t>
  </si>
  <si>
    <t>Total Current Assets</t>
  </si>
  <si>
    <t>Total Liabilities</t>
  </si>
  <si>
    <t>Total Liabilities and Fund Balances</t>
  </si>
  <si>
    <t>Total Direct Receipts/Revenues</t>
  </si>
  <si>
    <t>Total Receipts/Revenues</t>
  </si>
  <si>
    <t>Total Direct Disbursements/Expenditures</t>
  </si>
  <si>
    <t>Total Disbursements/Expenditures</t>
  </si>
  <si>
    <t>This page must be sent to ISBE</t>
  </si>
  <si>
    <t>Taxes Receivable</t>
  </si>
  <si>
    <t>1.  Total number of all contracts awarded by the school district:</t>
  </si>
  <si>
    <t>2.  Total value of all contracts awarded:</t>
  </si>
  <si>
    <t>4.  Total value of contracts awarded to minority owned businesses, female owned businesses, businesses owned by person with disabilities, and locally owned businesses:</t>
  </si>
  <si>
    <t>3.  Total number of contracts awarded to minority owned businesses, female owned businesses, businesses owned by persons with disabilities, and locally owned businesses:</t>
  </si>
  <si>
    <r>
      <t>ITEM 2.</t>
    </r>
    <r>
      <rPr>
        <sz val="10"/>
        <color indexed="8"/>
        <rFont val="Arial"/>
        <family val="2"/>
      </rPr>
      <t xml:space="preserve"> – Aggregate the value of consideration of all contracts included in item 1 and record the dollar amount below in the space provided.</t>
    </r>
  </si>
  <si>
    <r>
      <t>ITEM 4.</t>
    </r>
    <r>
      <rPr>
        <sz val="10"/>
        <color indexed="8"/>
        <rFont val="Arial"/>
        <family val="2"/>
      </rPr>
      <t xml:space="preserve"> – Aggregate the value of consideration of all contracts included in item 3 and record the dollar amount below in the space provided.</t>
    </r>
  </si>
  <si>
    <t>WORKS OF ART &amp; HISTORICAL TREASURES</t>
  </si>
  <si>
    <t>BUILDING &amp; BUILDING IMPROVEMENTS</t>
  </si>
  <si>
    <t>SITE IMPROVMENTS &amp; INFRASTRUCTURE</t>
  </si>
  <si>
    <t>CAPITALIZED EQUIPMENT</t>
  </si>
  <si>
    <t>Debt Service</t>
  </si>
  <si>
    <t>Capital Projects</t>
  </si>
  <si>
    <t>Tort</t>
  </si>
  <si>
    <t>Cash (Accounts 111 thru 115)</t>
  </si>
  <si>
    <t>Interfund Receivables</t>
  </si>
  <si>
    <t>Intergovernmental Accounts Receivable</t>
  </si>
  <si>
    <t>Other Receivables</t>
  </si>
  <si>
    <t>Prepaid Items</t>
  </si>
  <si>
    <t>Interfund Payables</t>
  </si>
  <si>
    <t>Intergovernmental Accounts Payable</t>
  </si>
  <si>
    <t>Contracts Payable</t>
  </si>
  <si>
    <t>Other Payable</t>
  </si>
  <si>
    <t>Loans Payable</t>
  </si>
  <si>
    <t>Salaries &amp; Benefits Payable</t>
  </si>
  <si>
    <t>Payroll Deductions &amp; Withholdings</t>
  </si>
  <si>
    <t>Deferred Revenues &amp; Other Current Liabilities</t>
  </si>
  <si>
    <t>Total Current Liabilities</t>
  </si>
  <si>
    <t>Acct No</t>
  </si>
  <si>
    <t>Payments to Other Districts &amp; Govt Units</t>
  </si>
  <si>
    <t>Other Sources of Funds</t>
  </si>
  <si>
    <t xml:space="preserve">Other Uses of Funds </t>
  </si>
  <si>
    <t>Total Other Sources/Uses of Funds</t>
  </si>
  <si>
    <t>Excess of Receipts/Revenues &amp; Other Sources of Funds (Over/Under) Expenditures/Disbursements &amp; Other Uses of Funds</t>
  </si>
  <si>
    <t>Flow-Through Receipts/Revenues from One District to Another District</t>
  </si>
  <si>
    <t xml:space="preserve">Other Sources/Uses of Funds    </t>
  </si>
  <si>
    <t xml:space="preserve">SCHOOL DISTRICT/JOINT AGREEMENT NAME:  </t>
  </si>
  <si>
    <t>CAPITAL PROJECTS</t>
  </si>
  <si>
    <t>DISTRICT EQUALIZED ASSESSED VALUATION (EAV)</t>
  </si>
  <si>
    <t>9 MONTH AVERAGE DAILY ATTENDANCE</t>
  </si>
  <si>
    <t xml:space="preserve">BOND &amp; INTEREST </t>
  </si>
  <si>
    <t>STATEMENT OF REVENUES RECEIVED/REVENUES, EXPENDITURES DISBURSED/EXPENDITURES, OTHER SOURCES/USES</t>
  </si>
  <si>
    <t>Flow-Through Received/Revenue from One District to Another District</t>
  </si>
  <si>
    <t xml:space="preserve">SALARY SCHEDULE OF GROSS PAYMENTS FOR CERTIFICATED PERSONNEL AND NON-CERTIFICATED PERSONNEL </t>
  </si>
  <si>
    <t>PAYMENTS TO PERSON, FIRM, OR CORPORATION OF $1,000 TO $2,500</t>
  </si>
  <si>
    <t>PAYMENTS TO PERSON, FIRM, OR CORPORATION OF $500 TO $999</t>
  </si>
  <si>
    <t>ANNUAL STATEMENT OF AFFAIRS FOR THE FISCAL YEAR ENDING</t>
  </si>
  <si>
    <t xml:space="preserve">In conformity with sub-section (c) of Section 10-20.44 of the School Code [105 ILCS 5/10-20.44], the following information is required to be submitted in conjunction with submission of the Annual Statement of Affairs [105 ILCS 5/10-17]. </t>
  </si>
  <si>
    <t>Long-Term Debt Payable</t>
  </si>
  <si>
    <t>STATEMENT OF ASSETS AND LIABILITIES</t>
  </si>
  <si>
    <t>Rec./Rev. for "On Behalf" Payments</t>
  </si>
  <si>
    <t>Disb./Expend. for "On Behalf" Payments</t>
  </si>
  <si>
    <t>Elementary</t>
  </si>
  <si>
    <t>High School</t>
  </si>
  <si>
    <t>Unit</t>
  </si>
  <si>
    <t>DISTRICT TYPE</t>
  </si>
  <si>
    <t xml:space="preserve">Note:  For submitting to ISBE, the "Statement of Affairs" can </t>
  </si>
  <si>
    <t>be submitted as one file to avoid separating worksheets.</t>
  </si>
  <si>
    <t>ILLINOIS STATE BOARD OF EDUCATION</t>
  </si>
  <si>
    <t>School Business Services</t>
  </si>
  <si>
    <t>(217)785-8779</t>
  </si>
  <si>
    <t xml:space="preserve">NAME OF NEWSPAPER  WHERE PUBLISHED:  </t>
  </si>
  <si>
    <t>TOTAL LONG-TERM DEBT ALLOWED</t>
  </si>
  <si>
    <t>PERCENT OF LONG-TERM DEBT OBLIGATED CURRENTLY</t>
  </si>
  <si>
    <t xml:space="preserve">This listing must be published in the local newspaper, sent to ISBE, and </t>
  </si>
  <si>
    <t>retained within your district/joint agreement administrative office for public inspection</t>
  </si>
  <si>
    <t>(Enter Number Above)</t>
  </si>
  <si>
    <t>(Enter $ Amount Above)</t>
  </si>
  <si>
    <t>GROSS PAYMENT FOR CERTIFIDE PERSONNEL</t>
  </si>
  <si>
    <t>YES</t>
  </si>
  <si>
    <t>AS OF JUNE 30, 2020</t>
  </si>
  <si>
    <t>Beginning Fund Balances - July 1, 2019</t>
  </si>
  <si>
    <t>Ending Fund Balances June 30, 2020</t>
  </si>
  <si>
    <t>AND CHANGES IN FUND BALANCE - FOR YEAR ENDING JUNE 30, 2020</t>
  </si>
  <si>
    <t>ANNUAL STATEMENT OF AFFAIRS SUMMARY FOR FISCAL YEAR ENDING JUNE 30, 2020</t>
  </si>
  <si>
    <t>Statement of Operations as of June 30, 2020</t>
  </si>
  <si>
    <t>Copies of the detailed Annual Statement of Affairs for the Fiscal Year Ending June 30, 2020 will be available for public inspection in the school district/joint agreement administrative office by December 1, annually.  Individuals wanting to review this Annual Statement of Affairs should contact:</t>
  </si>
  <si>
    <r>
      <t xml:space="preserve"> Also by </t>
    </r>
    <r>
      <rPr>
        <b/>
        <sz val="8"/>
        <rFont val="Arial"/>
        <family val="2"/>
      </rPr>
      <t>January 15, annually</t>
    </r>
    <r>
      <rPr>
        <sz val="8"/>
        <rFont val="Arial"/>
        <family val="2"/>
      </rPr>
      <t xml:space="preserve"> the detailed Annual Statement of Affairs for the </t>
    </r>
    <r>
      <rPr>
        <b/>
        <sz val="8"/>
        <rFont val="Arial"/>
        <family val="2"/>
      </rPr>
      <t>Fiscal Year Ending June 30, 2020</t>
    </r>
    <r>
      <rPr>
        <sz val="8"/>
        <rFont val="Arial"/>
        <family val="2"/>
      </rPr>
      <t xml:space="preserve">, will be posted on the Illinois State Board of Education's website@ </t>
    </r>
    <r>
      <rPr>
        <b/>
        <sz val="8"/>
        <rFont val="Arial"/>
        <family val="2"/>
      </rPr>
      <t>www.isbe.net.</t>
    </r>
  </si>
  <si>
    <t>INSTRUCTIONS:  Double click attached document "Contracts Exceeding $25,000 Guidance" (pdf) below for additional guidance and definitions.</t>
  </si>
  <si>
    <t>ISBE 50-37 (07/2020)</t>
  </si>
  <si>
    <t>TOTAL LONG-TERM DEBT OUTSTANDING AS OF June 30, 2020</t>
  </si>
  <si>
    <t>REPORT ON CONTRACTS EXCEEDING $25,000 AWARDED DURING FY2020</t>
  </si>
  <si>
    <r>
      <t>ITEM 1. –</t>
    </r>
    <r>
      <rPr>
        <sz val="10"/>
        <color indexed="8"/>
        <rFont val="Arial"/>
        <family val="2"/>
      </rPr>
      <t xml:space="preserve"> Count only contracts where the consideration exceeds $25,000 over the life of the contract and that were awarded during FY2020 and record the number below in the space provided. Do not include: (1) multi-year contracts awarded prior to FY2020; (2) collective bargaining agreements with district employee groups; and (3) personal services contracts with individual district employees.</t>
    </r>
  </si>
  <si>
    <r>
      <t xml:space="preserve">ITEM 3. </t>
    </r>
    <r>
      <rPr>
        <sz val="10"/>
        <color indexed="8"/>
        <rFont val="Arial"/>
        <family val="2"/>
      </rPr>
      <t>- Count only contracts where the consideration exceeds $25,000 over the life of the contract that were awarded during FY2020 to minority, female, disabled or local contractors and record the number below in the space provided. Do not include: (1) multi-year contracts awarded prior to FY2020; (2) collective bargaining agreements with district employee groups; and (3) personal services contracts with individual district employees.</t>
    </r>
  </si>
  <si>
    <t>Northfield Township HSD 225</t>
  </si>
  <si>
    <t>05-016-2250-17-0000</t>
  </si>
  <si>
    <t>3801 W. Lake Ave., Glenview, IL 60026</t>
  </si>
  <si>
    <t>Cook</t>
  </si>
  <si>
    <t>Northbrook Tower, Glenview Lantern</t>
  </si>
  <si>
    <t>X</t>
  </si>
  <si>
    <t>3801 W. Lake Avenue, Glenview, IL 60026</t>
  </si>
  <si>
    <t>847-998-6100</t>
  </si>
  <si>
    <t>8:00 am o 4:00 pm</t>
  </si>
  <si>
    <t>Carthage College - Scholarship</t>
  </si>
  <si>
    <t>Georgetown University</t>
  </si>
  <si>
    <t>Interviewstream Inc</t>
  </si>
  <si>
    <t>University of Notre Dame</t>
  </si>
  <si>
    <t>Bailey, Stephanie E</t>
  </si>
  <si>
    <t>Brandt, Sean M</t>
  </si>
  <si>
    <t>Kraus PHD, Ruth</t>
  </si>
  <si>
    <t>Village of Pleasant Prairie</t>
  </si>
  <si>
    <t>ACS Filters &amp; Service</t>
  </si>
  <si>
    <t>Pearson, Melissa A</t>
  </si>
  <si>
    <t>Haugh, Lauren E</t>
  </si>
  <si>
    <t>GV Pro Scoring Tables</t>
  </si>
  <si>
    <t>Pasco Scientific Company</t>
  </si>
  <si>
    <t>Gutowski, Michael</t>
  </si>
  <si>
    <t>Make Music Inc</t>
  </si>
  <si>
    <t>Winter, Blaise</t>
  </si>
  <si>
    <t>Knoeppel, Mark J</t>
  </si>
  <si>
    <t>IHLS-OCLC</t>
  </si>
  <si>
    <t>Illco Wholesale Distributors Inc</t>
  </si>
  <si>
    <t>MacMillin, Chloe</t>
  </si>
  <si>
    <t>Moncure &amp; Associates Inc</t>
  </si>
  <si>
    <t>Cytrynbaum Ph D, Solomon</t>
  </si>
  <si>
    <t>Hi-Pod</t>
  </si>
  <si>
    <t>Chicago Tribune LLC</t>
  </si>
  <si>
    <t>Keeler, Todd</t>
  </si>
  <si>
    <t>Maskin, Leah S</t>
  </si>
  <si>
    <t>Suburban Elevator Company</t>
  </si>
  <si>
    <t>Lakkamsani, Anuhya</t>
  </si>
  <si>
    <t>Waste Wise Product LLC</t>
  </si>
  <si>
    <t>Michael Thompson Visual Designs</t>
  </si>
  <si>
    <t>Blue Sky Marketing Group LTD</t>
  </si>
  <si>
    <t>Cowhey, Robert E</t>
  </si>
  <si>
    <t>Spirit Products Inc</t>
  </si>
  <si>
    <t>Cook County Treasurer</t>
  </si>
  <si>
    <t>Heartland School Solutions</t>
  </si>
  <si>
    <t>Windy City Limousine Company, LLC</t>
  </si>
  <si>
    <t>Commercial Site Furnishings</t>
  </si>
  <si>
    <t>Tri-Angle Screen Print</t>
  </si>
  <si>
    <t>Brickman, Randy</t>
  </si>
  <si>
    <t>Wenger Corporation</t>
  </si>
  <si>
    <t>Ombudsman Educational Services Ltd</t>
  </si>
  <si>
    <t>Filemaker Inc</t>
  </si>
  <si>
    <t>Pro-Line Door Systems, Inc</t>
  </si>
  <si>
    <t>Fourth Cliff Adventure Inc</t>
  </si>
  <si>
    <t>Lake Forest High School</t>
  </si>
  <si>
    <t>Sovitzky, Peter</t>
  </si>
  <si>
    <t>Runner's Edge Race Timing</t>
  </si>
  <si>
    <t>Printwell Printing</t>
  </si>
  <si>
    <t>Vicco Group Inc.</t>
  </si>
  <si>
    <t>Baseline Youth Sports Inc / Jeffrey Schwarz</t>
  </si>
  <si>
    <t>Heartland Alliance Health</t>
  </si>
  <si>
    <t>Mundelein Mustangs Swim Club/Mmsc</t>
  </si>
  <si>
    <t>Pace Suburban Bus</t>
  </si>
  <si>
    <t>Mitchell1</t>
  </si>
  <si>
    <t>Boathouse Sports</t>
  </si>
  <si>
    <t>Hall, Dawn R</t>
  </si>
  <si>
    <t>Sunflower Gallery</t>
  </si>
  <si>
    <t>Bloch, James</t>
  </si>
  <si>
    <t>Dance Party DJs Inc</t>
  </si>
  <si>
    <t>In Step Behavioral Health</t>
  </si>
  <si>
    <t>Lake Forest College</t>
  </si>
  <si>
    <t>Midwest Behavioral Risk Management PC</t>
  </si>
  <si>
    <t>Newsela, Inc.</t>
  </si>
  <si>
    <t>Project Lead The Way Inc</t>
  </si>
  <si>
    <t>Thomson Memory Center</t>
  </si>
  <si>
    <t>Global Sourcing Connection</t>
  </si>
  <si>
    <t>Cieplik, Thomas C</t>
  </si>
  <si>
    <t>Alert Services, Inc.</t>
  </si>
  <si>
    <t>Ferguson Facilities Supply</t>
  </si>
  <si>
    <t>Russell, Brian or Tina</t>
  </si>
  <si>
    <t>Techny Towers Conference &amp; Retreat Center</t>
  </si>
  <si>
    <t>Tri-Dim Filter Corporation</t>
  </si>
  <si>
    <t>Jstor / Ithaka Harbors</t>
  </si>
  <si>
    <t>Marlin Business Bank</t>
  </si>
  <si>
    <t>Rydin</t>
  </si>
  <si>
    <t>Vernon Hills High School</t>
  </si>
  <si>
    <t>COHO Swim Club</t>
  </si>
  <si>
    <t>Imagery Marketing Inc</t>
  </si>
  <si>
    <t>NPN 360 Inc</t>
  </si>
  <si>
    <t>Rebel's Awards &amp; Engraving LLC</t>
  </si>
  <si>
    <t>Jacobson, Kristen K</t>
  </si>
  <si>
    <t>R&amp;G Consultants Inc</t>
  </si>
  <si>
    <t>St. Charles Aquatics</t>
  </si>
  <si>
    <t>Glenbrook South High School</t>
  </si>
  <si>
    <t>DeFrenza-Israel, Melissa</t>
  </si>
  <si>
    <t>Jaselskis, D.O., Catherine</t>
  </si>
  <si>
    <t>Miami University</t>
  </si>
  <si>
    <t>Advocate Lutheran General Hospital</t>
  </si>
  <si>
    <t>United States Treasury</t>
  </si>
  <si>
    <t>M C Glass &amp; Mirror LLC</t>
  </si>
  <si>
    <t>Carthage College</t>
  </si>
  <si>
    <t>CL Lindsay</t>
  </si>
  <si>
    <t>Scholastic Inc.</t>
  </si>
  <si>
    <t>LRP Publications, Inc.</t>
  </si>
  <si>
    <t>Apple Computer Inc</t>
  </si>
  <si>
    <t>Lansing Sport Shop</t>
  </si>
  <si>
    <t>Blick Art Materials</t>
  </si>
  <si>
    <t>Wet Solutions Inc</t>
  </si>
  <si>
    <t>Oakbrook Mechanical Services Inc</t>
  </si>
  <si>
    <t>Nemecek, Elizabeth A</t>
  </si>
  <si>
    <t>Bannerville Usa Inc</t>
  </si>
  <si>
    <t>Bidd Consulting</t>
  </si>
  <si>
    <t>Central Suburban League</t>
  </si>
  <si>
    <t>Chicago Area Alternative Education League, CAAEL</t>
  </si>
  <si>
    <t>Johnson, Blake M</t>
  </si>
  <si>
    <t>Mad Bomber Fireworks Productions</t>
  </si>
  <si>
    <t>Matanya's Hope</t>
  </si>
  <si>
    <t>TPS Sports</t>
  </si>
  <si>
    <t>Green Dry Solutions LLC</t>
  </si>
  <si>
    <t>R.A. Adams Enterprises Inc</t>
  </si>
  <si>
    <t>Osterbur, Lucas W</t>
  </si>
  <si>
    <t>Morley, Nicholas J</t>
  </si>
  <si>
    <t>Deerfield High School</t>
  </si>
  <si>
    <t>Progressive Pediatrics Therapy</t>
  </si>
  <si>
    <t>Maine East High School</t>
  </si>
  <si>
    <t>Rockrohr, Steven D</t>
  </si>
  <si>
    <t>FITLIGHT USA Inc</t>
  </si>
  <si>
    <t>Turnkey Network Solutions</t>
  </si>
  <si>
    <t>Vernier Software &amp; Technology</t>
  </si>
  <si>
    <t>Language Line Services Inc</t>
  </si>
  <si>
    <t>Averus Inc</t>
  </si>
  <si>
    <t>Illinois State University Conference Services</t>
  </si>
  <si>
    <t>Esscoe LLC</t>
  </si>
  <si>
    <t>Fieldturf Usa Inc</t>
  </si>
  <si>
    <t>Oakton Community College</t>
  </si>
  <si>
    <t>Collins, Nicole G</t>
  </si>
  <si>
    <t>H-O-H Water Technology, Inc.</t>
  </si>
  <si>
    <t>Smart Elevators Corporation</t>
  </si>
  <si>
    <t>Broadway Costumes Inc</t>
  </si>
  <si>
    <t>Dowling Catholic High School</t>
  </si>
  <si>
    <t>McCormick's Group, LLC</t>
  </si>
  <si>
    <t>Digital Signup</t>
  </si>
  <si>
    <t>Cal's Angels Inc/Cal's All Star Angel Fdn Inc</t>
  </si>
  <si>
    <t>Alternative Teaching, Inc</t>
  </si>
  <si>
    <t>Sports Imports Inc</t>
  </si>
  <si>
    <t>Citywide CPR Inc</t>
  </si>
  <si>
    <t>Glory Days Water LLC</t>
  </si>
  <si>
    <t>Major Appliance Service Inc</t>
  </si>
  <si>
    <t>Jun, Jen</t>
  </si>
  <si>
    <t>Lake Forest Swim Club</t>
  </si>
  <si>
    <t>Facility Engineering Associates, PC</t>
  </si>
  <si>
    <t>Loyola University Chicago</t>
  </si>
  <si>
    <t>Selsor, Amy Elizabeth</t>
  </si>
  <si>
    <t>University of Illinois Chicago</t>
  </si>
  <si>
    <t>Creative World Travel Inc</t>
  </si>
  <si>
    <t>Blitt and Gaines PC</t>
  </si>
  <si>
    <t>Glenbrook North High School</t>
  </si>
  <si>
    <t>Premier Roofing Inc</t>
  </si>
  <si>
    <t>Dignity Consulting, LLC</t>
  </si>
  <si>
    <t>Klasen, John</t>
  </si>
  <si>
    <t>Infobase Holdings Inc</t>
  </si>
  <si>
    <t>High 5 Printwear Inc</t>
  </si>
  <si>
    <t>Fleet Feet</t>
  </si>
  <si>
    <t>8th Day Consulting Training &amp; Software</t>
  </si>
  <si>
    <t>Amalgamated Bank of Chicago</t>
  </si>
  <si>
    <t>Illinois State Police</t>
  </si>
  <si>
    <t>Northshore University Health System</t>
  </si>
  <si>
    <t>Fund Star Inc</t>
  </si>
  <si>
    <t>Thomas, Madeline C</t>
  </si>
  <si>
    <t>LD Trading Inc</t>
  </si>
  <si>
    <t>Aronson and Associates Ltd</t>
  </si>
  <si>
    <t>New Trier Swim Club</t>
  </si>
  <si>
    <t>Raciak, Stephanie</t>
  </si>
  <si>
    <t>Lenovo Inc</t>
  </si>
  <si>
    <t>Leipert, Daniel J</t>
  </si>
  <si>
    <t>TOOLS4EVER</t>
  </si>
  <si>
    <t>Gravel, Raoul J, III</t>
  </si>
  <si>
    <t>Amigos Library Services</t>
  </si>
  <si>
    <t>NAPA Auto Parts</t>
  </si>
  <si>
    <t>Northshore OMEGA</t>
  </si>
  <si>
    <t>Jeff Ford Woodwind Repair</t>
  </si>
  <si>
    <t>Gerks Enterprises Inc</t>
  </si>
  <si>
    <t>Edvotek</t>
  </si>
  <si>
    <t>Yipes! Online</t>
  </si>
  <si>
    <t>Lawson Products Inc</t>
  </si>
  <si>
    <t>Desert Springs Water Company Inc</t>
  </si>
  <si>
    <t>Pioneer Manufacturing Company</t>
  </si>
  <si>
    <t>Prolingo</t>
  </si>
  <si>
    <t>Kim, Phoebe</t>
  </si>
  <si>
    <t>Enchanted Castle</t>
  </si>
  <si>
    <t>Univ of Michigan Debate 2205 Michigan Union</t>
  </si>
  <si>
    <t>Nagar, Sarosh</t>
  </si>
  <si>
    <t>Athletic Seating LLC</t>
  </si>
  <si>
    <t>School Technology Associates Inc</t>
  </si>
  <si>
    <t>Midwest Moving and Storage</t>
  </si>
  <si>
    <t>Viking Chemical Company</t>
  </si>
  <si>
    <t>School Datebooks</t>
  </si>
  <si>
    <t>United Specialty Advertising Inc</t>
  </si>
  <si>
    <t>Evanston Township HS</t>
  </si>
  <si>
    <t>Jon-Don LLC</t>
  </si>
  <si>
    <t>Elk Grove High School</t>
  </si>
  <si>
    <t>Premier Woodworking Concepts</t>
  </si>
  <si>
    <t>National School Boards Association</t>
  </si>
  <si>
    <t>Spiros Deli</t>
  </si>
  <si>
    <t>Mueller, Paul G</t>
  </si>
  <si>
    <t>Graphic Edge Inc</t>
  </si>
  <si>
    <t>Houghton Mifflin Hartcourt Publishing Co</t>
  </si>
  <si>
    <t>The Sherwin-Williams Co</t>
  </si>
  <si>
    <t>Allied 100</t>
  </si>
  <si>
    <t>Hayes Mechanical</t>
  </si>
  <si>
    <t>Oppenheimer Funds ER</t>
  </si>
  <si>
    <t>Elevation Sports Inc</t>
  </si>
  <si>
    <t>Bertke, Matthew I</t>
  </si>
  <si>
    <t>Action Fence Contractors Inc</t>
  </si>
  <si>
    <t>City Welding Sales &amp; Service Inc</t>
  </si>
  <si>
    <t>Jostens Inc (Rep)</t>
  </si>
  <si>
    <t>Great American Opportunities</t>
  </si>
  <si>
    <t>Norco Cleaners Inc</t>
  </si>
  <si>
    <t>Computer Digital Imaging Corporation</t>
  </si>
  <si>
    <t>Ingram Library Services</t>
  </si>
  <si>
    <t>Great Frame Up (229)</t>
  </si>
  <si>
    <t>NASA Wildcat Aquatics, Norris Aquatic</t>
  </si>
  <si>
    <t>McMaster-Carr Supply Company</t>
  </si>
  <si>
    <t>Guardian</t>
  </si>
  <si>
    <t>Arrowhead Athletics, Division of Shawsheen Rubber Co., Inc.</t>
  </si>
  <si>
    <t>Service Sanitation Inc</t>
  </si>
  <si>
    <t>Follett School Solutions Inc</t>
  </si>
  <si>
    <t>Service Envelope Corporation</t>
  </si>
  <si>
    <t>Chicago Wolfpack Aquatic Club</t>
  </si>
  <si>
    <t>Fastsigns</t>
  </si>
  <si>
    <t>Glenbrook North Band Parents Organization</t>
  </si>
  <si>
    <t>Clowning Around Entertainment Inc</t>
  </si>
  <si>
    <t>OverDrive Inc</t>
  </si>
  <si>
    <t>Five Seasons Family Sports Club</t>
  </si>
  <si>
    <t>Schuler &amp; Shook Inc</t>
  </si>
  <si>
    <t>Educational Systems &amp; Services Inc</t>
  </si>
  <si>
    <t>Niles West High School</t>
  </si>
  <si>
    <t>American Underground Inc</t>
  </si>
  <si>
    <t>Barr Mechanical Sales Inc</t>
  </si>
  <si>
    <t>Mobile Virtual Player LLC</t>
  </si>
  <si>
    <t>The Newberry Library</t>
  </si>
  <si>
    <t>Local Shirt Company</t>
  </si>
  <si>
    <t>Temperature Equipment Corporation</t>
  </si>
  <si>
    <t>New York Times</t>
  </si>
  <si>
    <t>Northwestern University, MS in Educ Progra</t>
  </si>
  <si>
    <t>RBS Activewear Inc</t>
  </si>
  <si>
    <t>M Makki MD LLC</t>
  </si>
  <si>
    <t>Russo Power Equipment</t>
  </si>
  <si>
    <t>Youth Services of Glenbrook/Northbrook</t>
  </si>
  <si>
    <t>CMI</t>
  </si>
  <si>
    <t>Pauly's Custom Apparel Company</t>
  </si>
  <si>
    <t>Thomson Reuters - West</t>
  </si>
  <si>
    <t>LEAD / SpeakUP! Prevention Coalition / Linking Efforts Again</t>
  </si>
  <si>
    <t>Pinstripes</t>
  </si>
  <si>
    <t>Halloran &amp; Yauch Inc</t>
  </si>
  <si>
    <t>Neuco Inc</t>
  </si>
  <si>
    <t>Medco Supply, Masune &amp; Surgical Supply Services</t>
  </si>
  <si>
    <t>Advance Engine Rebuilders</t>
  </si>
  <si>
    <t>Flinn Scientific Inc</t>
  </si>
  <si>
    <t>Valley Lo Club Association Inc</t>
  </si>
  <si>
    <t>HESC</t>
  </si>
  <si>
    <t>LinkedIn Corporation</t>
  </si>
  <si>
    <t>Cable Matters Inc.</t>
  </si>
  <si>
    <t>Workplace Installation Network Inc</t>
  </si>
  <si>
    <t>Hoffmann Strings</t>
  </si>
  <si>
    <t>Ward's Natural Science</t>
  </si>
  <si>
    <t>Fleck's Landscaping</t>
  </si>
  <si>
    <t>BTU Consultants LLC</t>
  </si>
  <si>
    <t>A Messe Supply Corporation</t>
  </si>
  <si>
    <t>Language Testing Interrnational Inc</t>
  </si>
  <si>
    <t>Pear Deck Inc</t>
  </si>
  <si>
    <t>Czarnik, Michael Gene</t>
  </si>
  <si>
    <t>P A Crimson Fire Risk Services Inc</t>
  </si>
  <si>
    <t>Park Press</t>
  </si>
  <si>
    <t>IHSA/IL High School Association</t>
  </si>
  <si>
    <t>School Health Corporation</t>
  </si>
  <si>
    <t>Northfield Township Food Pantry</t>
  </si>
  <si>
    <t>Armour, Regina</t>
  </si>
  <si>
    <t>Lincoln Investment Planning Inc ROTH</t>
  </si>
  <si>
    <t>Glenview School District 34</t>
  </si>
  <si>
    <t>Unum Life Insurance Company Of America</t>
  </si>
  <si>
    <t>Mark's Plumbing Parts</t>
  </si>
  <si>
    <t>Tennant Sales And Service Company</t>
  </si>
  <si>
    <t>Maranto, Mark C</t>
  </si>
  <si>
    <t>Texon Towel and Supply Co</t>
  </si>
  <si>
    <t>Verizon Wireless</t>
  </si>
  <si>
    <t>North Cook Young Adult Academy</t>
  </si>
  <si>
    <t>Tallgrass Restoration LLC</t>
  </si>
  <si>
    <t>Rosenblum, Linda M</t>
  </si>
  <si>
    <t>Renzi &amp; Associates Inc</t>
  </si>
  <si>
    <t>YMCA Camp Edwards</t>
  </si>
  <si>
    <t>IXL Learning Inc</t>
  </si>
  <si>
    <t>ED-RED/Education Research Development</t>
  </si>
  <si>
    <t>Uncharted Learning, NFP</t>
  </si>
  <si>
    <t>Intrado Interactive Services Corporation</t>
  </si>
  <si>
    <t>Anderson Pest Solutions</t>
  </si>
  <si>
    <t>Ed Dunkelblau and Associates PC</t>
  </si>
  <si>
    <t>Pitney Bowes Inc</t>
  </si>
  <si>
    <t>Bizar Entertainment Inc</t>
  </si>
  <si>
    <t>Bull Valley Software, Inc.</t>
  </si>
  <si>
    <t>The Flolo Corporation</t>
  </si>
  <si>
    <t>Carolina Biological Supply</t>
  </si>
  <si>
    <t>VisoGraphic Inc</t>
  </si>
  <si>
    <t>Airways Systems Inc</t>
  </si>
  <si>
    <t>New Trier High School</t>
  </si>
  <si>
    <t>Texthelp Inc</t>
  </si>
  <si>
    <t>Glenbrook North Parent Association</t>
  </si>
  <si>
    <t>Pentegra Systems LLC</t>
  </si>
  <si>
    <t>Glenview Postmaster/US Postal Service</t>
  </si>
  <si>
    <t>Edgenuity Inc.</t>
  </si>
  <si>
    <t>Gerber Life Insurance Company</t>
  </si>
  <si>
    <t>Horace Mann Insurance Company</t>
  </si>
  <si>
    <t>Home Depot Credit Services</t>
  </si>
  <si>
    <t>Gasvoda &amp; Associates Inc</t>
  </si>
  <si>
    <t>Snap-On Industrial</t>
  </si>
  <si>
    <t>WeVideo Inc</t>
  </si>
  <si>
    <t>Real Graphix Inc</t>
  </si>
  <si>
    <t>Alpha Prime Communications</t>
  </si>
  <si>
    <t>Advertising in Action</t>
  </si>
  <si>
    <t>L Marshall Roofing &amp; Sheet Metal</t>
  </si>
  <si>
    <t>Peapod LLC</t>
  </si>
  <si>
    <t>Petersen Brothers Plastics</t>
  </si>
  <si>
    <t>Wisconsin Dept of Revenue</t>
  </si>
  <si>
    <t>Advance J Giannini Inc</t>
  </si>
  <si>
    <t>Beverly Boy Productions Group Inc</t>
  </si>
  <si>
    <t>Special Education Systems Inc</t>
  </si>
  <si>
    <t>EnergyTees</t>
  </si>
  <si>
    <t>JourneyEd.com, Inc.</t>
  </si>
  <si>
    <t>KC Fitness Service</t>
  </si>
  <si>
    <t>Compass Minerals America Inc.</t>
  </si>
  <si>
    <t>Compass Health Center LLC</t>
  </si>
  <si>
    <t>HP Products Corporation</t>
  </si>
  <si>
    <t>DeFranco Plumbing Inc</t>
  </si>
  <si>
    <t>Dude Solutions Inc</t>
  </si>
  <si>
    <t>Highland Park Aquatic Club</t>
  </si>
  <si>
    <t>VT Services Inc</t>
  </si>
  <si>
    <t>Scope Shoppe Inc</t>
  </si>
  <si>
    <t>Knox College</t>
  </si>
  <si>
    <t>PAC/Patriot Aquatic Club</t>
  </si>
  <si>
    <t>IDES/IL Dept Of Employment Security</t>
  </si>
  <si>
    <t>Bowlero - Mount Prospect</t>
  </si>
  <si>
    <t>Employee Resource Systems, Inc.</t>
  </si>
  <si>
    <t>Mankoff Industries Inc</t>
  </si>
  <si>
    <t>Conserve FS Inc</t>
  </si>
  <si>
    <t>Northshore Athletics Inc</t>
  </si>
  <si>
    <t>Olson Transportation Inc</t>
  </si>
  <si>
    <t>Renaissance Chicago LLC</t>
  </si>
  <si>
    <t>BWP &amp; Associates</t>
  </si>
  <si>
    <t>The Athletic Equipment Source Inc</t>
  </si>
  <si>
    <t>Share Corporation</t>
  </si>
  <si>
    <t>WW Grainger Inc</t>
  </si>
  <si>
    <t>Energetics Management, Inc.</t>
  </si>
  <si>
    <t>Sidley Austin LLP</t>
  </si>
  <si>
    <t>YMCA Camp Duncan</t>
  </si>
  <si>
    <t>First Investors Corp Roth</t>
  </si>
  <si>
    <t>Sports Huddle Inc</t>
  </si>
  <si>
    <t>Glenbrook Foundation</t>
  </si>
  <si>
    <t>R&amp;M Specialties Ltd</t>
  </si>
  <si>
    <t>SiteOne Landscape Supply LLC</t>
  </si>
  <si>
    <t>Window Tech, Inc.</t>
  </si>
  <si>
    <t>EBSCO Information Services</t>
  </si>
  <si>
    <t>Direct Fitness Solutions</t>
  </si>
  <si>
    <t>PSAT/NMSQT</t>
  </si>
  <si>
    <t>Turnitin, LLC</t>
  </si>
  <si>
    <t>Rayner &amp; Rinn Scott</t>
  </si>
  <si>
    <t>Virtual Connections Academy</t>
  </si>
  <si>
    <t>Standard Industrial &amp; Automotive Equipment Inc</t>
  </si>
  <si>
    <t>Integrated Systems Corporation/ISCorp</t>
  </si>
  <si>
    <t>Acutrak Solutions</t>
  </si>
  <si>
    <t>Motorsource, Inc.</t>
  </si>
  <si>
    <t>Connection's Academy East</t>
  </si>
  <si>
    <t>North Cook Intermediate Service Center</t>
  </si>
  <si>
    <t>Santucci Plumbing Inc</t>
  </si>
  <si>
    <t>Goldstar Learning Inc</t>
  </si>
  <si>
    <t>Buckeye Cleaning Center</t>
  </si>
  <si>
    <t>Sportsman's Country Club - Northbrook Park Dist</t>
  </si>
  <si>
    <t>NSSEO/Northwest Suburban Special Ed Org</t>
  </si>
  <si>
    <t>Halogen Supply Company</t>
  </si>
  <si>
    <t>John W Koelle Piano Technician Inc</t>
  </si>
  <si>
    <t>Creative Graphic Arts</t>
  </si>
  <si>
    <t>Naviance Inc</t>
  </si>
  <si>
    <t>Nistler Maintenance &amp; Landscape Inc</t>
  </si>
  <si>
    <t>MetLife Resources</t>
  </si>
  <si>
    <t>SavATree</t>
  </si>
  <si>
    <t>Reserve Account</t>
  </si>
  <si>
    <t>Creative Fundraising Ideas Inc</t>
  </si>
  <si>
    <t>Steiner Electric Company</t>
  </si>
  <si>
    <t>EmbroidMe 519</t>
  </si>
  <si>
    <t>University of Illinois Urbana Champaign</t>
  </si>
  <si>
    <t>AVI Systems Inc</t>
  </si>
  <si>
    <t>Greenhouse A-Fex Company</t>
  </si>
  <si>
    <t>Schmidt, Carrie and Steve</t>
  </si>
  <si>
    <t>Trophies By George Inc</t>
  </si>
  <si>
    <t>Oppenheimer Funds ROTH</t>
  </si>
  <si>
    <t>Forecast 5 Analytics Inc</t>
  </si>
  <si>
    <t>Engler Callaway Baasten LLC</t>
  </si>
  <si>
    <t>GESSA (Glenbrook Support Staff Assoc)</t>
  </si>
  <si>
    <t>United Analytical Services Inc</t>
  </si>
  <si>
    <t>Baruch College Financial Aid Services</t>
  </si>
  <si>
    <t>Bauerschmidt, Elise</t>
  </si>
  <si>
    <t>BYU-Idaho Accounting/Cashier's Services</t>
  </si>
  <si>
    <t>Chamberlain University</t>
  </si>
  <si>
    <t>Chapman University</t>
  </si>
  <si>
    <t>Decroos, Celestine</t>
  </si>
  <si>
    <t>Deloy, Paige</t>
  </si>
  <si>
    <t>Doolan, Colleen</t>
  </si>
  <si>
    <t>Fitzgibbons, Michael</t>
  </si>
  <si>
    <t>Fuhs, Richard M</t>
  </si>
  <si>
    <t>Hackl, Vincent</t>
  </si>
  <si>
    <t>Hart, Clara</t>
  </si>
  <si>
    <t>Hincapie, Faith</t>
  </si>
  <si>
    <t>HQ USAFA/FMF</t>
  </si>
  <si>
    <t>Illinois State University</t>
  </si>
  <si>
    <t>Iowa State University</t>
  </si>
  <si>
    <t>Kassner, Katharine</t>
  </si>
  <si>
    <t>Ketchum, Madison</t>
  </si>
  <si>
    <t>Ketchum, Morgan</t>
  </si>
  <si>
    <t>Mendo, Bill or Claudine</t>
  </si>
  <si>
    <t>Northeastern University</t>
  </si>
  <si>
    <t>Orloff, Howard or Joey</t>
  </si>
  <si>
    <t>Rosenberg, Jeffrey or Sherri</t>
  </si>
  <si>
    <t>Saint Olaf College, Financial Aid</t>
  </si>
  <si>
    <t>The Anti-Drug Coalition</t>
  </si>
  <si>
    <t>University of Richmond</t>
  </si>
  <si>
    <t>University of Wisconsin Madison</t>
  </si>
  <si>
    <t>USAFencing</t>
  </si>
  <si>
    <t>Virginia Polytechnic Institute and State University</t>
  </si>
  <si>
    <t>Yang, James or Aimee</t>
  </si>
  <si>
    <t>Propabilities Inc</t>
  </si>
  <si>
    <t>Dixit, Priya or Vivek</t>
  </si>
  <si>
    <t>Fitzpatrick, Kevin or Julie</t>
  </si>
  <si>
    <t>Rogers / Weil, Jesse or Sarah</t>
  </si>
  <si>
    <t>McGuire, Jaclin S</t>
  </si>
  <si>
    <t>Drennan, William J</t>
  </si>
  <si>
    <t>Gyuk, Sophia</t>
  </si>
  <si>
    <t>Adams, Caitlin M.</t>
  </si>
  <si>
    <t>Nelson, Joshua</t>
  </si>
  <si>
    <t>Wysocki, Robert P</t>
  </si>
  <si>
    <t>Breedlove Sporting Goods Inc</t>
  </si>
  <si>
    <t>Gustavson, David</t>
  </si>
  <si>
    <t>York High School</t>
  </si>
  <si>
    <t>Sportdecals Inc</t>
  </si>
  <si>
    <t>Midwest Principals' Center</t>
  </si>
  <si>
    <t>Tarver-Andersen, Vicki L</t>
  </si>
  <si>
    <t>American Heritage High School - Delray</t>
  </si>
  <si>
    <t>Edison, William F</t>
  </si>
  <si>
    <t>Merchant, Sahar</t>
  </si>
  <si>
    <t>Park, Jimin</t>
  </si>
  <si>
    <t>Sauser, Herb or Meg</t>
  </si>
  <si>
    <t>Warren Township High School</t>
  </si>
  <si>
    <t>Iida, Steve T</t>
  </si>
  <si>
    <t>Doebler, Christopher M</t>
  </si>
  <si>
    <t>Barkley Forum-Emory University</t>
  </si>
  <si>
    <t>Smith, Austin M</t>
  </si>
  <si>
    <t>Babolea, Dorin</t>
  </si>
  <si>
    <t>Collett, Samuel</t>
  </si>
  <si>
    <t>Boyle, David</t>
  </si>
  <si>
    <t>MTI/Music Theatre International Inc</t>
  </si>
  <si>
    <t>Hoffman Estates High School</t>
  </si>
  <si>
    <t>Catsaros, Anthony C</t>
  </si>
  <si>
    <t>Buck Bros Inc</t>
  </si>
  <si>
    <t>Adducci, Gabriel or Angela</t>
  </si>
  <si>
    <t>Barber, Christopher or Andrea</t>
  </si>
  <si>
    <t>Chasanov, Maxim or Jill</t>
  </si>
  <si>
    <t>Chron, Timothy or Lisa</t>
  </si>
  <si>
    <t>Clarke, Eileen</t>
  </si>
  <si>
    <t>Crampton, Mark or Susan</t>
  </si>
  <si>
    <t>Crane, Jeff or Michelle</t>
  </si>
  <si>
    <t>Engel, Marc or Alexis</t>
  </si>
  <si>
    <t>Erel, Zeynep</t>
  </si>
  <si>
    <t>Fahrney, Brian or Mary</t>
  </si>
  <si>
    <t>Farrell, Daniel or Sharon</t>
  </si>
  <si>
    <t>Fitzharris / Krause, Kevin or Susan</t>
  </si>
  <si>
    <t>Foster, Rob or Bonnie</t>
  </si>
  <si>
    <t>Hakel, Geoffrey or Caroline</t>
  </si>
  <si>
    <t>Hamburg, Phillip or Holly</t>
  </si>
  <si>
    <t>Henschel, Michael or Suzy</t>
  </si>
  <si>
    <t>Kim, Chong or Cindy</t>
  </si>
  <si>
    <t>Macrae, Bruce or Nancy</t>
  </si>
  <si>
    <t>Marino, Jim or Randi</t>
  </si>
  <si>
    <t>Meier, Steven or Megan</t>
  </si>
  <si>
    <t>Pleszkun, Gregory or Elizabeth</t>
  </si>
  <si>
    <t>Rubin, Larry or Amy</t>
  </si>
  <si>
    <t>Rude, Christopher or Lisa</t>
  </si>
  <si>
    <t>Smith, Brent or Mara</t>
  </si>
  <si>
    <t>Spencer, Mark or Lori</t>
  </si>
  <si>
    <t>Taffel, Lonn or Nadia</t>
  </si>
  <si>
    <t>Torf, Jason or Amy</t>
  </si>
  <si>
    <t>Maine West High School</t>
  </si>
  <si>
    <t>Reyes, Veronica</t>
  </si>
  <si>
    <t>Hall's Rental Service Inc</t>
  </si>
  <si>
    <t>Kulesza, Konrad</t>
  </si>
  <si>
    <t>Rogers, Nathan</t>
  </si>
  <si>
    <t>Zuckerman, Jared J</t>
  </si>
  <si>
    <t>American Time</t>
  </si>
  <si>
    <t>AHW/Arends Hogan Walker LLC</t>
  </si>
  <si>
    <t>Rose, Christina M</t>
  </si>
  <si>
    <t>Van's Enterprise Limited</t>
  </si>
  <si>
    <t>Gantz, Louis</t>
  </si>
  <si>
    <t>Glueckert, Jim</t>
  </si>
  <si>
    <t>CAIRS/Central Area Interpreter Referral Service</t>
  </si>
  <si>
    <t>Genesis Technologies</t>
  </si>
  <si>
    <t>Simon, Cheryl</t>
  </si>
  <si>
    <t>KAP7 International Inc</t>
  </si>
  <si>
    <t>Denenberg, Greg or Ami</t>
  </si>
  <si>
    <t>Newburger, Kerri K</t>
  </si>
  <si>
    <t>Batteries Plus LLC</t>
  </si>
  <si>
    <t>Durham Academy</t>
  </si>
  <si>
    <t>Musolf, Bryan J</t>
  </si>
  <si>
    <t>Great Frame Up (124)</t>
  </si>
  <si>
    <t>Berg, Jason D</t>
  </si>
  <si>
    <t>Chicago Tribune</t>
  </si>
  <si>
    <t>Ramirez, Norberta</t>
  </si>
  <si>
    <t>Lake Zurich High School</t>
  </si>
  <si>
    <t>Loyola Academy</t>
  </si>
  <si>
    <t>TerraCycle Regulated Waste LLC</t>
  </si>
  <si>
    <t>Wheaton North High School</t>
  </si>
  <si>
    <t>Fedrigon, Kathryn</t>
  </si>
  <si>
    <t>E &amp; E Lighting LLC</t>
  </si>
  <si>
    <t>Abrams / Earle, Kym or Lee</t>
  </si>
  <si>
    <t>Drury Lane Theater</t>
  </si>
  <si>
    <t>Trelease, Richard J.</t>
  </si>
  <si>
    <t>Equipment Depot Ltd</t>
  </si>
  <si>
    <t>Pandit, Kedar or Shital</t>
  </si>
  <si>
    <t>Pyke, Jane</t>
  </si>
  <si>
    <t>Battle Tested Foundation</t>
  </si>
  <si>
    <t>Advance Auto Parts</t>
  </si>
  <si>
    <t>Phoenix Country Day School</t>
  </si>
  <si>
    <t>Reeve, Michael</t>
  </si>
  <si>
    <t>Drake, Alexis</t>
  </si>
  <si>
    <t>Lyons Township High School</t>
  </si>
  <si>
    <t>Dahlke, Matthew</t>
  </si>
  <si>
    <t>Gallivan, Robert M</t>
  </si>
  <si>
    <t>O'Dwyer, Catherine C</t>
  </si>
  <si>
    <t>Wheeling High School</t>
  </si>
  <si>
    <t>Illinois School for the Deaf</t>
  </si>
  <si>
    <t>Okunlola, Nelson</t>
  </si>
  <si>
    <t>Saint Ignatius College Prep</t>
  </si>
  <si>
    <t>Walter Payton Model UN</t>
  </si>
  <si>
    <t>McCaffrey, Kevin M</t>
  </si>
  <si>
    <t>Alexian Brothers Behavioral Health Hospital</t>
  </si>
  <si>
    <t>Ahmed, Zia K</t>
  </si>
  <si>
    <t>William V MacGill &amp; Co</t>
  </si>
  <si>
    <t>Bolf, Kara</t>
  </si>
  <si>
    <t>Double B Entertainment Inc</t>
  </si>
  <si>
    <t>Premier Fall Protection</t>
  </si>
  <si>
    <t>Hlavacek Florist of Glenview</t>
  </si>
  <si>
    <t>Yang, Jean M</t>
  </si>
  <si>
    <t>Iowa City West High School</t>
  </si>
  <si>
    <t>Webb, Kurt B</t>
  </si>
  <si>
    <t>Actors Training Center</t>
  </si>
  <si>
    <t>Greenhill School</t>
  </si>
  <si>
    <t>Loch, Craig T</t>
  </si>
  <si>
    <t>Strong, Douglas Ward</t>
  </si>
  <si>
    <t>Berman, Lindsey I</t>
  </si>
  <si>
    <t>Berland's House of Tools</t>
  </si>
  <si>
    <t>Uline Inc</t>
  </si>
  <si>
    <t>Minnesota Clay Co. USA</t>
  </si>
  <si>
    <t>Adlai E Stevenson High School</t>
  </si>
  <si>
    <t>Herbst, Olivia</t>
  </si>
  <si>
    <t>Block, Leanne Kuhlman</t>
  </si>
  <si>
    <t>Schueler, David</t>
  </si>
  <si>
    <t>Russell, Mary-Kate</t>
  </si>
  <si>
    <t>Downers Grove South HS</t>
  </si>
  <si>
    <t>Ossey, Troy N</t>
  </si>
  <si>
    <t>Highland Park High School / Township HS District 113</t>
  </si>
  <si>
    <t>Fitzpatrick, Daniel</t>
  </si>
  <si>
    <t>Damiano Diesel Service Center</t>
  </si>
  <si>
    <t>Lee, Seokwoo</t>
  </si>
  <si>
    <t>Basford, Stefanie M</t>
  </si>
  <si>
    <t>Rolling Meadows High School</t>
  </si>
  <si>
    <t>Team Fitz Graphics LLC</t>
  </si>
  <si>
    <t>Xello</t>
  </si>
  <si>
    <t>Design Science Inc</t>
  </si>
  <si>
    <t>Gehrs, Julia</t>
  </si>
  <si>
    <t>Midwest Event Solutions, LLC</t>
  </si>
  <si>
    <t>Northwest Electrical Supply</t>
  </si>
  <si>
    <t>Sanders Cleaners Inc/Kim J Inc</t>
  </si>
  <si>
    <t>Stuart Rodgers Ltd</t>
  </si>
  <si>
    <t>Korbakis, Perry</t>
  </si>
  <si>
    <t>Miller, Randall or Carol</t>
  </si>
  <si>
    <t>Midwest Cover Inc</t>
  </si>
  <si>
    <t>Fitzgerald's Lighting &amp; Maintenance Inc</t>
  </si>
  <si>
    <t>INCCRRA</t>
  </si>
  <si>
    <t>Gyondla, Kyle J</t>
  </si>
  <si>
    <t>Freestyle</t>
  </si>
  <si>
    <t>Twenty Six Design LLC</t>
  </si>
  <si>
    <t>Katz, Tara R</t>
  </si>
  <si>
    <t>John Hersey High School</t>
  </si>
  <si>
    <t>Parra, Julia</t>
  </si>
  <si>
    <t>Penne, Matthew</t>
  </si>
  <si>
    <t>Lombardo, Anthony</t>
  </si>
  <si>
    <t>Glenbrook North Student Activity</t>
  </si>
  <si>
    <t>Larsen, Matthew Christian</t>
  </si>
  <si>
    <t>Reichert, Caitlin M</t>
  </si>
  <si>
    <t>Ethington, Brittany A</t>
  </si>
  <si>
    <t>PLBC LLC</t>
  </si>
  <si>
    <t>Cottrell, Dayna E</t>
  </si>
  <si>
    <t>Arizona State University</t>
  </si>
  <si>
    <t>Eastern Illinois University</t>
  </si>
  <si>
    <t>GBS Parents Association</t>
  </si>
  <si>
    <t>Goldstein, Reegan</t>
  </si>
  <si>
    <t>Heo, Jae Eun</t>
  </si>
  <si>
    <t>Indiana University</t>
  </si>
  <si>
    <t>Lakeshore Athletics Services Inc</t>
  </si>
  <si>
    <t>Loughborough University</t>
  </si>
  <si>
    <t>Love, Jim</t>
  </si>
  <si>
    <t>Northern Illinois University</t>
  </si>
  <si>
    <t>Raymond James and Associates</t>
  </si>
  <si>
    <t>Special Spaces Inc</t>
  </si>
  <si>
    <t>University Of Michigan</t>
  </si>
  <si>
    <t>University of Minnesota Twin Cities</t>
  </si>
  <si>
    <t>University of South Carolina</t>
  </si>
  <si>
    <t>University of Southern California</t>
  </si>
  <si>
    <t>University of Washington</t>
  </si>
  <si>
    <t>Watermaster, Inc.</t>
  </si>
  <si>
    <t>Pritzker, Jessica O</t>
  </si>
  <si>
    <t>Kramer, Lucille (Kramer)</t>
  </si>
  <si>
    <t>Carmen, Nicole E P</t>
  </si>
  <si>
    <t>Pipkin, Stephen R</t>
  </si>
  <si>
    <t>Vogg, Amanda M</t>
  </si>
  <si>
    <t>Birge, Adrienne A.</t>
  </si>
  <si>
    <t>Libertyville High School</t>
  </si>
  <si>
    <t>Cohen, Sydney</t>
  </si>
  <si>
    <t>Jund, Stephanie F</t>
  </si>
  <si>
    <t>DF Music Enterprise Inc</t>
  </si>
  <si>
    <t>Avant Assessment LLC</t>
  </si>
  <si>
    <t>Thomas Scientific LLC</t>
  </si>
  <si>
    <t>Sullivan, Thea J</t>
  </si>
  <si>
    <t>Blandford, Delaney</t>
  </si>
  <si>
    <t>Dun &amp; Bradstreet</t>
  </si>
  <si>
    <t>TIB Office Inc</t>
  </si>
  <si>
    <t>Okemos Public Schools</t>
  </si>
  <si>
    <t>Zephyr Graf-X Inc</t>
  </si>
  <si>
    <t>Correct Digital Displays Inc</t>
  </si>
  <si>
    <t>Make'N Music</t>
  </si>
  <si>
    <t>James B Conant High School</t>
  </si>
  <si>
    <t>Galarza-Gonzalez, Alejandra</t>
  </si>
  <si>
    <t>Glenbrook South Instrumental League</t>
  </si>
  <si>
    <t>The Sherwin-Williams Co.</t>
  </si>
  <si>
    <t>Kane, Hillary A</t>
  </si>
  <si>
    <t>Blake School - Northrop Campus</t>
  </si>
  <si>
    <t>Rockford Board of Education</t>
  </si>
  <si>
    <t>Judy's Letter &amp; Secretarial Service Inc</t>
  </si>
  <si>
    <t>Houmpavlis, Konstantena</t>
  </si>
  <si>
    <t>Benca, Julie</t>
  </si>
  <si>
    <t>PPG Architectural Finishes, Inc.</t>
  </si>
  <si>
    <t>Neff By Jostens</t>
  </si>
  <si>
    <t>Trane US Inc</t>
  </si>
  <si>
    <t>Performance Travel LTD</t>
  </si>
  <si>
    <t>Niles North High School</t>
  </si>
  <si>
    <t>Quincy Compressor LLC</t>
  </si>
  <si>
    <t>Berkley, Steven A</t>
  </si>
  <si>
    <t>Borowicz, Joel T</t>
  </si>
  <si>
    <t>Kelliher, Victoria M</t>
  </si>
  <si>
    <t>Kim, Tiffany S</t>
  </si>
  <si>
    <t>Middleton, Amanda S</t>
  </si>
  <si>
    <t>Rosin, Shelby A</t>
  </si>
  <si>
    <t>Bill, Mackenzie</t>
  </si>
  <si>
    <t>22nd Century Media LLC</t>
  </si>
  <si>
    <t>Suarez, Barbara</t>
  </si>
  <si>
    <t>ACT Inc</t>
  </si>
  <si>
    <t>Super Cheer &amp; Dance Association</t>
  </si>
  <si>
    <t>Bio Corporation Inc</t>
  </si>
  <si>
    <t>Graphic Products, Inc.</t>
  </si>
  <si>
    <t>Moskaites, Brighid O</t>
  </si>
  <si>
    <t>Fuja, Stephanie R</t>
  </si>
  <si>
    <t>Medox</t>
  </si>
  <si>
    <t>Hoang, Marcel</t>
  </si>
  <si>
    <t>Raizer, Jordan</t>
  </si>
  <si>
    <t>Ralston, Amy</t>
  </si>
  <si>
    <t>Roche, Faith</t>
  </si>
  <si>
    <t>Stettler, Hannah</t>
  </si>
  <si>
    <t>Tryfonopoulos, Eleni</t>
  </si>
  <si>
    <t>Aqua Visions Aquatic Specialists</t>
  </si>
  <si>
    <t>Sonitrol Great Lakes - Illinois</t>
  </si>
  <si>
    <t>Tripple, Kirby</t>
  </si>
  <si>
    <t>Ha, Seong Bong</t>
  </si>
  <si>
    <t>M &amp; O Environmental Company</t>
  </si>
  <si>
    <t>Interstate Electronics Company</t>
  </si>
  <si>
    <t>Siegel, Jeff</t>
  </si>
  <si>
    <t>McDonald, Kelli A</t>
  </si>
  <si>
    <t>Cooper, Justin N</t>
  </si>
  <si>
    <t>Fastert, Matthew J</t>
  </si>
  <si>
    <t>BHFX Imaging LLC</t>
  </si>
  <si>
    <t>Fred Outa Foundation</t>
  </si>
  <si>
    <t>Prupes, Michelle</t>
  </si>
  <si>
    <t>Steinberg, Michelle C</t>
  </si>
  <si>
    <t>Idlewood Electric Supply Inc</t>
  </si>
  <si>
    <t>Edwards Florist</t>
  </si>
  <si>
    <t>Lialios, Aimiliane Emilie</t>
  </si>
  <si>
    <t>Adams, Caroline</t>
  </si>
  <si>
    <t>Moulakelis, Patricia A</t>
  </si>
  <si>
    <t>Goode &amp; Fresh Pizza Bakery</t>
  </si>
  <si>
    <t>Meet Scoring Technologies Inc</t>
  </si>
  <si>
    <t>Kim, Annie I</t>
  </si>
  <si>
    <t>Citadel Information Management</t>
  </si>
  <si>
    <t>Puppala, Aparna V</t>
  </si>
  <si>
    <t>Lake County Educational Services</t>
  </si>
  <si>
    <t>Perica, Joseph J</t>
  </si>
  <si>
    <t>Hart Erectors Inc</t>
  </si>
  <si>
    <t>Wu, Hong</t>
  </si>
  <si>
    <t>Kinsella, Ryan L</t>
  </si>
  <si>
    <t>Kotsadam, Ann E</t>
  </si>
  <si>
    <t>Plack, Harold Joseph</t>
  </si>
  <si>
    <t>R.A. Eastman, Inc.</t>
  </si>
  <si>
    <t>Business Professionals of America Illinois Association</t>
  </si>
  <si>
    <t>Williams, Scott L</t>
  </si>
  <si>
    <t>Stanton, Joshua J</t>
  </si>
  <si>
    <t>Springshare LLC</t>
  </si>
  <si>
    <t>Suburban Trim &amp; Glass</t>
  </si>
  <si>
    <t>Northwest Community Hospital</t>
  </si>
  <si>
    <t>GESPA</t>
  </si>
  <si>
    <t>Imbert International Inc</t>
  </si>
  <si>
    <t>Isenberg, Amy</t>
  </si>
  <si>
    <t>Addie Tech LLC</t>
  </si>
  <si>
    <t>Emory University</t>
  </si>
  <si>
    <t>Esparza, Eric</t>
  </si>
  <si>
    <t>Xperience Chicago LLC</t>
  </si>
  <si>
    <t>Buffalo Grove High School</t>
  </si>
  <si>
    <t>Matsunaga, Bridget M</t>
  </si>
  <si>
    <t>Firozabadi, Nadia</t>
  </si>
  <si>
    <t>Glenbrook North Choir and TPO</t>
  </si>
  <si>
    <t>Cintas</t>
  </si>
  <si>
    <t>Viccino's Pizza Company</t>
  </si>
  <si>
    <t>Pavic, Lisa N</t>
  </si>
  <si>
    <t>LibrariesFirst</t>
  </si>
  <si>
    <t>The Band Mans Company</t>
  </si>
  <si>
    <t>Chung, Emily</t>
  </si>
  <si>
    <t>McCahill Painting Company</t>
  </si>
  <si>
    <t>Burris Equipment Co</t>
  </si>
  <si>
    <t>Prospect High School</t>
  </si>
  <si>
    <t>Hummert International</t>
  </si>
  <si>
    <t>Conduent HR Consulting, LLC</t>
  </si>
  <si>
    <t>Muir, Cameron D</t>
  </si>
  <si>
    <t>Kriha Law LLC</t>
  </si>
  <si>
    <t>Malnati Organization LLC</t>
  </si>
  <si>
    <t>ABC-CLIO LLC</t>
  </si>
  <si>
    <t>Fox Valley Fire &amp; Safety</t>
  </si>
  <si>
    <t>Banzragch, Narangerel</t>
  </si>
  <si>
    <t>Raptor Technologies LCC</t>
  </si>
  <si>
    <t>4FX Spirit Apparel</t>
  </si>
  <si>
    <t>Crisis Prevention Institute, Inc.</t>
  </si>
  <si>
    <t>Birt, Maurice or Laura</t>
  </si>
  <si>
    <t>Center for Contextual Change</t>
  </si>
  <si>
    <t>Gordon, Andrew or Allison</t>
  </si>
  <si>
    <t>Encyclopaedia Britannica, Inc.</t>
  </si>
  <si>
    <t>Inrush Broadcast Services LLC</t>
  </si>
  <si>
    <t>New Document and Labels Inc</t>
  </si>
  <si>
    <t>Illinois Office of the State Fire Marshal</t>
  </si>
  <si>
    <t>Porta Phone Company, Inc.</t>
  </si>
  <si>
    <t>Nester, Nancy J</t>
  </si>
  <si>
    <t>Davis, Sarah E</t>
  </si>
  <si>
    <t>Barbara's Balloons Inc</t>
  </si>
  <si>
    <t>Ziemba, Katie</t>
  </si>
  <si>
    <t>King, Geraldine</t>
  </si>
  <si>
    <t>College Entrance Examination Board</t>
  </si>
  <si>
    <t>American Psychological Association</t>
  </si>
  <si>
    <t>Neu, Lisa G</t>
  </si>
  <si>
    <t>Gordon Food Service Inc</t>
  </si>
  <si>
    <t>Kaltman, Sharon L</t>
  </si>
  <si>
    <t>High Sierra</t>
  </si>
  <si>
    <t>Mid-America Sales Associates Inc / MASA</t>
  </si>
  <si>
    <t>Georgetown International Relations Association</t>
  </si>
  <si>
    <t>North Suburban DECA</t>
  </si>
  <si>
    <t>Grdinic, Marcel A</t>
  </si>
  <si>
    <t>Sage Publishing Inc</t>
  </si>
  <si>
    <t>Columbia Scholastic Press Association</t>
  </si>
  <si>
    <t>Illinois Prep Top Timing</t>
  </si>
  <si>
    <t>Illini Power Products</t>
  </si>
  <si>
    <t>IASA/IL Assoc of School Administrators</t>
  </si>
  <si>
    <t>Easy Run Engine Test Stands</t>
  </si>
  <si>
    <t>ZOHO Corporation</t>
  </si>
  <si>
    <t>Brian Cain Peak Performance</t>
  </si>
  <si>
    <t>Jennings Chevrolet</t>
  </si>
  <si>
    <t>Burstein, Alex</t>
  </si>
  <si>
    <t>Campion, Nathaniel</t>
  </si>
  <si>
    <t>Chiappetti, Grace</t>
  </si>
  <si>
    <t>Cohen, Ryan</t>
  </si>
  <si>
    <t>FlySigns Aerial Advertising, LLC</t>
  </si>
  <si>
    <t>Golden, Donald</t>
  </si>
  <si>
    <t>Gonzaga University</t>
  </si>
  <si>
    <t>Gustavus Adolphus College</t>
  </si>
  <si>
    <t>ICTM / Illinois Council of Teachers of Mathematics</t>
  </si>
  <si>
    <t>IDSA/IL Directors Of Student Activities</t>
  </si>
  <si>
    <t>John / Almiro, Charles or Nicole</t>
  </si>
  <si>
    <t>Just, Owen</t>
  </si>
  <si>
    <t>Kozak, James or Stephanie</t>
  </si>
  <si>
    <t>Latino Summit</t>
  </si>
  <si>
    <t>Lawler, James</t>
  </si>
  <si>
    <t>Linden, Kate</t>
  </si>
  <si>
    <t>Link, Alexander</t>
  </si>
  <si>
    <t>Lurie Myers, Anna</t>
  </si>
  <si>
    <t>Pomona College</t>
  </si>
  <si>
    <t>Riedy, Mike</t>
  </si>
  <si>
    <t>Schooley, Gavin</t>
  </si>
  <si>
    <t>Telpner, Blake</t>
  </si>
  <si>
    <t>Tulane University</t>
  </si>
  <si>
    <t>University Of Iowa, Office of Fin.Aid</t>
  </si>
  <si>
    <t>Federal Express</t>
  </si>
  <si>
    <t>Vinopal, Janet M</t>
  </si>
  <si>
    <t>Cam Commerce Solutions Inc</t>
  </si>
  <si>
    <t>Zacios, Marek M</t>
  </si>
  <si>
    <t>Wilmette Truck &amp; Bus Sales &amp; Service Inc</t>
  </si>
  <si>
    <t>Baker, Lauren M</t>
  </si>
  <si>
    <t>Flener, JoEllen</t>
  </si>
  <si>
    <t>Midwest Time Recorder Inc</t>
  </si>
  <si>
    <t>Northfield Woods Sanitary District</t>
  </si>
  <si>
    <t>Tener, Walter</t>
  </si>
  <si>
    <t>Carpenter, Daniel J</t>
  </si>
  <si>
    <t>Fine Designs KY LLC</t>
  </si>
  <si>
    <t>Coughlin, Matthew</t>
  </si>
  <si>
    <t>Figura, Tomasz or Katarzyna</t>
  </si>
  <si>
    <t>Caparos, Georgia</t>
  </si>
  <si>
    <t>Crystal Lake Central High School</t>
  </si>
  <si>
    <t>Leahy, Alyssa</t>
  </si>
  <si>
    <t>Maytum, Alexander</t>
  </si>
  <si>
    <t>Kim, Mitchell or Hyeryun</t>
  </si>
  <si>
    <t>Khouri, Albert</t>
  </si>
  <si>
    <t>Pioneer Press</t>
  </si>
  <si>
    <t>Metal Supermarkets</t>
  </si>
  <si>
    <t>Williams, Alexander Owen</t>
  </si>
  <si>
    <t>Bosacoma IV, Juan Carlos</t>
  </si>
  <si>
    <t>Palmer, Christopher</t>
  </si>
  <si>
    <t>Kintetsu International Express</t>
  </si>
  <si>
    <t>Bucklin, Bridget A</t>
  </si>
  <si>
    <t>Jasmin, Christen</t>
  </si>
  <si>
    <t>McManamon, Rosanna</t>
  </si>
  <si>
    <t>O'Brien, Mark</t>
  </si>
  <si>
    <t>Buehler III, Albert C</t>
  </si>
  <si>
    <t>Northwestern Central DuPage Hospital</t>
  </si>
  <si>
    <t>Benson, Anne M</t>
  </si>
  <si>
    <t>Ericksen, Mary Ann</t>
  </si>
  <si>
    <t>Glazebrook, Nathan</t>
  </si>
  <si>
    <t>Southern Bus &amp; Mobility Inc.</t>
  </si>
  <si>
    <t>NCS Pearson Inc</t>
  </si>
  <si>
    <t>Lobono, Jeff</t>
  </si>
  <si>
    <t>Rymarz, Lauren</t>
  </si>
  <si>
    <t>Cooper, Joy</t>
  </si>
  <si>
    <t>Charlotte Latin School Inc</t>
  </si>
  <si>
    <t>Dillon, Diane K</t>
  </si>
  <si>
    <t>Pauker, Elena</t>
  </si>
  <si>
    <t>A&amp;M Products Company</t>
  </si>
  <si>
    <t>Harris, Rachel</t>
  </si>
  <si>
    <t>Myrda, Wojciech</t>
  </si>
  <si>
    <t>Plano Senior Speech &amp; Debate</t>
  </si>
  <si>
    <t>Sandrock, Hillary</t>
  </si>
  <si>
    <t>Walker, Victor</t>
  </si>
  <si>
    <t>Serling, Jill M</t>
  </si>
  <si>
    <t>Comedy Sportz</t>
  </si>
  <si>
    <t>Levin, Jason</t>
  </si>
  <si>
    <t>Plainfield North High School</t>
  </si>
  <si>
    <t>SteelLockerSports.com</t>
  </si>
  <si>
    <t>Andrews, Chiara</t>
  </si>
  <si>
    <t>Corrigan, Alyssa V</t>
  </si>
  <si>
    <t>Harris, Marshall J</t>
  </si>
  <si>
    <t>Futris, Tom</t>
  </si>
  <si>
    <t>Rylander, Jeffrey W</t>
  </si>
  <si>
    <t>Schullo, Sejal</t>
  </si>
  <si>
    <t>Marcia Brenner Associates LLC</t>
  </si>
  <si>
    <t>Price, Donna L</t>
  </si>
  <si>
    <t>Rubin, Todd M</t>
  </si>
  <si>
    <t>Shawnee Mission South High School</t>
  </si>
  <si>
    <t>AAA Lock &amp; Key</t>
  </si>
  <si>
    <t>Blasberg, Damian</t>
  </si>
  <si>
    <t>Ribordy, Anne</t>
  </si>
  <si>
    <t>Bramidan US, Inc.</t>
  </si>
  <si>
    <t>Walsh, Anne Marie</t>
  </si>
  <si>
    <t>Clesen Brothers Inc</t>
  </si>
  <si>
    <t>McKee, Robert</t>
  </si>
  <si>
    <t>Longstreth Sporting Goods LLC</t>
  </si>
  <si>
    <t>Northbrook Ace Hardware</t>
  </si>
  <si>
    <t>Huntley High School</t>
  </si>
  <si>
    <t>Mages, Elana</t>
  </si>
  <si>
    <t>Mitchell, Jennifer</t>
  </si>
  <si>
    <t>Oak Concussion Management</t>
  </si>
  <si>
    <t>Robins, Felicia</t>
  </si>
  <si>
    <t>School District of Grafton</t>
  </si>
  <si>
    <t>Skyward Users Group NFP</t>
  </si>
  <si>
    <t>Vertical Endeavors</t>
  </si>
  <si>
    <t>Atlas Bobcat LLC</t>
  </si>
  <si>
    <t>House Of Rental (skokie)</t>
  </si>
  <si>
    <t>Noriega, Wilson</t>
  </si>
  <si>
    <t>Weinzimmer, Timothy</t>
  </si>
  <si>
    <t>Greenstein, Michael B</t>
  </si>
  <si>
    <t>S&amp;R Sport</t>
  </si>
  <si>
    <t>Darling Ingredients Inc</t>
  </si>
  <si>
    <t>Belsky, Lauren</t>
  </si>
  <si>
    <t>Magic-Wrighter Inc</t>
  </si>
  <si>
    <t>Russell, William</t>
  </si>
  <si>
    <t>Galassini, Tim</t>
  </si>
  <si>
    <t>Paplinski, Katherine</t>
  </si>
  <si>
    <t>Garrison, Sean W</t>
  </si>
  <si>
    <t>Lake Park HS West Campus</t>
  </si>
  <si>
    <t>Melon Ink Screen Print</t>
  </si>
  <si>
    <t>Camacho, Lindsey S</t>
  </si>
  <si>
    <t>Clendenning, Adam Joseph</t>
  </si>
  <si>
    <t>Dehne Lawn &amp; Leisure Inc</t>
  </si>
  <si>
    <t>Plack, Jeffrey C</t>
  </si>
  <si>
    <t>Ymca Mcgaw Inc</t>
  </si>
  <si>
    <t>Monette-Weil, Helder</t>
  </si>
  <si>
    <t>Mandarich Law Group, Llp</t>
  </si>
  <si>
    <t>Hinsdale Central High School</t>
  </si>
  <si>
    <t>John Sturk LLC</t>
  </si>
  <si>
    <t>Onward Neighborhood House</t>
  </si>
  <si>
    <t>McDonaugh, Maureen C</t>
  </si>
  <si>
    <t>Zen on Earth Inc</t>
  </si>
  <si>
    <t>Jani / Welch, Raam or Carolyn</t>
  </si>
  <si>
    <t>Winston, Carol M</t>
  </si>
  <si>
    <t>Berneche, Alicia</t>
  </si>
  <si>
    <t>Cicciu, Jennifer H</t>
  </si>
  <si>
    <t>Barrington High School</t>
  </si>
  <si>
    <t>Sullivan, Sean K</t>
  </si>
  <si>
    <t>Zengeler Cleaners Inc</t>
  </si>
  <si>
    <t>Upson, Anna W</t>
  </si>
  <si>
    <t>Ribera, Claudia</t>
  </si>
  <si>
    <t>Svoboda, Jared or Kimberly</t>
  </si>
  <si>
    <t>Elgass, Laura Jane</t>
  </si>
  <si>
    <t>Pasqualin, Jordan L</t>
  </si>
  <si>
    <t>Thompson Elevator Inspection Svc Inc</t>
  </si>
  <si>
    <t>Roth, Todd</t>
  </si>
  <si>
    <t>Jazzy Ape</t>
  </si>
  <si>
    <t>Warnsman, Harlan</t>
  </si>
  <si>
    <t>Martin's Flag Company, LLC</t>
  </si>
  <si>
    <t>ET Paddock Enterprises Inc</t>
  </si>
  <si>
    <t>McKenzie, Alexandra L</t>
  </si>
  <si>
    <t>Eimer, Micah or Jonna</t>
  </si>
  <si>
    <t>NDCA/National Debate Coaches Association</t>
  </si>
  <si>
    <t>Swafford-Coleman, Tracy</t>
  </si>
  <si>
    <t>William Fremd High School</t>
  </si>
  <si>
    <t>de Leon, Chloe Jane</t>
  </si>
  <si>
    <t>Molay, Madeline</t>
  </si>
  <si>
    <t>Pines, Lauren</t>
  </si>
  <si>
    <t>Wolf, Bryce</t>
  </si>
  <si>
    <t>Derby High School/Derby Public Schools District 260</t>
  </si>
  <si>
    <t>Prockovic, Katrina S</t>
  </si>
  <si>
    <t>Hill, Julie Ann</t>
  </si>
  <si>
    <t>Campus Solutions, Inc.</t>
  </si>
  <si>
    <t>Stec, Katherine E</t>
  </si>
  <si>
    <t>Williams, Megan E</t>
  </si>
  <si>
    <t>Graphic 14 Inc</t>
  </si>
  <si>
    <t>Music Center of Deerfield</t>
  </si>
  <si>
    <t>Huntington Learning Center</t>
  </si>
  <si>
    <t>Chicagoland Investigative Services</t>
  </si>
  <si>
    <t>Automatic Sync Technologies LLC</t>
  </si>
  <si>
    <t>Northern Illinois District NSDA</t>
  </si>
  <si>
    <t>Halm, Steven V</t>
  </si>
  <si>
    <t>Ardrey Kell HS Debate</t>
  </si>
  <si>
    <t>Munch, Vicki</t>
  </si>
  <si>
    <t>Gafrick, Fred</t>
  </si>
  <si>
    <t>Macfadden, Michael J</t>
  </si>
  <si>
    <t>Quinn, James</t>
  </si>
  <si>
    <t>Kent Denver School</t>
  </si>
  <si>
    <t>Bradley, Elizabeth</t>
  </si>
  <si>
    <t>Deutsch, Brad or Gina</t>
  </si>
  <si>
    <t>DLS Music, LLC</t>
  </si>
  <si>
    <t>Ganas, Mary Jane</t>
  </si>
  <si>
    <t>Illinois Wesleyan University</t>
  </si>
  <si>
    <t>Nabolotny, Rachel W</t>
  </si>
  <si>
    <t>Smith, Scott or Juliet</t>
  </si>
  <si>
    <t>Surico Sports</t>
  </si>
  <si>
    <t>Dairy Queen LLC - Niles</t>
  </si>
  <si>
    <t>Palatine High School</t>
  </si>
  <si>
    <t>Robbins, Rory</t>
  </si>
  <si>
    <t>Marushka, Lydia D</t>
  </si>
  <si>
    <t>FCCLA Hero Section 5 (NW)</t>
  </si>
  <si>
    <t>Mundelein High School</t>
  </si>
  <si>
    <t>Patel, Deep</t>
  </si>
  <si>
    <t>Saint Mark's School of Texas</t>
  </si>
  <si>
    <t>Axess Transportation</t>
  </si>
  <si>
    <t>Tread 365 Incorporated</t>
  </si>
  <si>
    <t>Visual Image Photography</t>
  </si>
  <si>
    <t>Mahoney Environmental</t>
  </si>
  <si>
    <t>Waubonsie Valley High School</t>
  </si>
  <si>
    <t>Przybylski, Przemyslaw Eddie</t>
  </si>
  <si>
    <t>Rawlings, Christopher</t>
  </si>
  <si>
    <t>National Lift Truck Inc</t>
  </si>
  <si>
    <t>Paek, Jeffrey I</t>
  </si>
  <si>
    <t>Rosen Publishing Group</t>
  </si>
  <si>
    <t>Braude, Damien Benjamin</t>
  </si>
  <si>
    <t>Ludolph, Amy E</t>
  </si>
  <si>
    <t>Abbas, Wazeer or Syeda</t>
  </si>
  <si>
    <t>Beitzel, Alison or Matthew</t>
  </si>
  <si>
    <t>Bush, Scott or Allison</t>
  </si>
  <si>
    <t>Carlstrom, Ron or Angela</t>
  </si>
  <si>
    <t>Chie, Hyun or Jay</t>
  </si>
  <si>
    <t>Gram &amp; Ozei, Yan &amp; Elina</t>
  </si>
  <si>
    <t>Jacob, Anil or Suja</t>
  </si>
  <si>
    <t>Jung, Donna</t>
  </si>
  <si>
    <t>Kataman / Kustwan, Jiri or Agnes</t>
  </si>
  <si>
    <t>Klimchuk, Dzianis or Aksana</t>
  </si>
  <si>
    <t>Minihane, Michael or Julie</t>
  </si>
  <si>
    <t>Raymond, Jason or Cari</t>
  </si>
  <si>
    <t>Rosencrans, Paul or Libby</t>
  </si>
  <si>
    <t>Singh / Kumari, Sukhwinder or Meena</t>
  </si>
  <si>
    <t>The Culver Educational Foundation</t>
  </si>
  <si>
    <t>Van Acker, Richard</t>
  </si>
  <si>
    <t>Winter, Katherine</t>
  </si>
  <si>
    <t>Moloney, Brian J</t>
  </si>
  <si>
    <t>Pearson, Jennifer M</t>
  </si>
  <si>
    <t>Kiefer Aquatics</t>
  </si>
  <si>
    <t>Krickl, John J</t>
  </si>
  <si>
    <t>Chicago Behavioral Hospital</t>
  </si>
  <si>
    <t>Pyke, Nicole</t>
  </si>
  <si>
    <t>Sullivan, Darin</t>
  </si>
  <si>
    <t>De Wolfe Music USA Inc.</t>
  </si>
  <si>
    <t>Waukegan High School</t>
  </si>
  <si>
    <t>Chang, Minsun</t>
  </si>
  <si>
    <t>Kiraly, Kimberly A</t>
  </si>
  <si>
    <t>United Laboratories, Inc.</t>
  </si>
  <si>
    <t>Choe, Mina or Kyung</t>
  </si>
  <si>
    <t>ING Windsor ILIAC</t>
  </si>
  <si>
    <t>Knudson, David A</t>
  </si>
  <si>
    <t>Lincoln National Life / Lincoln Financial Gro</t>
  </si>
  <si>
    <t>Montgomery Bell Academy</t>
  </si>
  <si>
    <t>Dick, Silas F</t>
  </si>
  <si>
    <t>Moran, Ryan C</t>
  </si>
  <si>
    <t>Acco Brands Usa Llc</t>
  </si>
  <si>
    <t>Epstein, Haley</t>
  </si>
  <si>
    <t>National Student Clearinghouse</t>
  </si>
  <si>
    <t>Turbov, Elizabeth T</t>
  </si>
  <si>
    <t>Isidore Newman School</t>
  </si>
  <si>
    <t>Argo Translation</t>
  </si>
  <si>
    <t>Tate, Tara</t>
  </si>
  <si>
    <t>Rosinski, Robert E</t>
  </si>
  <si>
    <t>Bellman, James A</t>
  </si>
  <si>
    <t>Hogue, Jackson</t>
  </si>
  <si>
    <t>Carl Sandburg High School</t>
  </si>
  <si>
    <t>Pine Crest Preparatory School</t>
  </si>
  <si>
    <t>Gregory, Luke</t>
  </si>
  <si>
    <t>Southdata Inc</t>
  </si>
  <si>
    <t>Strunk, Thomas</t>
  </si>
  <si>
    <t>Oziminski, Kelley D</t>
  </si>
  <si>
    <t>Campbell, Michael A</t>
  </si>
  <si>
    <t>Balaskas, Dimitra</t>
  </si>
  <si>
    <t>First Security Systems Inc</t>
  </si>
  <si>
    <t>Baez, Kristiana</t>
  </si>
  <si>
    <t>Levin, Robert</t>
  </si>
  <si>
    <t>Mnushkin, Bejamin</t>
  </si>
  <si>
    <t>Personnel Planners Inc</t>
  </si>
  <si>
    <t>Scott, Michael</t>
  </si>
  <si>
    <t>Greenacre Branding, LLC</t>
  </si>
  <si>
    <t>Zhang, Matthew</t>
  </si>
  <si>
    <t>Argondizzo / Lucarelli, Peter or Jackie</t>
  </si>
  <si>
    <t>Maytum, Andrew</t>
  </si>
  <si>
    <t>Cope, Bryan M</t>
  </si>
  <si>
    <t>Rockrohr, Mary E</t>
  </si>
  <si>
    <t>Eglomise Designs, Inc</t>
  </si>
  <si>
    <t>Fastert, Meaghan T</t>
  </si>
  <si>
    <t>KI</t>
  </si>
  <si>
    <t>Marshall, Lynn</t>
  </si>
  <si>
    <t>JW Pepper &amp; Son Inc</t>
  </si>
  <si>
    <t>Hoover, Katie</t>
  </si>
  <si>
    <t>DiCristofano, Antonio P</t>
  </si>
  <si>
    <t>Johns, Charles</t>
  </si>
  <si>
    <t>Springer Nature Customer Service Center LLC</t>
  </si>
  <si>
    <t>Sorkin, Karla M</t>
  </si>
  <si>
    <t>Ilie, Sarah H</t>
  </si>
  <si>
    <t>Hanna, Emma W</t>
  </si>
  <si>
    <t>Saint Charles East High School</t>
  </si>
  <si>
    <t>Saint Viator High School</t>
  </si>
  <si>
    <t>Garaventa Lift</t>
  </si>
  <si>
    <t>Broadcasters General Store</t>
  </si>
  <si>
    <t>Serdar, Zachary S</t>
  </si>
  <si>
    <t>Choi, Jiwoo</t>
  </si>
  <si>
    <t>Evanston Imprintables Inc</t>
  </si>
  <si>
    <t>Durow, Katherine</t>
  </si>
  <si>
    <t>Gussin, Aliza</t>
  </si>
  <si>
    <t>McNeela, Daniel</t>
  </si>
  <si>
    <t>O'Sullivan, Fiona</t>
  </si>
  <si>
    <t>Twin Supplies, Ltd.</t>
  </si>
  <si>
    <t>Covers Unlimited Corporation</t>
  </si>
  <si>
    <t>Koo, Joshua J</t>
  </si>
  <si>
    <t>Lexis/Nexis</t>
  </si>
  <si>
    <t>N/A</t>
  </si>
  <si>
    <t>O'Connell, Thomas G</t>
  </si>
  <si>
    <t>Simsic, Lara Renee</t>
  </si>
  <si>
    <t>Szatko, Ewa</t>
  </si>
  <si>
    <t>Yocus, Lawrence J</t>
  </si>
  <si>
    <t>Glasebrook, Jaclyn M</t>
  </si>
  <si>
    <t>Stancik, Michael J</t>
  </si>
  <si>
    <t>Scott, Heather L</t>
  </si>
  <si>
    <t>Papageorgiou, Laura</t>
  </si>
  <si>
    <t>Peterson, Susan J</t>
  </si>
  <si>
    <t>Azra, Vanessa M</t>
  </si>
  <si>
    <t>West, Andrea P</t>
  </si>
  <si>
    <t>Toniolo, Andrew J</t>
  </si>
  <si>
    <t>Nichols, Kelsey C</t>
  </si>
  <si>
    <t>Schmidgall, Neil E</t>
  </si>
  <si>
    <t>White, Andrew C</t>
  </si>
  <si>
    <t>Bajjalieh, David Lee</t>
  </si>
  <si>
    <t>Benvenuti, Joy A</t>
  </si>
  <si>
    <t>Chiado, Annie J</t>
  </si>
  <si>
    <t>Meier, Michael</t>
  </si>
  <si>
    <t>Smigiel, Lindsay R</t>
  </si>
  <si>
    <t>Cho, Jane Y</t>
  </si>
  <si>
    <t>Just, Melinda A.</t>
  </si>
  <si>
    <t>Piotrowski, Mary R.</t>
  </si>
  <si>
    <t>Thomas, Mary Elizabeth</t>
  </si>
  <si>
    <t>Kim, Junhee C</t>
  </si>
  <si>
    <t>Arnett, Jennifer</t>
  </si>
  <si>
    <t>Hall, Susan S</t>
  </si>
  <si>
    <t>Ingersoll, Mindy B</t>
  </si>
  <si>
    <t>Remeniuk, Adrian T</t>
  </si>
  <si>
    <t>Tenuta, Victoria M.</t>
  </si>
  <si>
    <t>Johnston, Traci A</t>
  </si>
  <si>
    <t>Knight, John R</t>
  </si>
  <si>
    <t>Glass, Scott</t>
  </si>
  <si>
    <t>Duran, Mario</t>
  </si>
  <si>
    <t>Mancilla Garcia, Pedro</t>
  </si>
  <si>
    <t>Hicks, Daniel</t>
  </si>
  <si>
    <t>Jacobi, Brendan C</t>
  </si>
  <si>
    <t>Etzwiler, Christopher S</t>
  </si>
  <si>
    <t>Elman, Judith M</t>
  </si>
  <si>
    <t>Bruno, Joseph M</t>
  </si>
  <si>
    <t>Kuhlman, Kent</t>
  </si>
  <si>
    <t>Ahlgrim, Meghan E</t>
  </si>
  <si>
    <t>Toth, Renate M</t>
  </si>
  <si>
    <t>Chilver, Kelly Marie</t>
  </si>
  <si>
    <t>Wilson, Stephanie D</t>
  </si>
  <si>
    <t>Zummo, Justin J</t>
  </si>
  <si>
    <t>Erickson, Emily Ann</t>
  </si>
  <si>
    <t>Gallo, Bianca R.</t>
  </si>
  <si>
    <t>Loughery, MaryClare</t>
  </si>
  <si>
    <t>Mulder, Isabelle</t>
  </si>
  <si>
    <t>Warlin Buenzow, Hannah V</t>
  </si>
  <si>
    <t>Wilhelm, Gregory R</t>
  </si>
  <si>
    <t>Endre, Kristin A</t>
  </si>
  <si>
    <t>Kim, Jiyoung</t>
  </si>
  <si>
    <t>Navarro, Julia E</t>
  </si>
  <si>
    <t>Collazo, Antonio</t>
  </si>
  <si>
    <t>Fine, Laura J</t>
  </si>
  <si>
    <t>Brennan, Kelly M</t>
  </si>
  <si>
    <t>Middleton, Courtney C</t>
  </si>
  <si>
    <t>Lin, Shin-Shin</t>
  </si>
  <si>
    <t>Pater, Stacy l</t>
  </si>
  <si>
    <t>Kline, James Joseph</t>
  </si>
  <si>
    <t>Sit, Janice Y</t>
  </si>
  <si>
    <t>Kipp, Suzanne M</t>
  </si>
  <si>
    <t>Lialios, Nickolas G</t>
  </si>
  <si>
    <t>Budny, Kaitlin F</t>
  </si>
  <si>
    <t>Piscitelli-Downey, Matthew</t>
  </si>
  <si>
    <t>Dec, Mark E</t>
  </si>
  <si>
    <t>Martinez, Sal</t>
  </si>
  <si>
    <t>Frid, Roman</t>
  </si>
  <si>
    <t>Seeberg, Mark</t>
  </si>
  <si>
    <t>Huguelet, Lorena Sue</t>
  </si>
  <si>
    <t>Hessler, Ross F</t>
  </si>
  <si>
    <t>Danos, Maria</t>
  </si>
  <si>
    <t>Georgacakis, Justin S</t>
  </si>
  <si>
    <t>Hoover Jr., James Blaine</t>
  </si>
  <si>
    <t>Fiore, Mackenzie Martin</t>
  </si>
  <si>
    <t>Fry, Christopher Phillip</t>
  </si>
  <si>
    <t>Lewis, Bryson James</t>
  </si>
  <si>
    <t>Morrel, Josh</t>
  </si>
  <si>
    <t>Hernandez OCampo, Alejandro</t>
  </si>
  <si>
    <t>Henrich, Erica A</t>
  </si>
  <si>
    <t>Quill, Kevin</t>
  </si>
  <si>
    <t>McDermott, Julie T</t>
  </si>
  <si>
    <t>Hianik, Therese E</t>
  </si>
  <si>
    <t>Shamrock, Emily E</t>
  </si>
  <si>
    <t>Moreano, Nicholas D</t>
  </si>
  <si>
    <t>Mills, Monica S</t>
  </si>
  <si>
    <t>Deal, Conor J</t>
  </si>
  <si>
    <t>Rodriguez, Jonathan</t>
  </si>
  <si>
    <t>Ibarra, Angelica</t>
  </si>
  <si>
    <t>Fuderer, Michele L</t>
  </si>
  <si>
    <t>Han, Paul</t>
  </si>
  <si>
    <t>Irazoque, Jose Luis</t>
  </si>
  <si>
    <t>Swanson, Mary</t>
  </si>
  <si>
    <t>Henderson, Victoria R</t>
  </si>
  <si>
    <t>Lowery, Donald W</t>
  </si>
  <si>
    <t>Gonzalez, Lori L</t>
  </si>
  <si>
    <t>Mau, Jennifer Marie</t>
  </si>
  <si>
    <t>Gillani, Riaz</t>
  </si>
  <si>
    <t>Odiotti, Virna M</t>
  </si>
  <si>
    <t>Erwinski, Jason T</t>
  </si>
  <si>
    <t>Sisler, Jesse M</t>
  </si>
  <si>
    <t>Dillon, Eileen</t>
  </si>
  <si>
    <t>Scholten, Katherine L</t>
  </si>
  <si>
    <t>Bennett, Juliet D</t>
  </si>
  <si>
    <t>DeGroot, James P</t>
  </si>
  <si>
    <t>Guertin, Marianne</t>
  </si>
  <si>
    <t>Phillips, Penn E</t>
  </si>
  <si>
    <t>Schaefer, Julia C</t>
  </si>
  <si>
    <t>Weinzimmer, Leland</t>
  </si>
  <si>
    <t>Hague, Amy T</t>
  </si>
  <si>
    <t>Izenstark, Matthew</t>
  </si>
  <si>
    <t>Kang, Hannah Min</t>
  </si>
  <si>
    <t>Scholz, Amanda</t>
  </si>
  <si>
    <t>Fraser, Verlin</t>
  </si>
  <si>
    <t>Krofl, Stephen Joseph</t>
  </si>
  <si>
    <t>DeKuiper, Christopher C</t>
  </si>
  <si>
    <t>Goldsmith, Amy B</t>
  </si>
  <si>
    <t>Schoenwetter, David C</t>
  </si>
  <si>
    <t>O'Connell, Theresa A</t>
  </si>
  <si>
    <t>Lee, Pearl</t>
  </si>
  <si>
    <t>Corfield, Susan K</t>
  </si>
  <si>
    <t>Flaws, Kenneth W</t>
  </si>
  <si>
    <t>Dechter, Talia Rose</t>
  </si>
  <si>
    <t>Zagorscak, Jana S</t>
  </si>
  <si>
    <t>Norwood, Amy L</t>
  </si>
  <si>
    <t>Savino, Dominic A</t>
  </si>
  <si>
    <t>Hinkamp, Zachary P</t>
  </si>
  <si>
    <t>Holzkopf, Nicholas M</t>
  </si>
  <si>
    <t>Lynch, Susan L</t>
  </si>
  <si>
    <t>Cohen, Kelli</t>
  </si>
  <si>
    <t>Widner, Benjamin D</t>
  </si>
  <si>
    <t>Corrigan, Abraham</t>
  </si>
  <si>
    <t>Dundovich, Katelyn R</t>
  </si>
  <si>
    <t>Hagman, Eva Pauline</t>
  </si>
  <si>
    <t>Jornd, Justin H</t>
  </si>
  <si>
    <t>Kahle, Thomas Francis</t>
  </si>
  <si>
    <t>Lathrop, Gina N</t>
  </si>
  <si>
    <t>Rickerson, Stephen P</t>
  </si>
  <si>
    <t>Simon, Carolyn C</t>
  </si>
  <si>
    <t>Halpern, Bryan</t>
  </si>
  <si>
    <t>Moon, Mina</t>
  </si>
  <si>
    <t>Balabanos, Vickie</t>
  </si>
  <si>
    <t>Cascio, Rachel M</t>
  </si>
  <si>
    <t>LaMie, Brad J</t>
  </si>
  <si>
    <t>Bushek, Elizabeth</t>
  </si>
  <si>
    <t>English, Michael</t>
  </si>
  <si>
    <t>Flannery, Stacy</t>
  </si>
  <si>
    <t>Hoeft-Runde, Tara</t>
  </si>
  <si>
    <t>Vodicka, Michael J</t>
  </si>
  <si>
    <t>Stankowicz, Frank J</t>
  </si>
  <si>
    <t>Hwang, Edward</t>
  </si>
  <si>
    <t>Kuchta, Frank A</t>
  </si>
  <si>
    <t>Rizzo, Ashley D</t>
  </si>
  <si>
    <t>Sands, Dale N</t>
  </si>
  <si>
    <t>Sugrue, Mary</t>
  </si>
  <si>
    <t>Sarmiento, Edita A</t>
  </si>
  <si>
    <t>Choldin, Mary</t>
  </si>
  <si>
    <t>Feeney, Julie Ann</t>
  </si>
  <si>
    <t>Gebhardt, Ann</t>
  </si>
  <si>
    <t>Meyer, John P</t>
  </si>
  <si>
    <t>Roby, Jessica Werner</t>
  </si>
  <si>
    <t>Sheehan, Sharon K</t>
  </si>
  <si>
    <t>Whipple, Matthew R</t>
  </si>
  <si>
    <t>Dowlatshahi, Sara G</t>
  </si>
  <si>
    <t>Nestos, Elizabeth V</t>
  </si>
  <si>
    <t>Pappageorge, Samantha Louise</t>
  </si>
  <si>
    <t>Goodspeed, Kerry A</t>
  </si>
  <si>
    <t>Capalbo, Nicholas M</t>
  </si>
  <si>
    <t>Sheperd, Robin</t>
  </si>
  <si>
    <t>Aschkenase, Michele B</t>
  </si>
  <si>
    <t>Bernstein, Sandra L</t>
  </si>
  <si>
    <t>Brown, Allyson J</t>
  </si>
  <si>
    <t>Kruse, Lynda M</t>
  </si>
  <si>
    <t>Michael, Amy K</t>
  </si>
  <si>
    <t>Villamil, Kari L</t>
  </si>
  <si>
    <t>Williams, Indra M</t>
  </si>
  <si>
    <t>Witt, Bruni</t>
  </si>
  <si>
    <t>Eilers, Lauren M</t>
  </si>
  <si>
    <t>Lasku, Orjola</t>
  </si>
  <si>
    <t>Musa, Lena N</t>
  </si>
  <si>
    <t>Pazol, Naomi S</t>
  </si>
  <si>
    <t>Schneider, Linda D</t>
  </si>
  <si>
    <t>White, Emily K</t>
  </si>
  <si>
    <t>Daniels, Darlene J</t>
  </si>
  <si>
    <t>Hudson, Daniel</t>
  </si>
  <si>
    <t>Curtin, Michael David</t>
  </si>
  <si>
    <t>Friske, David M</t>
  </si>
  <si>
    <t>Meyer, Kristin D</t>
  </si>
  <si>
    <t>Charlesworth, Julia P</t>
  </si>
  <si>
    <t>Garbe, Kimiko O</t>
  </si>
  <si>
    <t>Grenolds, Tara L</t>
  </si>
  <si>
    <t>Smith, Kenneth M</t>
  </si>
  <si>
    <t>Thomas-McGraw, Gery I</t>
  </si>
  <si>
    <t>Holecek, Marketa</t>
  </si>
  <si>
    <t>Simmers, Kurt</t>
  </si>
  <si>
    <t>Logan, Jeannie L</t>
  </si>
  <si>
    <t>Tessier, Jamie</t>
  </si>
  <si>
    <t>Shellard, Robert</t>
  </si>
  <si>
    <t>Fester, Katherine L</t>
  </si>
  <si>
    <t>Catsaros, Helen C</t>
  </si>
  <si>
    <t>Layfield, Christopher T</t>
  </si>
  <si>
    <t>Lomer, Julie K</t>
  </si>
  <si>
    <t>Albert, Susan E</t>
  </si>
  <si>
    <t>Winkle, Gary D</t>
  </si>
  <si>
    <t>Georgopulos, Jessica L</t>
  </si>
  <si>
    <t>Eisenberg, Karen S</t>
  </si>
  <si>
    <t>Lee, Sarah H</t>
  </si>
  <si>
    <t>Ruder, Brian M</t>
  </si>
  <si>
    <t>Castro-Bruno, Zuleika</t>
  </si>
  <si>
    <t>Fuentes, Efrain J</t>
  </si>
  <si>
    <t>Jaje, Piotr A</t>
  </si>
  <si>
    <t>Melgoza, Agustin T</t>
  </si>
  <si>
    <t>Melgoza, Luis</t>
  </si>
  <si>
    <t>Sotelo, Edgar</t>
  </si>
  <si>
    <t>Meyer, Sonja K</t>
  </si>
  <si>
    <t>Doyel, Mehgan L</t>
  </si>
  <si>
    <t>Pripon, Maria C</t>
  </si>
  <si>
    <t>Balabanos-Bank, Margaret</t>
  </si>
  <si>
    <t>Fuentes, Brenda N</t>
  </si>
  <si>
    <t>Skalany, Michal W</t>
  </si>
  <si>
    <t>Tomasik, Ewa</t>
  </si>
  <si>
    <t>Gilchrist, John A</t>
  </si>
  <si>
    <t>Lara, Raymond G</t>
  </si>
  <si>
    <t>Stanicek, Stephen B</t>
  </si>
  <si>
    <t>Kucharski, Thomas E</t>
  </si>
  <si>
    <t>Vasilopoulos, Maria J</t>
  </si>
  <si>
    <t>Summerfelt, Michael H</t>
  </si>
  <si>
    <t>Brown-Harris, Melissa A</t>
  </si>
  <si>
    <t>Wood, James M</t>
  </si>
  <si>
    <t>Ascencio, Blanca E</t>
  </si>
  <si>
    <t>Berkson, David A</t>
  </si>
  <si>
    <t>Kaplan, Aaron S</t>
  </si>
  <si>
    <t>Benyamin, Kuliana</t>
  </si>
  <si>
    <t>Kosirog, Mary C</t>
  </si>
  <si>
    <t>Perez, Rodolfo</t>
  </si>
  <si>
    <t>Fitch, Danita M</t>
  </si>
  <si>
    <t>Gartner, Phillip</t>
  </si>
  <si>
    <t>Pieper, Robert</t>
  </si>
  <si>
    <t>Canary, Margaret B</t>
  </si>
  <si>
    <t>Ijaz, Imran</t>
  </si>
  <si>
    <t>Casey, Barbara I</t>
  </si>
  <si>
    <t>Canales, Elizabeth V.C.</t>
  </si>
  <si>
    <t>Castaneda, Valerie J</t>
  </si>
  <si>
    <t>Rudy, Jenette P</t>
  </si>
  <si>
    <t>Gerges, Nader</t>
  </si>
  <si>
    <t>Shaoul, Giedre</t>
  </si>
  <si>
    <t>Walker, Zachary J</t>
  </si>
  <si>
    <t>Vickery, Jillian Lee</t>
  </si>
  <si>
    <t>Albandia, Christopher</t>
  </si>
  <si>
    <t>Pauletto, Adriana M</t>
  </si>
  <si>
    <t>Dugandzic, Madlena Angela</t>
  </si>
  <si>
    <t>West, Carol S</t>
  </si>
  <si>
    <t>Anderson Jr, Walter L</t>
  </si>
  <si>
    <t>Rasavong, Charmaine M</t>
  </si>
  <si>
    <t>Karlovitz, Patricia J</t>
  </si>
  <si>
    <t>Wheeler, Rebecca S</t>
  </si>
  <si>
    <t>Deschamps, Kimberly D</t>
  </si>
  <si>
    <t>Coady, Angela D</t>
  </si>
  <si>
    <t>Halm, Alison E</t>
  </si>
  <si>
    <t>Jordan, Jeff K</t>
  </si>
  <si>
    <t>Nelson, Jill K</t>
  </si>
  <si>
    <t>Mocarski, Jerry I</t>
  </si>
  <si>
    <t>Sawicki, Donna</t>
  </si>
  <si>
    <t>Jerva, Mia C</t>
  </si>
  <si>
    <t>Roer, Colleen M</t>
  </si>
  <si>
    <t>Tichansky, Nancy M</t>
  </si>
  <si>
    <t>Walters, Cathy J</t>
  </si>
  <si>
    <t>McLaughlin, Kathleen A</t>
  </si>
  <si>
    <t>Perveen, Farzana</t>
  </si>
  <si>
    <t>Ticho, Amy</t>
  </si>
  <si>
    <t>Chandiles, Maria A</t>
  </si>
  <si>
    <t>Anderson, Lars D</t>
  </si>
  <si>
    <t>Antolovic, Halina M</t>
  </si>
  <si>
    <t>Berk, Lauren</t>
  </si>
  <si>
    <t>Mulloy, Joseph M</t>
  </si>
  <si>
    <t>Spellman, Julie F</t>
  </si>
  <si>
    <t>O'Brien, Kathleen M</t>
  </si>
  <si>
    <t>Stoll, Luanne M</t>
  </si>
  <si>
    <t>Nelson, Angela G</t>
  </si>
  <si>
    <t>Goodrich, Michelle A</t>
  </si>
  <si>
    <t>Boehmer, Dana K</t>
  </si>
  <si>
    <t>Pereira-Godoy, Ana F</t>
  </si>
  <si>
    <t>Zuckerman, Gail L</t>
  </si>
  <si>
    <t>Cartagena, Hector A</t>
  </si>
  <si>
    <t>Travers, Renee Ingrid</t>
  </si>
  <si>
    <t>Emmert, Lauren E</t>
  </si>
  <si>
    <t>McKeown, Katherine A</t>
  </si>
  <si>
    <t>Mechales, Stacey A</t>
  </si>
  <si>
    <t>Szpisjak, Steven J</t>
  </si>
  <si>
    <t>Zagorski, Christina M</t>
  </si>
  <si>
    <t>Mette, Delbert A</t>
  </si>
  <si>
    <t>Basilios, Christina</t>
  </si>
  <si>
    <t>Stoller, Jill L</t>
  </si>
  <si>
    <t>Dean, Debbie L</t>
  </si>
  <si>
    <t>Nevin, Rosa M</t>
  </si>
  <si>
    <t>Roer, Susan M</t>
  </si>
  <si>
    <t>McInerney, William O</t>
  </si>
  <si>
    <t>Cowin, Angela</t>
  </si>
  <si>
    <t>Morris, Bonita M</t>
  </si>
  <si>
    <t>Imbo, Ralph T</t>
  </si>
  <si>
    <t>Cowell, Robert R</t>
  </si>
  <si>
    <t>Stump, Lauren A</t>
  </si>
  <si>
    <t>Gibbs, Paul B</t>
  </si>
  <si>
    <t>Starcevich, Diana F</t>
  </si>
  <si>
    <t>Schmalzer, Brian T</t>
  </si>
  <si>
    <t>Ossey, James L</t>
  </si>
  <si>
    <t>Hilvert, Christopher M</t>
  </si>
  <si>
    <t>Gutierrez, Sergio Jr</t>
  </si>
  <si>
    <t>Chambers, Heather M</t>
  </si>
  <si>
    <t>Albeker, Laura M</t>
  </si>
  <si>
    <t>Locascio, Nicholas J</t>
  </si>
  <si>
    <t>Szatko, Bogdan S</t>
  </si>
  <si>
    <t>D'Andrea, Samantha J</t>
  </si>
  <si>
    <t>Lutz, Mary Kay</t>
  </si>
  <si>
    <t>Gorski, Daniel R</t>
  </si>
  <si>
    <t>Najera, Maria</t>
  </si>
  <si>
    <t>Arechar, Miguel R</t>
  </si>
  <si>
    <t>Shifrin, Gregory</t>
  </si>
  <si>
    <t>Redfern, Rene</t>
  </si>
  <si>
    <t>Vaccarello, Megan E</t>
  </si>
  <si>
    <t>Adam, Poull</t>
  </si>
  <si>
    <t>Kalyuzhnyy, Oleksandr</t>
  </si>
  <si>
    <t>Sasak, Zenon T</t>
  </si>
  <si>
    <t>Starakiewicz, Maria</t>
  </si>
  <si>
    <t>Timinskas, Irmantas</t>
  </si>
  <si>
    <t>Furse, Catherine F</t>
  </si>
  <si>
    <t>Ruesch, Laura A</t>
  </si>
  <si>
    <t>Wick, Kristin M</t>
  </si>
  <si>
    <t>Swanson, Jennifer Ann</t>
  </si>
  <si>
    <t>Creighton, Kerry J</t>
  </si>
  <si>
    <t>Ross, Susan G</t>
  </si>
  <si>
    <t>Donaubauer, Susan C</t>
  </si>
  <si>
    <t>Klasen, Julianne S</t>
  </si>
  <si>
    <t>Kus, Alice T</t>
  </si>
  <si>
    <t>Millman, Dana A</t>
  </si>
  <si>
    <t>Foster, Rick T</t>
  </si>
  <si>
    <t>Hyman, Karen L</t>
  </si>
  <si>
    <t>Schroeder, Michael J</t>
  </si>
  <si>
    <t>Lazzaro, Tricia M</t>
  </si>
  <si>
    <t>Goodrich, Rosanne</t>
  </si>
  <si>
    <t>Neubauer, Amelia L</t>
  </si>
  <si>
    <t>Foster, Bonnie J</t>
  </si>
  <si>
    <t>Chernyavsky, Michael</t>
  </si>
  <si>
    <t>Holmblad, Jonathan A</t>
  </si>
  <si>
    <t>Sotelo, Daniel J</t>
  </si>
  <si>
    <t>Etherton, Carol L</t>
  </si>
  <si>
    <t>Radford, Carie Lynn</t>
  </si>
  <si>
    <t>Vincent, David C</t>
  </si>
  <si>
    <t>Boyle, Michael</t>
  </si>
  <si>
    <t>Alpert, Amelia G</t>
  </si>
  <si>
    <t>Ainscough, Erik D</t>
  </si>
  <si>
    <t>Demeas, Daisy M</t>
  </si>
  <si>
    <t>Ferrer, Joel F</t>
  </si>
  <si>
    <t>Florczak, Alexander V</t>
  </si>
  <si>
    <t>Gutierrez, Roberto</t>
  </si>
  <si>
    <t>Huebner, Lynette M</t>
  </si>
  <si>
    <t>Nisi, Michael J</t>
  </si>
  <si>
    <t>Hansen, Marshall W</t>
  </si>
  <si>
    <t>Fournier, John M</t>
  </si>
  <si>
    <t>Mietus, Thomas C</t>
  </si>
  <si>
    <t>Ryan, Terri S</t>
  </si>
  <si>
    <t>Vignocchi, Paul M</t>
  </si>
  <si>
    <t>Purdy, Matthew L</t>
  </si>
  <si>
    <t>White, James N</t>
  </si>
  <si>
    <t>Meister, Amy Leigh</t>
  </si>
  <si>
    <t>Trybul, Stephanie N</t>
  </si>
  <si>
    <t>Field, Scott</t>
  </si>
  <si>
    <t>Miller, Matthew</t>
  </si>
  <si>
    <t>Timmer, Nicholas</t>
  </si>
  <si>
    <t>Bachmann, James M</t>
  </si>
  <si>
    <t>Dupke, Shane M</t>
  </si>
  <si>
    <t>Cohen, Deborah Ann Hammersley</t>
  </si>
  <si>
    <t>Biscotakis, Georgia</t>
  </si>
  <si>
    <t>Agins, Joan A</t>
  </si>
  <si>
    <t>Baig, Humaira M</t>
  </si>
  <si>
    <t>Rivera, Jorge R</t>
  </si>
  <si>
    <t>Karzen, Kimberly G</t>
  </si>
  <si>
    <t>Race, William</t>
  </si>
  <si>
    <t>Kirby, Allison R</t>
  </si>
  <si>
    <t>O'Connell, Tarah A</t>
  </si>
  <si>
    <t>Barrera, Daniel</t>
  </si>
  <si>
    <t>Korshukov, Igor N</t>
  </si>
  <si>
    <t>Pouplikollas, Alex</t>
  </si>
  <si>
    <t>Adam, Razzouk</t>
  </si>
  <si>
    <t>Allen, Patrick J</t>
  </si>
  <si>
    <t>Boarini, Matthew G</t>
  </si>
  <si>
    <t>Dankha, Adam W</t>
  </si>
  <si>
    <t>Roman, Joel</t>
  </si>
  <si>
    <t>William, Ivan A</t>
  </si>
  <si>
    <t>Iskander, Tanya Y</t>
  </si>
  <si>
    <t>Korbar, Jennifer J</t>
  </si>
  <si>
    <t>Berg, Robert J</t>
  </si>
  <si>
    <t>Palmer, Victoria J</t>
  </si>
  <si>
    <t>Panzer, Jodie A</t>
  </si>
  <si>
    <t>Adlon, Kyle</t>
  </si>
  <si>
    <t>Benitez, Javier</t>
  </si>
  <si>
    <t>Curington, Allen</t>
  </si>
  <si>
    <t>Kats, Anatoliy</t>
  </si>
  <si>
    <t>Nardini, Andy</t>
  </si>
  <si>
    <t>Laudadio, Jennifer A</t>
  </si>
  <si>
    <t>Sides, Carey</t>
  </si>
  <si>
    <t>Julien, Brian K</t>
  </si>
  <si>
    <t>Lopez, Rafael R</t>
  </si>
  <si>
    <t>Lopez-Ramirez, Arturo</t>
  </si>
  <si>
    <t>Lopez-Ramirez, Raul</t>
  </si>
  <si>
    <t>Williams, Bill R</t>
  </si>
  <si>
    <t>Gabler, Susan Ruthann</t>
  </si>
  <si>
    <t>Gan, Alexandra</t>
  </si>
  <si>
    <t>Patrick, Charles M</t>
  </si>
  <si>
    <t>Conoboy, Michael</t>
  </si>
  <si>
    <t>Horvath, Emily</t>
  </si>
  <si>
    <t>Koeppen, Sherri M</t>
  </si>
  <si>
    <t>Morgan, Christopher</t>
  </si>
  <si>
    <t>Umansky, Rita M</t>
  </si>
  <si>
    <t>Satala, Caitlin M</t>
  </si>
  <si>
    <t>Borisova, Svetlana V</t>
  </si>
  <si>
    <t>Geanconteri, Mary Lou A</t>
  </si>
  <si>
    <t>Krzyzak, Eryk</t>
  </si>
  <si>
    <t>Alvarez, Sofia I</t>
  </si>
  <si>
    <t>Wawryk, Jennifer E-R</t>
  </si>
  <si>
    <t>Taylor, Joseph H</t>
  </si>
  <si>
    <t>Wagner, Tina M</t>
  </si>
  <si>
    <t>Calabrese, Randy L</t>
  </si>
  <si>
    <t>Hickman, Patrick W</t>
  </si>
  <si>
    <t>Gilbert, Deana C</t>
  </si>
  <si>
    <t>Johnson, Lauren E</t>
  </si>
  <si>
    <t>Allen, John E</t>
  </si>
  <si>
    <t>Croak, Laura D</t>
  </si>
  <si>
    <t>Scherr, Nicole L</t>
  </si>
  <si>
    <t>Baxter, Brian C</t>
  </si>
  <si>
    <t>Lukas, Rhonda D</t>
  </si>
  <si>
    <t>Davidson, Chad</t>
  </si>
  <si>
    <t>Dusza, Christopher J</t>
  </si>
  <si>
    <t>Szczur, Natalie J</t>
  </si>
  <si>
    <t>Shipp, Megan C</t>
  </si>
  <si>
    <t>Karp, Karen L</t>
  </si>
  <si>
    <t>Farekas, Sari N</t>
  </si>
  <si>
    <t>Quigley, Gwen Lai Sook Mai</t>
  </si>
  <si>
    <t>Davito, Jeanne A</t>
  </si>
  <si>
    <t>Sachs, Karly R</t>
  </si>
  <si>
    <t>Youabb, Nina Y</t>
  </si>
  <si>
    <t>Maskin, Debra R</t>
  </si>
  <si>
    <t>Flannery-Day, Mary</t>
  </si>
  <si>
    <t>Murdough, Charles P</t>
  </si>
  <si>
    <t>Chowdhury, Rubel AQ</t>
  </si>
  <si>
    <t>Boron, Brian Z</t>
  </si>
  <si>
    <t>Schroeder, Jarod Y</t>
  </si>
  <si>
    <t>Weinberg, Matthew Adam</t>
  </si>
  <si>
    <t>Zalatoris, Jennifer R</t>
  </si>
  <si>
    <t>Kirch, Karin E</t>
  </si>
  <si>
    <t>Weiner, Justin</t>
  </si>
  <si>
    <t>Reilly, Anthony J</t>
  </si>
  <si>
    <t>Zurita, Arnoldo</t>
  </si>
  <si>
    <t>Kujawinski, Phillip</t>
  </si>
  <si>
    <t>Manly, Stephanie L</t>
  </si>
  <si>
    <t>Regal, Linda C</t>
  </si>
  <si>
    <t>Kudert, Grant M</t>
  </si>
  <si>
    <t>Laker, Kerry Ann</t>
  </si>
  <si>
    <t>Petrey, Brianne E</t>
  </si>
  <si>
    <t>Romito, Anthony R</t>
  </si>
  <si>
    <t>Bish, Scott M</t>
  </si>
  <si>
    <t>Collazo, Egrain</t>
  </si>
  <si>
    <t>Frantell, Richard P</t>
  </si>
  <si>
    <t>Klopp, Mark S</t>
  </si>
  <si>
    <t>Carranza, Lauren A</t>
  </si>
  <si>
    <t>Klimkowski, Brad M</t>
  </si>
  <si>
    <t>Iriarte, Rafael B</t>
  </si>
  <si>
    <t>Pehlke, Robin E</t>
  </si>
  <si>
    <t>Valsamis, Anthony A</t>
  </si>
  <si>
    <t>Monaghan, Joel A</t>
  </si>
  <si>
    <t>Winship, Richard C</t>
  </si>
  <si>
    <t>Brown, Kelly A</t>
  </si>
  <si>
    <t>Kolos, Dariusz</t>
  </si>
  <si>
    <t>Mistak, Aneta M</t>
  </si>
  <si>
    <t>Schneider, Kristin Emily</t>
  </si>
  <si>
    <t>Esmits, Jennifer M</t>
  </si>
  <si>
    <t>Albert, Stephanie C</t>
  </si>
  <si>
    <t>Torres, Margaret Louise</t>
  </si>
  <si>
    <t>Carlson, Paul L</t>
  </si>
  <si>
    <t>Wool, Aimee L</t>
  </si>
  <si>
    <t>Dahari, Dorit</t>
  </si>
  <si>
    <t>Kaminski, Natalie A</t>
  </si>
  <si>
    <t>Spigelman, Sarah</t>
  </si>
  <si>
    <t>Brescia, Meghan A</t>
  </si>
  <si>
    <t>McBride, Erin D</t>
  </si>
  <si>
    <t>Rodriguez, Jillian L H</t>
  </si>
  <si>
    <t>Schramm, Nicole M</t>
  </si>
  <si>
    <t>Baxmeyer, Alexandra</t>
  </si>
  <si>
    <t>Carroll, Lauren E</t>
  </si>
  <si>
    <t>Hanson, Larissa A</t>
  </si>
  <si>
    <t>Pfister, Melissa A</t>
  </si>
  <si>
    <t>Fleischauer, Scott L</t>
  </si>
  <si>
    <t>Klimkowski, Amy Megan</t>
  </si>
  <si>
    <t>Domke, Amy</t>
  </si>
  <si>
    <t>Hilliard, Derek D</t>
  </si>
  <si>
    <t>Meyer, Eric R</t>
  </si>
  <si>
    <t>Brown, Aaron L</t>
  </si>
  <si>
    <t>Hinz, Emily Jeanne</t>
  </si>
  <si>
    <t>Reimer, Kelly P</t>
  </si>
  <si>
    <t>Woods, Deborah L</t>
  </si>
  <si>
    <t>Geallis, Elaine M</t>
  </si>
  <si>
    <t>Henriot, Jean-Louis G</t>
  </si>
  <si>
    <t>Blanchard, Jaqueline D</t>
  </si>
  <si>
    <t>Garbe, David W</t>
  </si>
  <si>
    <t>Grimaldi IV, John</t>
  </si>
  <si>
    <t>Mikos, Gabrielle L</t>
  </si>
  <si>
    <t>Castelli, Paul R</t>
  </si>
  <si>
    <t>Wall, Lisa Beth</t>
  </si>
  <si>
    <t>Blix, John T</t>
  </si>
  <si>
    <t>Stein, Deborah L</t>
  </si>
  <si>
    <t>Lesch, Anne C</t>
  </si>
  <si>
    <t>Farber, Stephen M</t>
  </si>
  <si>
    <t>Franson, David C, Jr</t>
  </si>
  <si>
    <t>Mackie, Rosanne</t>
  </si>
  <si>
    <t>Sutherlin, Lauren A</t>
  </si>
  <si>
    <t>Hubbard, Ashema M</t>
  </si>
  <si>
    <t>Schoenberger, Kristen S</t>
  </si>
  <si>
    <t>Spero, Peter A</t>
  </si>
  <si>
    <t>Serikaku, Jill N</t>
  </si>
  <si>
    <t>Kozeluh, Cynthia J</t>
  </si>
  <si>
    <t>Castillo, Patrick T</t>
  </si>
  <si>
    <t>Green, Aaron M</t>
  </si>
  <si>
    <t>Wojcik, Aaron A</t>
  </si>
  <si>
    <t>Ball-Ryan, Andrea R</t>
  </si>
  <si>
    <t>O'Malley, John P</t>
  </si>
  <si>
    <t>Wittenstrom, Rebecka A</t>
  </si>
  <si>
    <t>Corcoles, Kelly M</t>
  </si>
  <si>
    <t>Roseman, Seth Eric</t>
  </si>
  <si>
    <t>McGuinness, Elisabeth D</t>
  </si>
  <si>
    <t>Briggs, Daniel N</t>
  </si>
  <si>
    <t>Rogers, Rebecca Silverman</t>
  </si>
  <si>
    <t>Lowery, Kelly</t>
  </si>
  <si>
    <t>Haugen, Samantha R</t>
  </si>
  <si>
    <t>Rathunde, Leslie K</t>
  </si>
  <si>
    <t>Mulligan, Sandra</t>
  </si>
  <si>
    <t>Meek, Jennifer K</t>
  </si>
  <si>
    <t>Murdy, Brian J</t>
  </si>
  <si>
    <t>Myers, Travis C</t>
  </si>
  <si>
    <t>Knapp, Scott A</t>
  </si>
  <si>
    <t>Esser, Alan E</t>
  </si>
  <si>
    <t>Rast, Michael R</t>
  </si>
  <si>
    <t>Bentley, Jennifer Lynn</t>
  </si>
  <si>
    <t>Gruber, Lauren E</t>
  </si>
  <si>
    <t>Reyes, Joel Angel</t>
  </si>
  <si>
    <t>Monahan, Timothy A</t>
  </si>
  <si>
    <t>Whisler, Daniel A</t>
  </si>
  <si>
    <t>Kane, David W</t>
  </si>
  <si>
    <t>Dorn, Kelly A</t>
  </si>
  <si>
    <t>Heineman, Allison K</t>
  </si>
  <si>
    <t>Zamora, Jorge</t>
  </si>
  <si>
    <t>Ellinger-Macon, Jamie E</t>
  </si>
  <si>
    <t>Skaouris, Afrodite D</t>
  </si>
  <si>
    <t>Berlin, Deborah A</t>
  </si>
  <si>
    <t>Shellard, Julie A</t>
  </si>
  <si>
    <t>Vakil, Norma J</t>
  </si>
  <si>
    <t>Yacullo, Michael C</t>
  </si>
  <si>
    <t>Salazar, Veronica</t>
  </si>
  <si>
    <t>Chou, Wanyin</t>
  </si>
  <si>
    <t>Maltese, Rose</t>
  </si>
  <si>
    <t>Fluegge, Danielle K</t>
  </si>
  <si>
    <t>Gomez, Lilian Matheson</t>
  </si>
  <si>
    <t>Schultz, Jennifer</t>
  </si>
  <si>
    <t>Raflores, Alice K</t>
  </si>
  <si>
    <t>Friedmann, Jennifer G</t>
  </si>
  <si>
    <t>Kinsella, Kathleen M</t>
  </si>
  <si>
    <t>Manly, Ryan M</t>
  </si>
  <si>
    <t>Dul, Ryan S</t>
  </si>
  <si>
    <t>Whalen, Brian E</t>
  </si>
  <si>
    <t>Hoeft, Pantra</t>
  </si>
  <si>
    <t>Fraher, Carrie J</t>
  </si>
  <si>
    <t>Karlovsky, Joseph F</t>
  </si>
  <si>
    <t>Pedersen, Erika L</t>
  </si>
  <si>
    <t>Palmer, Ana Paloma</t>
  </si>
  <si>
    <t>Rhoades, Daniel Terence</t>
  </si>
  <si>
    <t>Klebba, Karen E</t>
  </si>
  <si>
    <t>Milkowski, Robert B</t>
  </si>
  <si>
    <t>Harper, Lisa E</t>
  </si>
  <si>
    <t>Rosen, Carrie M</t>
  </si>
  <si>
    <t>Rothrauff, Rachael</t>
  </si>
  <si>
    <t>Silca, Stephen A</t>
  </si>
  <si>
    <t>Smith, Julie M</t>
  </si>
  <si>
    <t>Rogers, David</t>
  </si>
  <si>
    <t>Ralston, Phillip R</t>
  </si>
  <si>
    <t>Bowen, Esther E</t>
  </si>
  <si>
    <t>Holden, Danielle</t>
  </si>
  <si>
    <t>Ekstrand, Emily J</t>
  </si>
  <si>
    <t>Flickinger, Susan K</t>
  </si>
  <si>
    <t>Hartman, David P</t>
  </si>
  <si>
    <t>Joshi, Pa'al Chaand</t>
  </si>
  <si>
    <t>Leblanc, Katrina L</t>
  </si>
  <si>
    <t>Oswald, Daniel F</t>
  </si>
  <si>
    <t>Pollack, Rebecca S</t>
  </si>
  <si>
    <t>Sutherlin, Ryan</t>
  </si>
  <si>
    <t>Cooper, Christopher J</t>
  </si>
  <si>
    <t>Fogarty, Gerald</t>
  </si>
  <si>
    <t>Frankel, Susan M</t>
  </si>
  <si>
    <t>Lyon, William J</t>
  </si>
  <si>
    <t>Benson, Bradley</t>
  </si>
  <si>
    <t>Brosnan, Kathleen C</t>
  </si>
  <si>
    <t>Cowlin, John L</t>
  </si>
  <si>
    <t>Field, Brenda M. Ward</t>
  </si>
  <si>
    <t>Hoynes, Jerome P</t>
  </si>
  <si>
    <t>Mcdonaugh, Brian</t>
  </si>
  <si>
    <t>Wagner, Patrick James</t>
  </si>
  <si>
    <t>Yoon, Sukjin</t>
  </si>
  <si>
    <t>Brosnan, Renee</t>
  </si>
  <si>
    <t>Greenberg, Alan D</t>
  </si>
  <si>
    <t>LeBlanc, Robert</t>
  </si>
  <si>
    <t>Bauman, Mark</t>
  </si>
  <si>
    <t>Gatchalian, Ronald D</t>
  </si>
  <si>
    <t>Haban, Patricia Marie</t>
  </si>
  <si>
    <t>Hasenstein, Kurt W</t>
  </si>
  <si>
    <t>Petrini-Poli, Marie J</t>
  </si>
  <si>
    <t>Standerski, Michael</t>
  </si>
  <si>
    <t>Zapler, Daniel</t>
  </si>
  <si>
    <t>Lieberman, David</t>
  </si>
  <si>
    <t>Sinde, Michael R</t>
  </si>
  <si>
    <t>Woods, Christine C E</t>
  </si>
  <si>
    <t>Bolf, Steven</t>
  </si>
  <si>
    <t>Fitzsimons, Karen A</t>
  </si>
  <si>
    <t>Gerbich, Justin</t>
  </si>
  <si>
    <t>Harris, Terry</t>
  </si>
  <si>
    <t>Hayner, Jennifer</t>
  </si>
  <si>
    <t>Shaner, Christi Ann</t>
  </si>
  <si>
    <t>Galson, Kerry K</t>
  </si>
  <si>
    <t>Cichowski, Timothy</t>
  </si>
  <si>
    <t>Bauer, Christina</t>
  </si>
  <si>
    <t>Figaro-Brandt, Beth Ann</t>
  </si>
  <si>
    <t>MacDonald, Keith</t>
  </si>
  <si>
    <t>O'Rourke, Mark L</t>
  </si>
  <si>
    <t>Rabinak, Mary Harrington</t>
  </si>
  <si>
    <t>Topham, Matthew T</t>
  </si>
  <si>
    <t>Tucker, Brandon L</t>
  </si>
  <si>
    <t>Crandus, Yitzchak Hillel</t>
  </si>
  <si>
    <t>Gallagher, Mark P</t>
  </si>
  <si>
    <t>Goodman, Stephen Edmond</t>
  </si>
  <si>
    <t>Johlie, Matthew</t>
  </si>
  <si>
    <t>Nemecek, Scott T</t>
  </si>
  <si>
    <t>Travis, Dane Fox</t>
  </si>
  <si>
    <t>Drone, Matthew E</t>
  </si>
  <si>
    <t>Glynn Jr, James C</t>
  </si>
  <si>
    <t>Majoros, Sachiko</t>
  </si>
  <si>
    <t>McBride, Molly M</t>
  </si>
  <si>
    <t>Geddeis, Karen B</t>
  </si>
  <si>
    <t>Bozacki-Rae, Joyce</t>
  </si>
  <si>
    <t>Carsello, Rosemarie</t>
  </si>
  <si>
    <t>Coskey, Kathy A</t>
  </si>
  <si>
    <t>Drevline, Timothy</t>
  </si>
  <si>
    <t>Duffy, Laura</t>
  </si>
  <si>
    <t>Elliott, Amie</t>
  </si>
  <si>
    <t>Gudmundsson, Marianne Damianides</t>
  </si>
  <si>
    <t>Gutierrez, Katherine Elizabeth</t>
  </si>
  <si>
    <t>Hemesath, Christy</t>
  </si>
  <si>
    <t>Higgins, Heather</t>
  </si>
  <si>
    <t>Hussmann, Benedict</t>
  </si>
  <si>
    <t>Larsen, Kimberly H</t>
  </si>
  <si>
    <t>Lewis, Mark B</t>
  </si>
  <si>
    <t>Maher, Joy M</t>
  </si>
  <si>
    <t>Makita-Discekici, Yasuko</t>
  </si>
  <si>
    <t>Mandarino, Despina</t>
  </si>
  <si>
    <t>Marabella, Kathleen</t>
  </si>
  <si>
    <t>McInerney, Rhoda</t>
  </si>
  <si>
    <t>Niemiec, Craig</t>
  </si>
  <si>
    <t>Pak, Christina</t>
  </si>
  <si>
    <t>Petty, Kim</t>
  </si>
  <si>
    <t>Rogers, Socorro</t>
  </si>
  <si>
    <t>Seaborg, Christina Lee</t>
  </si>
  <si>
    <t>Sorkin, Jonathan</t>
  </si>
  <si>
    <t>Steffey, Lisa</t>
  </si>
  <si>
    <t>Wiltjer, Mary H</t>
  </si>
  <si>
    <t>Youngberg, Teresa</t>
  </si>
  <si>
    <t>Golding, Ann M B</t>
  </si>
  <si>
    <t>Kallay, Jeff A</t>
  </si>
  <si>
    <t>Ptak, Kimberly Lundin</t>
  </si>
  <si>
    <t>Hart, Annahi</t>
  </si>
  <si>
    <t>Hopkins, Robert</t>
  </si>
  <si>
    <t>Kerr, Marianne</t>
  </si>
  <si>
    <t>Scott, Mardi</t>
  </si>
  <si>
    <t>Drucker, Christine C</t>
  </si>
  <si>
    <t>Freund, Gary J</t>
  </si>
  <si>
    <t>Lupfer, Elizabeth</t>
  </si>
  <si>
    <t>Blair, Anne</t>
  </si>
  <si>
    <t>Klahn, Catherine C</t>
  </si>
  <si>
    <t>Reed, Martha M</t>
  </si>
  <si>
    <t>Sullivan, John E</t>
  </si>
  <si>
    <t>Weber, David D</t>
  </si>
  <si>
    <t>Doyle, Robin R</t>
  </si>
  <si>
    <t>Ruppert, Barry C</t>
  </si>
  <si>
    <t>Scheinkopf, Jeffrey S</t>
  </si>
  <si>
    <t>Smith, David M</t>
  </si>
  <si>
    <t>Wolfe, Stacey M</t>
  </si>
  <si>
    <t>Cunningham, Karen M</t>
  </si>
  <si>
    <t>Henderson, Thomas J</t>
  </si>
  <si>
    <t>Bean, Ronald E</t>
  </si>
  <si>
    <t>French, Kathryn S</t>
  </si>
  <si>
    <t>Webb, Suzanne</t>
  </si>
  <si>
    <t>Jordan, Jeanette L</t>
  </si>
  <si>
    <t>Catalano, John</t>
  </si>
  <si>
    <t>Cummings, Lara E</t>
  </si>
  <si>
    <t>Eike, William R</t>
  </si>
  <si>
    <t>Tarjan, Michael T</t>
  </si>
  <si>
    <t>Bretag, Ryan Scot</t>
  </si>
  <si>
    <t>Solis, Edward A</t>
  </si>
  <si>
    <t>Wright, Casey P</t>
  </si>
  <si>
    <t>Etherton, Eric T</t>
  </si>
  <si>
    <t>Swanson, Brad</t>
  </si>
  <si>
    <t>Williamson, Rosanne Marie</t>
  </si>
  <si>
    <t>Fagel, Lauren S</t>
  </si>
  <si>
    <t>Finan, John Leo</t>
  </si>
  <si>
    <t>Continued: Salary Range:  $90,000 and over</t>
  </si>
  <si>
    <t>Sly, Lisa Meinhard</t>
  </si>
  <si>
    <t>Fleming, Robert M</t>
  </si>
  <si>
    <t>Ostrovskaya, Alla</t>
  </si>
  <si>
    <t>Baig, Tariq</t>
  </si>
  <si>
    <t>Zachariou, Konstantinos</t>
  </si>
  <si>
    <t>Klein, Ellen S</t>
  </si>
  <si>
    <t>Breen, Adrienne I</t>
  </si>
  <si>
    <t>Cantor, Iris L</t>
  </si>
  <si>
    <t>Collins, Barbara B</t>
  </si>
  <si>
    <t>Dussias, Frances C</t>
  </si>
  <si>
    <t>LeBlanc, Karen</t>
  </si>
  <si>
    <t>Franz, Cynthia R</t>
  </si>
  <si>
    <t>Sandler, Judith K</t>
  </si>
  <si>
    <t>Santoro, Julie R</t>
  </si>
  <si>
    <t>Collins, Peter E</t>
  </si>
  <si>
    <t>O'Brien, Kaitlyn N</t>
  </si>
  <si>
    <t>Liberman, Betsy</t>
  </si>
  <si>
    <t>Pittman, Kim M</t>
  </si>
  <si>
    <t>Dau, Barbara B</t>
  </si>
  <si>
    <t>Bishop, Lucious</t>
  </si>
  <si>
    <t>Curtin, Lisa J</t>
  </si>
  <si>
    <t>Reinisch, Lory</t>
  </si>
  <si>
    <t>Rogers, James E</t>
  </si>
  <si>
    <t>Migalla, Sean T</t>
  </si>
  <si>
    <t>GoFron, Judith A</t>
  </si>
  <si>
    <t>Furby, Ann</t>
  </si>
  <si>
    <t>Gonzalez, Jose J</t>
  </si>
  <si>
    <t>Klatt, Tanya A</t>
  </si>
  <si>
    <t>Heftman, Charles S</t>
  </si>
  <si>
    <t>Economou-Economy, Eva M</t>
  </si>
  <si>
    <t>Matthews, Scott W</t>
  </si>
  <si>
    <t>Harris, Mark</t>
  </si>
  <si>
    <t>Johnson, Jeffrey T</t>
  </si>
  <si>
    <t>Jay, Jeffrey C</t>
  </si>
  <si>
    <t>Klamm, Kenneth</t>
  </si>
  <si>
    <t>Whalen, Frank</t>
  </si>
  <si>
    <t>Nawrocki, Kathryn Nicole</t>
  </si>
  <si>
    <t>Yonkoff, Noreen</t>
  </si>
  <si>
    <t>Stanton, Maura</t>
  </si>
  <si>
    <t>Dicker, Deborah K</t>
  </si>
  <si>
    <t>Unterman, Nathan A</t>
  </si>
  <si>
    <t>Perley, Barbara J</t>
  </si>
  <si>
    <t>Church, Stephanie</t>
  </si>
  <si>
    <t>Birg, Rebecca</t>
  </si>
  <si>
    <t>Axelson, Joy E</t>
  </si>
  <si>
    <t>Meadows, Frances E</t>
  </si>
  <si>
    <t>Travers, Cassandra E</t>
  </si>
  <si>
    <t>Siegel, Eric</t>
  </si>
  <si>
    <t>Meadows, James</t>
  </si>
  <si>
    <t>Herden, Jeffrey S</t>
  </si>
  <si>
    <t>Colsen, Roland A</t>
  </si>
  <si>
    <t>Jason, Salena Briana</t>
  </si>
  <si>
    <t>Ehrenberg, Lloyd M.</t>
  </si>
  <si>
    <t>Martel, Alexandra</t>
  </si>
  <si>
    <t>Doveala, Linda</t>
  </si>
  <si>
    <t>Frisch, Yoel</t>
  </si>
  <si>
    <t>Reitman, Michelle W</t>
  </si>
  <si>
    <t>Mesirow, Richard A</t>
  </si>
  <si>
    <t>Hernandez, Alexander</t>
  </si>
  <si>
    <t>Herst, Alana</t>
  </si>
  <si>
    <t>Ko, Esther</t>
  </si>
  <si>
    <t>Challberg, Melanie</t>
  </si>
  <si>
    <t>Yudell, Suzanne D</t>
  </si>
  <si>
    <t>Scheinkopf, Michelle</t>
  </si>
  <si>
    <t>Makhlouf, Madeline</t>
  </si>
  <si>
    <t>Christmas Jr, Paul T</t>
  </si>
  <si>
    <t>Acri, Robert C</t>
  </si>
  <si>
    <t>Murphy, Patrick J</t>
  </si>
  <si>
    <t>Staten, Sheri</t>
  </si>
  <si>
    <t>Kerr, Kenneth E</t>
  </si>
  <si>
    <t>Hansen, Kathryn S</t>
  </si>
  <si>
    <t>Eich, Steven S</t>
  </si>
  <si>
    <t>Schlichting, Patricia M</t>
  </si>
  <si>
    <t>Adams, Judith A</t>
  </si>
  <si>
    <t>Sorman, Laurie H</t>
  </si>
  <si>
    <t>Sobel, Alan P</t>
  </si>
  <si>
    <t>Jozwik, Terrence M</t>
  </si>
  <si>
    <t>Chapman, Richard F</t>
  </si>
  <si>
    <t>Weissman, Nicole S</t>
  </si>
  <si>
    <t>Piskel, Michael</t>
  </si>
  <si>
    <t>Bassrawi, Margaret</t>
  </si>
  <si>
    <t>Meinke, Andrea</t>
  </si>
  <si>
    <t>Hoffmann, Susan L</t>
  </si>
  <si>
    <t>Ferguson, Kari</t>
  </si>
  <si>
    <t>Abbott, Nicole</t>
  </si>
  <si>
    <t>Arko, Janez M</t>
  </si>
  <si>
    <t>Eddington, Susan</t>
  </si>
  <si>
    <t>Froehlich, Robert J</t>
  </si>
  <si>
    <t>Grosland, Steven</t>
  </si>
  <si>
    <t>Lubinski, Sylvia</t>
  </si>
  <si>
    <t>Masciopinto, Peter P</t>
  </si>
  <si>
    <t>May, Carol S</t>
  </si>
  <si>
    <t>Mcgraw, Randall T</t>
  </si>
  <si>
    <t>Medak, Joanne</t>
  </si>
  <si>
    <t>Helminiak, Annette</t>
  </si>
  <si>
    <t>McKenzie, William Hugh</t>
  </si>
  <si>
    <t>Canary, Alexandra</t>
  </si>
  <si>
    <t>Lane, Laura M</t>
  </si>
  <si>
    <t>Croak, Courtney</t>
  </si>
  <si>
    <t>Crews, Evelyn</t>
  </si>
  <si>
    <t>Caras Kunkel, Deborah</t>
  </si>
  <si>
    <t>Braun, Robert I</t>
  </si>
  <si>
    <t>Anderson, Christopher G</t>
  </si>
  <si>
    <t>Kola, Flavio</t>
  </si>
  <si>
    <t>Rodman, Thomas John</t>
  </si>
  <si>
    <t>Posmer, Neil E</t>
  </si>
  <si>
    <t>Haggis, George A</t>
  </si>
  <si>
    <t>Buckel, Ryan Patrick</t>
  </si>
  <si>
    <t>Foss, Victoria I</t>
  </si>
  <si>
    <t>Gross, Steven G</t>
  </si>
  <si>
    <t>Stanonik, John A</t>
  </si>
  <si>
    <t>Desnet, Holly E</t>
  </si>
  <si>
    <t>Ossey, Ann</t>
  </si>
  <si>
    <t>Nelson, Hannah</t>
  </si>
  <si>
    <t>Salk, Julie R</t>
  </si>
  <si>
    <t>Klein, Robert C</t>
  </si>
  <si>
    <t>Vicars, Mary</t>
  </si>
  <si>
    <t>Dimayuga, Alexander Belen</t>
  </si>
  <si>
    <t>Kalra, Ajay</t>
  </si>
  <si>
    <t>Pollack, Elliott</t>
  </si>
  <si>
    <t>Strickland, Laura</t>
  </si>
  <si>
    <t>Scott, Julie A</t>
  </si>
  <si>
    <t>Ishkhan, Lena R</t>
  </si>
  <si>
    <t>Johnson, William J</t>
  </si>
  <si>
    <t>Mackie, Charles L</t>
  </si>
  <si>
    <t>Foreman, Rochelle</t>
  </si>
  <si>
    <t>Mallek, Marilyn R</t>
  </si>
  <si>
    <t>Berg, Cynthia L</t>
  </si>
  <si>
    <t>Herzog, Paul H</t>
  </si>
  <si>
    <t>Downer IV, Samuel Whitney</t>
  </si>
  <si>
    <t>Flores, Marcos N</t>
  </si>
  <si>
    <t>Marshall, Constance M</t>
  </si>
  <si>
    <t>Frankel, Amy</t>
  </si>
  <si>
    <t>Fiskow, Laura M</t>
  </si>
  <si>
    <t>Moran, Alex</t>
  </si>
  <si>
    <t>Fastert, Ann M</t>
  </si>
  <si>
    <t>Scott, Daniel R</t>
  </si>
  <si>
    <t>Zabin, Jerry</t>
  </si>
  <si>
    <t>Vaisler, Aviel</t>
  </si>
  <si>
    <t>La Plante, Mary E</t>
  </si>
  <si>
    <t>Ganas, Nicholas</t>
  </si>
  <si>
    <t>Killian, Arpine</t>
  </si>
  <si>
    <t>Eichler, Ellen E</t>
  </si>
  <si>
    <t>Powers, Kimberly V</t>
  </si>
  <si>
    <t>Moretti, Luke J</t>
  </si>
  <si>
    <t>Kimura, Teresa</t>
  </si>
  <si>
    <t>Kim, Grace Insook</t>
  </si>
  <si>
    <t>McLain, Kathleen R</t>
  </si>
  <si>
    <t>Graham, Ryan M</t>
  </si>
  <si>
    <t>Holmbeck, Julie A</t>
  </si>
  <si>
    <t>Kapsimalis, Gregory W</t>
  </si>
  <si>
    <t>Braverman, Bruce E</t>
  </si>
  <si>
    <t>Weissenstein, Steven E</t>
  </si>
  <si>
    <t>Zwiercan, Paul S</t>
  </si>
  <si>
    <t>Mitchem, Kathleen J</t>
  </si>
  <si>
    <t>Morrison, Judy E</t>
  </si>
  <si>
    <t>Hynes, Carole</t>
  </si>
  <si>
    <t>Lewis, John P</t>
  </si>
  <si>
    <t>Kocian, Frederick M</t>
  </si>
  <si>
    <t>Faulkner, Larry M</t>
  </si>
  <si>
    <t>Mills, Courtney</t>
  </si>
  <si>
    <t>Gale, Stephen B</t>
  </si>
  <si>
    <t>Polak, Linda M</t>
  </si>
  <si>
    <t>Como, Angela M</t>
  </si>
  <si>
    <t>Haggis, Matthew G</t>
  </si>
  <si>
    <t>Butler, Mary Kathleen</t>
  </si>
  <si>
    <t>Rosenbaum, Thomas</t>
  </si>
  <si>
    <t>Howie, Jim</t>
  </si>
  <si>
    <t>Daniels, Mark A</t>
  </si>
  <si>
    <t>Court, John D</t>
  </si>
  <si>
    <t>Odicho, Ramina</t>
  </si>
  <si>
    <t>Sirvatka, Martin G</t>
  </si>
  <si>
    <t>Gibbs, Johann C</t>
  </si>
  <si>
    <t>Laackman, Dale</t>
  </si>
  <si>
    <t>Temple, Maureen N</t>
  </si>
  <si>
    <t>Colletti, Danielle K</t>
  </si>
  <si>
    <t>Gutheim, Samantha</t>
  </si>
  <si>
    <t>Sopocy, Kay L</t>
  </si>
  <si>
    <t>Stickels, Nancy</t>
  </si>
  <si>
    <t>Kornick, Steven B</t>
  </si>
  <si>
    <t>Ohlandt, John T</t>
  </si>
  <si>
    <t>Mcdonaugh, Jack M</t>
  </si>
  <si>
    <t>Sperling, Noah A</t>
  </si>
  <si>
    <t>Barrett, Matthew J</t>
  </si>
  <si>
    <t>Kolaski, Riley T</t>
  </si>
  <si>
    <t>Waller, Isabel J</t>
  </si>
  <si>
    <t>Kahan, Natalie</t>
  </si>
  <si>
    <t>Neppl, Helen E</t>
  </si>
  <si>
    <t>Khatkovyy, Nicholas</t>
  </si>
  <si>
    <t>Haes, Ryan A</t>
  </si>
  <si>
    <t>Goldman, Aaron W K</t>
  </si>
  <si>
    <t>Gomberg, Lawrence M</t>
  </si>
  <si>
    <t>Johnson, Lorna C</t>
  </si>
  <si>
    <t>Kaplan, Nancy J</t>
  </si>
  <si>
    <t>Kirchler, Bernice A</t>
  </si>
  <si>
    <t>Kurian, Mercy</t>
  </si>
  <si>
    <t>Kusek, Jill M</t>
  </si>
  <si>
    <t>Langballe, Geraldine L</t>
  </si>
  <si>
    <t>Malartsik, Lauren M</t>
  </si>
  <si>
    <t>Sheppard, Margaret A</t>
  </si>
  <si>
    <t>Taylor, Kirsten J</t>
  </si>
  <si>
    <t>Amusin, Jenna S</t>
  </si>
  <si>
    <t>Frum, Alex M</t>
  </si>
  <si>
    <t>Ko, Euan</t>
  </si>
  <si>
    <t>Mattson, Jaclyn R</t>
  </si>
  <si>
    <t>Harris, Rachel G</t>
  </si>
  <si>
    <t>Etherton, Cara L</t>
  </si>
  <si>
    <t>Etherton, Suzanne</t>
  </si>
  <si>
    <t>McDonagh, Ciara</t>
  </si>
  <si>
    <t>Gonzalez, Adriana</t>
  </si>
  <si>
    <t>Zelkowitz, Emma</t>
  </si>
  <si>
    <t>Jarka, Jillian</t>
  </si>
  <si>
    <t>Barham, Hirms Y</t>
  </si>
  <si>
    <t>Vuong, Lauren X</t>
  </si>
  <si>
    <t>Fontillas, Brendan L</t>
  </si>
  <si>
    <t>Kamin, Leslie S</t>
  </si>
  <si>
    <t>Murray, Ann M</t>
  </si>
  <si>
    <t>Vuong, Nathan J</t>
  </si>
  <si>
    <t>Riddell, Sarah</t>
  </si>
  <si>
    <t>Mendoza, Ethan J</t>
  </si>
  <si>
    <t>Gehrs, Alexandra M</t>
  </si>
  <si>
    <t>Gehrs, Julia L</t>
  </si>
  <si>
    <t>Aschkenase, Alexis Adele</t>
  </si>
  <si>
    <t>Hargesheimer, Alan R</t>
  </si>
  <si>
    <t>Novotny, Jerome L</t>
  </si>
  <si>
    <t>Oroni, Laura M</t>
  </si>
  <si>
    <t>Baiken, Maksat</t>
  </si>
  <si>
    <t>Rubert, Joan N</t>
  </si>
  <si>
    <t>Stoll, Gina</t>
  </si>
  <si>
    <t>Pick, Lara J</t>
  </si>
  <si>
    <t>White, Carol M</t>
  </si>
  <si>
    <t>Durow, Katherine M</t>
  </si>
  <si>
    <t>Bucklin, Peggy D</t>
  </si>
  <si>
    <t>Vogelmeier, Allison</t>
  </si>
  <si>
    <t>Kurtzweil, James M</t>
  </si>
  <si>
    <t>Tugsbayar, Ninjin</t>
  </si>
  <si>
    <t>Yi, Alexander</t>
  </si>
  <si>
    <t>Vietinghoff, Debra F</t>
  </si>
  <si>
    <t>Szopinski, Kate</t>
  </si>
  <si>
    <t>Kizhakkekuttu, Liza F</t>
  </si>
  <si>
    <t>Baran, Mariya</t>
  </si>
  <si>
    <t>Dobrin, Marlene K</t>
  </si>
  <si>
    <t>Burman, Samuel M</t>
  </si>
  <si>
    <t>Czeryba, Luke</t>
  </si>
  <si>
    <t>Czyzewski, Julie</t>
  </si>
  <si>
    <t>Maskin, Norman H</t>
  </si>
  <si>
    <t>Hyun, Joshua J</t>
  </si>
  <si>
    <t>Enesio, Leigh E</t>
  </si>
  <si>
    <t>Knudsen, Polly L</t>
  </si>
  <si>
    <t>Snyder, Abigail</t>
  </si>
  <si>
    <t>Garvey, Matthew</t>
  </si>
  <si>
    <t>Bumbaris, Madelyn M</t>
  </si>
  <si>
    <t>Sjogren, Christine A</t>
  </si>
  <si>
    <t>Dobos, Hannah E</t>
  </si>
  <si>
    <t>Albin, Ethan</t>
  </si>
  <si>
    <t>Frishman, Samantha R</t>
  </si>
  <si>
    <t>Crawford, Andrew</t>
  </si>
  <si>
    <t>Carello, Phil</t>
  </si>
  <si>
    <t>Palmer, Cassandra J</t>
  </si>
  <si>
    <t>Maguire, John</t>
  </si>
  <si>
    <t>O'Malley, Michael Sean, Jr</t>
  </si>
  <si>
    <t>Hardin, AnnMarie</t>
  </si>
  <si>
    <t>Vazquez, Juliana</t>
  </si>
  <si>
    <t>Baker, Kelly M</t>
  </si>
  <si>
    <t>Kirby, Timothy C</t>
  </si>
  <si>
    <t>Bourke, Matthew</t>
  </si>
  <si>
    <t>McKeown, Nathan A</t>
  </si>
  <si>
    <t>Calucci, Susan M</t>
  </si>
  <si>
    <t>Ng, Katrina K</t>
  </si>
  <si>
    <t>Wang, Zoe</t>
  </si>
  <si>
    <t>Finkel, Sean</t>
  </si>
  <si>
    <t>Hudson, Devonjae D</t>
  </si>
  <si>
    <t>Seiden, Henry L</t>
  </si>
  <si>
    <t>Weinberg, Adam S</t>
  </si>
  <si>
    <t>Sanyal, Soma</t>
  </si>
  <si>
    <t>Cho, Matthew J</t>
  </si>
  <si>
    <t>Coombs, Katherine G</t>
  </si>
  <si>
    <t>Hargesheimer, Kathleen</t>
  </si>
  <si>
    <t>Marshall, Bridget J</t>
  </si>
  <si>
    <t>Fragale, Nicholas S</t>
  </si>
  <si>
    <t>Park, William S</t>
  </si>
  <si>
    <t>Dales, Steven W</t>
  </si>
  <si>
    <t>Judy, Emma</t>
  </si>
  <si>
    <t>Henning, Eamon</t>
  </si>
  <si>
    <t>Needham, Matthew H</t>
  </si>
  <si>
    <t>Smith, Bailey A</t>
  </si>
  <si>
    <t>Graham, Sophia L</t>
  </si>
  <si>
    <t>Smith, Kevin J</t>
  </si>
  <si>
    <t>Haley, Teresa M</t>
  </si>
  <si>
    <t>Cordes, Kelly A</t>
  </si>
  <si>
    <t>Pick, Zachary R</t>
  </si>
  <si>
    <t>Petrova, Maria</t>
  </si>
  <si>
    <t>Demos, Alyssa M</t>
  </si>
  <si>
    <t>Hicks, Mary A</t>
  </si>
  <si>
    <t>Marek, Anna Belle</t>
  </si>
  <si>
    <t>Estrin, Arie S</t>
  </si>
  <si>
    <t>Ivanchenko, Anton</t>
  </si>
  <si>
    <t>Kim, David J</t>
  </si>
  <si>
    <t>Crawford, Julianne G</t>
  </si>
  <si>
    <t>Compton, Luke A</t>
  </si>
  <si>
    <t>Fisher, Susan Marie</t>
  </si>
  <si>
    <t>Bruns, Daniel B</t>
  </si>
  <si>
    <t>Scheufler, Linda</t>
  </si>
  <si>
    <t>Merdinger, Carly D</t>
  </si>
  <si>
    <t>Kempner, Jamie</t>
  </si>
  <si>
    <t>Kim, Sarah J</t>
  </si>
  <si>
    <t>Dinelli, Carrie N</t>
  </si>
  <si>
    <t>Penaru, Aida</t>
  </si>
  <si>
    <t>McHugh, Connor</t>
  </si>
  <si>
    <t>Reese, Abby</t>
  </si>
  <si>
    <t>Callahan, Nora</t>
  </si>
  <si>
    <t>Kusio, Olivia M</t>
  </si>
  <si>
    <t>Thur, Tyler</t>
  </si>
  <si>
    <t>Walker, Amani</t>
  </si>
  <si>
    <t>Cameranesi, Lauren G</t>
  </si>
  <si>
    <t>Gillis, Claire G</t>
  </si>
  <si>
    <t>Larson, Elise M</t>
  </si>
  <si>
    <t>Lee, Olivia H</t>
  </si>
  <si>
    <t>Anhari, Morgan P</t>
  </si>
  <si>
    <t>Kriltchev, Iana</t>
  </si>
  <si>
    <t>Frankel, Chase</t>
  </si>
  <si>
    <t>Zuber, Alexandra S</t>
  </si>
  <si>
    <t>Stolyarov, Nathan M</t>
  </si>
  <si>
    <t>Dales, John B</t>
  </si>
  <si>
    <t>Wagner, Todd M</t>
  </si>
  <si>
    <t>Stolyarov, Joshua E</t>
  </si>
  <si>
    <t>Rey, Jennifer T</t>
  </si>
  <si>
    <t>Hicks, John</t>
  </si>
  <si>
    <t>Patel, Sachin A</t>
  </si>
  <si>
    <t>Evans, Kaitlyn M</t>
  </si>
  <si>
    <t>Cunningham, Anna M</t>
  </si>
  <si>
    <t>Koch, Sherry G</t>
  </si>
  <si>
    <t>Kirby, Andrew S</t>
  </si>
  <si>
    <t>Shavitz, Danielle J</t>
  </si>
  <si>
    <t>Michael, Madelyn E</t>
  </si>
  <si>
    <t>Tomety, Harmony-Keli</t>
  </si>
  <si>
    <t>Frank, Gabriel I</t>
  </si>
  <si>
    <t>Grzesiuk, Victoria K</t>
  </si>
  <si>
    <t>Fitzsimons, Kathleen M</t>
  </si>
  <si>
    <t>Julien, Patrick W</t>
  </si>
  <si>
    <t>Nagel, Abigail R</t>
  </si>
  <si>
    <t>Acasili, Charles D</t>
  </si>
  <si>
    <t>Hemesath, Jeffrey R</t>
  </si>
  <si>
    <t>Kang, Anthony M</t>
  </si>
  <si>
    <t>Rothenbaum, Nathan A</t>
  </si>
  <si>
    <t>Forsberg, Claire P</t>
  </si>
  <si>
    <t>Crispin, Kendall J</t>
  </si>
  <si>
    <t>Kahn, Aaron</t>
  </si>
  <si>
    <t>Chun, Chen</t>
  </si>
  <si>
    <t>Vladimirskaya, Alina A</t>
  </si>
  <si>
    <t>Corey, Skylar D</t>
  </si>
  <si>
    <t>Williams, Callie</t>
  </si>
  <si>
    <t>Oliphant, Amy H</t>
  </si>
  <si>
    <t>Reed, Eliza C</t>
  </si>
  <si>
    <t>Burnson, Henry O</t>
  </si>
  <si>
    <t>Yunda-Raijer, Emily E</t>
  </si>
  <si>
    <t>Sack, Jesse</t>
  </si>
  <si>
    <t>Smith, Danielle B</t>
  </si>
  <si>
    <t>Earle, Benjamin A</t>
  </si>
  <si>
    <t>Carabez, Hector</t>
  </si>
  <si>
    <t>Ralston, Ryan Timothy</t>
  </si>
  <si>
    <t>McDonald, Andre L</t>
  </si>
  <si>
    <t>Delisi, Liridona</t>
  </si>
  <si>
    <t>Barnhisel, Keil J</t>
  </si>
  <si>
    <t>Andolfi, Angela Marie</t>
  </si>
  <si>
    <t>Guzman-Robles, Vanessa G</t>
  </si>
  <si>
    <t>Mondragon, Daniel</t>
  </si>
  <si>
    <t>Dessoye, Caitlin McLeod</t>
  </si>
  <si>
    <t>del Greco, Phoebe</t>
  </si>
  <si>
    <t>Gilbert, Ellen A</t>
  </si>
  <si>
    <t>Lee, James C</t>
  </si>
  <si>
    <t>O'Keefe, Emmett J</t>
  </si>
  <si>
    <t>Kalupski, Michelle S</t>
  </si>
  <si>
    <t>Chan, Garrett Y</t>
  </si>
  <si>
    <t>O'Bryan, Thomas R</t>
  </si>
  <si>
    <t>Tseitlin, Michael</t>
  </si>
  <si>
    <t>Hayes, Quin</t>
  </si>
  <si>
    <t>Zalinski, Matthew J</t>
  </si>
  <si>
    <t>Griffin, Patrick J</t>
  </si>
  <si>
    <t>Pouplikollas, Lucinda</t>
  </si>
  <si>
    <t>Phillips, Trevor A</t>
  </si>
  <si>
    <t>Parent, Rachel S</t>
  </si>
  <si>
    <t>Yuan, Zhenhuan</t>
  </si>
  <si>
    <t>Catalano, Anthony J</t>
  </si>
  <si>
    <t>Weldon, James H</t>
  </si>
  <si>
    <t>Komaschka, Amanda</t>
  </si>
  <si>
    <t>Levy, Adam B</t>
  </si>
  <si>
    <t>Sanchez, Miguel A</t>
  </si>
  <si>
    <t>O'Donnell, Ryan R</t>
  </si>
  <si>
    <t>Wax, Jessica</t>
  </si>
  <si>
    <t>Rambert, Colin P</t>
  </si>
  <si>
    <t>Shaoul, Brian H</t>
  </si>
  <si>
    <t>Shore, Suzanne H</t>
  </si>
  <si>
    <t>Solem, Kate E</t>
  </si>
  <si>
    <t>Memler, Christine M</t>
  </si>
  <si>
    <t>Chan, Wesley Yelop</t>
  </si>
  <si>
    <t>Grabowski, Andrew R</t>
  </si>
  <si>
    <t>Blohm, Lori A</t>
  </si>
  <si>
    <t>Beidler, Juliann H</t>
  </si>
  <si>
    <t>Anderson, Ruth A</t>
  </si>
  <si>
    <t>Brydon, Robert R</t>
  </si>
  <si>
    <t>Wiles, Donald P</t>
  </si>
  <si>
    <t>Blohm, Barbara</t>
  </si>
  <si>
    <t>Campbell, Jacqueline Keika</t>
  </si>
  <si>
    <t>Fifelski, Kurt D</t>
  </si>
  <si>
    <t>Patrick, Erin M</t>
  </si>
  <si>
    <t>Hoshaw, Matthew James</t>
  </si>
  <si>
    <t>Conrad, Christopher T</t>
  </si>
  <si>
    <t>Rymer, Kristine E</t>
  </si>
  <si>
    <t>Schulze, Patrick Michael</t>
  </si>
  <si>
    <t>Mashni, Sam</t>
  </si>
  <si>
    <t>Sideris, Zoey Alexis</t>
  </si>
  <si>
    <t>Braun, Kevin M</t>
  </si>
  <si>
    <t>Compton, Jodi L</t>
  </si>
  <si>
    <t>Selk, Caleb R.</t>
  </si>
  <si>
    <t>Ralston, Catherine</t>
  </si>
  <si>
    <t>Castillo, Michael V</t>
  </si>
  <si>
    <t>Harrigan, Casey D</t>
  </si>
  <si>
    <t>Rawl, Dwayne A</t>
  </si>
  <si>
    <t>Larson, Kristen M</t>
  </si>
  <si>
    <t>Gould, David L</t>
  </si>
  <si>
    <t>Wells, Margaret</t>
  </si>
  <si>
    <t>Cavender, Nina</t>
  </si>
  <si>
    <t>McCormack, Emily E</t>
  </si>
  <si>
    <t>Patrick, Michael</t>
  </si>
  <si>
    <t>Meyers-Levy, Dustin</t>
  </si>
  <si>
    <t>Przekota, Kristie A</t>
  </si>
  <si>
    <t>Prizant, Jacob R</t>
  </si>
  <si>
    <t>Stosovic, Tijana</t>
  </si>
  <si>
    <t>Hanhart, Adam S</t>
  </si>
  <si>
    <t>Trufanov, Anthony D</t>
  </si>
  <si>
    <t>Nolan, Morgan S</t>
  </si>
  <si>
    <t>Harnack, Pamela A</t>
  </si>
  <si>
    <t>Joyce, Brian</t>
  </si>
  <si>
    <t>Nitahara, Kelli S</t>
  </si>
  <si>
    <t>Sormaz, Sandra A</t>
  </si>
  <si>
    <t>Marx, Cary A</t>
  </si>
  <si>
    <t>Fischer, Carol S</t>
  </si>
  <si>
    <t>Darnall, Anna Leah</t>
  </si>
  <si>
    <t>Dorgan, Jessica R</t>
  </si>
  <si>
    <t>Gorman, Susan Schaumberg</t>
  </si>
  <si>
    <t>Phillips, Jasmine N</t>
  </si>
  <si>
    <t>Dickson, Hannah L</t>
  </si>
  <si>
    <t>Weinstein, Sarah</t>
  </si>
  <si>
    <t>Nevin, Gerald P</t>
  </si>
  <si>
    <t>Plaza, Scott</t>
  </si>
  <si>
    <t>Denk, Garry M</t>
  </si>
  <si>
    <t>McCue, Devin A</t>
  </si>
  <si>
    <t>McDermott, Scott M</t>
  </si>
  <si>
    <t>Skale, Darryl A</t>
  </si>
  <si>
    <t>Waller, Kurt M</t>
  </si>
  <si>
    <t>Lampert, Marla</t>
  </si>
  <si>
    <t>Cygnar, John V</t>
  </si>
  <si>
    <t>Infante, Joseph M</t>
  </si>
  <si>
    <t>Otoole, Jack</t>
  </si>
  <si>
    <t>Howard, Joshua</t>
  </si>
  <si>
    <t>Frank, Daphne K</t>
  </si>
  <si>
    <t>Snabes, Andrew M</t>
  </si>
  <si>
    <t>Burns, Ashley J</t>
  </si>
  <si>
    <t>Jacob, Leslie C</t>
  </si>
  <si>
    <t>Brandt, Ernest J</t>
  </si>
  <si>
    <t>Ermel, Annie J</t>
  </si>
  <si>
    <t>Kardos, Jordan</t>
  </si>
  <si>
    <t>Lonergan, James Vincent</t>
  </si>
  <si>
    <t>Derrig, Kelly A</t>
  </si>
  <si>
    <t>Przekota, John L</t>
  </si>
  <si>
    <t>Wallis, Amanda B</t>
  </si>
  <si>
    <t>Capota, Diana</t>
  </si>
  <si>
    <t>Peacock, Jody R</t>
  </si>
  <si>
    <t>Novotny, Jonathan R</t>
  </si>
  <si>
    <t>Santucci, Tony J</t>
  </si>
  <si>
    <t>Sullivan, Margaret M</t>
  </si>
  <si>
    <t>Lange, William A</t>
  </si>
  <si>
    <t>Rawitz, Lauren D</t>
  </si>
  <si>
    <t>Mazza, Ariana L</t>
  </si>
  <si>
    <t>Raphaelson, Penni M</t>
  </si>
  <si>
    <t>Leon, Sylvia</t>
  </si>
  <si>
    <t>Xavier, Sheila</t>
  </si>
  <si>
    <t>Nolan, JoAnn S</t>
  </si>
  <si>
    <t>Yocus, Zorana</t>
  </si>
  <si>
    <t>Heidkamp, Callan Thomas</t>
  </si>
  <si>
    <t>Hokin, Brad J</t>
  </si>
  <si>
    <t>Luke, Gregory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</si>
</sst>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0"/>
    <numFmt numFmtId="165" formatCode="0#\-###\-####\-##"/>
    <numFmt numFmtId="166" formatCode="#,##0.0000_);[Red]\(#,##0.0000\)"/>
    <numFmt numFmtId="167" formatCode="[$-409]mmmm\ d\,\ yyyy;@"/>
  </numFmts>
  <fonts count="41" x14ac:knownFonts="1">
    <font>
      <sz val="10"/>
      <name val="Arial"/>
    </font>
    <font>
      <sz val="10"/>
      <name val="MS Sans Serif"/>
      <family val="2"/>
    </font>
    <font>
      <sz val="8"/>
      <name val="Arial"/>
      <family val="2"/>
    </font>
    <font>
      <sz val="8"/>
      <name val="Arial"/>
      <family val="2"/>
    </font>
    <font>
      <u/>
      <sz val="10"/>
      <color indexed="12"/>
      <name val="Arial"/>
      <family val="2"/>
    </font>
    <font>
      <i/>
      <sz val="8"/>
      <name val="Arial"/>
      <family val="2"/>
    </font>
    <font>
      <b/>
      <sz val="8"/>
      <name val="Arial"/>
      <family val="2"/>
    </font>
    <font>
      <b/>
      <u/>
      <sz val="8"/>
      <name val="Arial"/>
      <family val="2"/>
    </font>
    <font>
      <i/>
      <sz val="8"/>
      <name val="Arial"/>
      <family val="2"/>
    </font>
    <font>
      <u/>
      <sz val="8"/>
      <name val="Arial"/>
      <family val="2"/>
    </font>
    <font>
      <sz val="8"/>
      <color indexed="10"/>
      <name val="Arial"/>
      <family val="2"/>
    </font>
    <font>
      <b/>
      <sz val="9"/>
      <name val="Arial"/>
      <family val="2"/>
    </font>
    <font>
      <sz val="9"/>
      <name val="Arial"/>
      <family val="2"/>
    </font>
    <font>
      <sz val="10"/>
      <name val="Arial"/>
      <family val="2"/>
    </font>
    <font>
      <b/>
      <sz val="11"/>
      <name val="Arial"/>
      <family val="2"/>
    </font>
    <font>
      <b/>
      <u/>
      <sz val="9"/>
      <name val="Arial"/>
      <family val="2"/>
    </font>
    <font>
      <b/>
      <sz val="8"/>
      <name val="Arial"/>
      <family val="2"/>
    </font>
    <font>
      <b/>
      <sz val="10"/>
      <name val="Arial"/>
      <family val="2"/>
    </font>
    <font>
      <sz val="8"/>
      <color indexed="81"/>
      <name val="Tahoma"/>
      <family val="2"/>
    </font>
    <font>
      <b/>
      <sz val="8"/>
      <color indexed="81"/>
      <name val="Tahoma"/>
      <family val="2"/>
    </font>
    <font>
      <b/>
      <sz val="8"/>
      <color indexed="81"/>
      <name val="Arial"/>
      <family val="2"/>
    </font>
    <font>
      <vertAlign val="superscript"/>
      <sz val="10"/>
      <name val="Arial"/>
      <family val="2"/>
    </font>
    <font>
      <vertAlign val="superscript"/>
      <sz val="10"/>
      <name val="Arial"/>
      <family val="2"/>
    </font>
    <font>
      <vertAlign val="superscript"/>
      <sz val="10"/>
      <color indexed="81"/>
      <name val="Tahoma"/>
      <family val="2"/>
    </font>
    <font>
      <i/>
      <sz val="10"/>
      <name val="Arial"/>
      <family val="2"/>
    </font>
    <font>
      <i/>
      <sz val="9"/>
      <name val="Arial"/>
      <family val="2"/>
    </font>
    <font>
      <b/>
      <u/>
      <sz val="10"/>
      <name val="Arial"/>
      <family val="2"/>
    </font>
    <font>
      <sz val="8"/>
      <color indexed="9"/>
      <name val="Arial"/>
      <family val="2"/>
    </font>
    <font>
      <i/>
      <sz val="9"/>
      <color indexed="10"/>
      <name val="Arial"/>
      <family val="2"/>
    </font>
    <font>
      <b/>
      <i/>
      <sz val="9"/>
      <color indexed="10"/>
      <name val="Arial"/>
      <family val="2"/>
    </font>
    <font>
      <b/>
      <i/>
      <sz val="10"/>
      <color indexed="10"/>
      <name val="Arial"/>
      <family val="2"/>
    </font>
    <font>
      <sz val="10"/>
      <color indexed="8"/>
      <name val="Arial"/>
      <family val="2"/>
    </font>
    <font>
      <b/>
      <sz val="10"/>
      <color indexed="8"/>
      <name val="Arial"/>
      <family val="2"/>
    </font>
    <font>
      <b/>
      <sz val="9"/>
      <name val="Arial"/>
      <family val="2"/>
    </font>
    <font>
      <sz val="9"/>
      <name val="Arial"/>
      <family val="2"/>
    </font>
    <font>
      <sz val="10"/>
      <name val="Arial"/>
      <family val="2"/>
    </font>
    <font>
      <b/>
      <i/>
      <sz val="10"/>
      <color rgb="FFFF0000"/>
      <name val="Arial"/>
      <family val="2"/>
    </font>
    <font>
      <sz val="9"/>
      <color indexed="81"/>
      <name val="Tahoma"/>
      <family val="2"/>
    </font>
    <font>
      <b/>
      <sz val="9"/>
      <color indexed="81"/>
      <name val="Tahoma"/>
      <family val="2"/>
    </font>
    <font>
      <sz val="9"/>
      <color indexed="81"/>
      <name val="Tahoma"/>
      <charset val="1"/>
    </font>
    <font>
      <sz val="10"/>
      <name val="Arial"/>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bottom/>
      <diagonal/>
    </border>
    <border>
      <left/>
      <right/>
      <top style="thin">
        <color indexed="55"/>
      </top>
      <bottom/>
      <diagonal/>
    </border>
    <border>
      <left style="thin">
        <color indexed="55"/>
      </left>
      <right style="thin">
        <color indexed="55"/>
      </right>
      <top style="thin">
        <color indexed="55"/>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bottom style="double">
        <color indexed="55"/>
      </bottom>
      <diagonal/>
    </border>
    <border>
      <left style="thin">
        <color indexed="55"/>
      </left>
      <right/>
      <top style="thin">
        <color indexed="55"/>
      </top>
      <bottom style="double">
        <color indexed="55"/>
      </bottom>
      <diagonal/>
    </border>
    <border>
      <left/>
      <right style="thin">
        <color indexed="55"/>
      </right>
      <top style="thin">
        <color indexed="55"/>
      </top>
      <bottom style="double">
        <color indexed="55"/>
      </bottom>
      <diagonal/>
    </border>
    <border>
      <left style="thin">
        <color indexed="55"/>
      </left>
      <right/>
      <top style="double">
        <color indexed="55"/>
      </top>
      <bottom style="double">
        <color indexed="55"/>
      </bottom>
      <diagonal/>
    </border>
    <border>
      <left/>
      <right style="thin">
        <color indexed="55"/>
      </right>
      <top style="double">
        <color indexed="55"/>
      </top>
      <bottom style="double">
        <color indexed="55"/>
      </bottom>
      <diagonal/>
    </border>
    <border>
      <left/>
      <right/>
      <top style="thin">
        <color indexed="55"/>
      </top>
      <bottom style="double">
        <color indexed="55"/>
      </bottom>
      <diagonal/>
    </border>
    <border>
      <left style="thin">
        <color indexed="55"/>
      </left>
      <right/>
      <top/>
      <bottom style="thin">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right style="thin">
        <color indexed="55"/>
      </right>
      <top style="double">
        <color indexed="55"/>
      </top>
      <bottom style="thin">
        <color indexed="55"/>
      </bottom>
      <diagonal/>
    </border>
    <border>
      <left style="thin">
        <color indexed="22"/>
      </left>
      <right style="thin">
        <color indexed="22"/>
      </right>
      <top style="dashed">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thin">
        <color indexed="22"/>
      </top>
      <bottom/>
      <diagonal/>
    </border>
    <border>
      <left style="thin">
        <color indexed="55"/>
      </left>
      <right style="thin">
        <color indexed="55"/>
      </right>
      <top style="double">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dotted">
        <color indexed="55"/>
      </right>
      <top style="thin">
        <color indexed="55"/>
      </top>
      <bottom/>
      <diagonal/>
    </border>
    <border>
      <left style="dotted">
        <color indexed="55"/>
      </left>
      <right style="thin">
        <color indexed="55"/>
      </right>
      <top style="thin">
        <color indexed="55"/>
      </top>
      <bottom/>
      <diagonal/>
    </border>
    <border>
      <left/>
      <right/>
      <top style="medium">
        <color indexed="55"/>
      </top>
      <bottom/>
      <diagonal/>
    </border>
    <border>
      <left/>
      <right/>
      <top/>
      <bottom style="medium">
        <color indexed="55"/>
      </bottom>
      <diagonal/>
    </border>
    <border>
      <left style="medium">
        <color indexed="55"/>
      </left>
      <right style="thin">
        <color indexed="55"/>
      </right>
      <top style="medium">
        <color indexed="55"/>
      </top>
      <bottom/>
      <diagonal/>
    </border>
    <border>
      <left/>
      <right style="thin">
        <color indexed="55"/>
      </right>
      <top style="medium">
        <color indexed="55"/>
      </top>
      <bottom/>
      <diagonal/>
    </border>
    <border>
      <left style="thin">
        <color indexed="55"/>
      </left>
      <right style="thin">
        <color indexed="55"/>
      </right>
      <top style="medium">
        <color indexed="55"/>
      </top>
      <bottom/>
      <diagonal/>
    </border>
    <border>
      <left style="medium">
        <color indexed="55"/>
      </left>
      <right style="thin">
        <color indexed="55"/>
      </right>
      <top/>
      <bottom/>
      <diagonal/>
    </border>
    <border>
      <left style="medium">
        <color indexed="55"/>
      </left>
      <right style="thin">
        <color indexed="55"/>
      </right>
      <top/>
      <bottom style="double">
        <color indexed="55"/>
      </bottom>
      <diagonal/>
    </border>
    <border>
      <left/>
      <right/>
      <top style="double">
        <color indexed="55"/>
      </top>
      <bottom style="double">
        <color indexed="55"/>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4" fillId="0" borderId="0" applyNumberFormat="0" applyFill="0" applyBorder="0" applyAlignment="0" applyProtection="0">
      <alignment vertical="top"/>
      <protection locked="0"/>
    </xf>
    <xf numFmtId="0" fontId="35" fillId="0" borderId="0"/>
    <xf numFmtId="0" fontId="1" fillId="0" borderId="0"/>
    <xf numFmtId="0" fontId="1" fillId="0" borderId="0"/>
    <xf numFmtId="0" fontId="1" fillId="0" borderId="0"/>
    <xf numFmtId="0" fontId="1" fillId="0" borderId="0"/>
    <xf numFmtId="44" fontId="40" fillId="0" borderId="0" applyFont="0" applyFill="0" applyBorder="0" applyAlignment="0" applyProtection="0"/>
  </cellStyleXfs>
  <cellXfs count="417">
    <xf numFmtId="0" fontId="0" fillId="0" borderId="0" xfId="0"/>
    <xf numFmtId="0" fontId="2" fillId="0" borderId="0" xfId="0" applyFont="1" applyBorder="1" applyAlignment="1" applyProtection="1">
      <alignment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centerContinuous" vertical="center"/>
    </xf>
    <xf numFmtId="0" fontId="2" fillId="0" borderId="4" xfId="0" applyFont="1" applyBorder="1" applyAlignment="1" applyProtection="1">
      <alignment horizontal="left" vertical="center"/>
    </xf>
    <xf numFmtId="3" fontId="2" fillId="0" borderId="4"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indent="2"/>
    </xf>
    <xf numFmtId="0" fontId="2" fillId="0" borderId="5" xfId="0" applyFont="1" applyFill="1" applyBorder="1" applyAlignment="1" applyProtection="1">
      <alignment horizontal="center" vertical="center" wrapText="1"/>
    </xf>
    <xf numFmtId="3" fontId="2" fillId="0" borderId="0" xfId="0" applyNumberFormat="1"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Protection="1"/>
    <xf numFmtId="38" fontId="2" fillId="0" borderId="5" xfId="0" applyNumberFormat="1" applyFont="1" applyFill="1" applyBorder="1" applyAlignment="1" applyProtection="1">
      <alignment horizontal="center" vertical="center"/>
    </xf>
    <xf numFmtId="38" fontId="2" fillId="0" borderId="0" xfId="0" applyNumberFormat="1" applyFont="1" applyFill="1" applyBorder="1" applyAlignment="1" applyProtection="1">
      <alignment horizontal="center" vertical="center"/>
    </xf>
    <xf numFmtId="38" fontId="2" fillId="0" borderId="0"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0" fontId="9" fillId="0" borderId="0" xfId="0" applyFont="1" applyProtection="1"/>
    <xf numFmtId="38" fontId="2" fillId="0" borderId="0" xfId="0" applyNumberFormat="1" applyFont="1" applyBorder="1" applyAlignment="1" applyProtection="1">
      <alignment horizontal="left" vertical="center" indent="4"/>
    </xf>
    <xf numFmtId="0" fontId="2" fillId="0" borderId="0" xfId="0" applyFont="1" applyBorder="1" applyAlignment="1" applyProtection="1">
      <alignment vertical="center" wrapText="1"/>
    </xf>
    <xf numFmtId="0" fontId="2" fillId="0" borderId="0" xfId="0" applyFont="1" applyAlignment="1" applyProtection="1">
      <alignment wrapText="1"/>
    </xf>
    <xf numFmtId="0" fontId="2" fillId="0" borderId="0" xfId="0" applyFont="1" applyAlignment="1" applyProtection="1"/>
    <xf numFmtId="0" fontId="2" fillId="0" borderId="6" xfId="3" applyFont="1" applyBorder="1" applyAlignment="1">
      <alignment horizontal="left" vertical="center" wrapText="1"/>
    </xf>
    <xf numFmtId="0" fontId="2" fillId="0" borderId="7" xfId="3" applyFont="1" applyBorder="1" applyAlignment="1">
      <alignment horizontal="center" vertical="center"/>
    </xf>
    <xf numFmtId="0" fontId="2" fillId="0" borderId="0" xfId="3" applyFont="1" applyBorder="1"/>
    <xf numFmtId="38" fontId="2" fillId="2" borderId="1" xfId="3" applyNumberFormat="1" applyFont="1" applyFill="1" applyBorder="1" applyAlignment="1">
      <alignment horizontal="left" vertical="top"/>
    </xf>
    <xf numFmtId="38" fontId="2" fillId="2" borderId="1" xfId="3" applyNumberFormat="1" applyFont="1" applyFill="1" applyBorder="1" applyAlignment="1">
      <alignment horizontal="right" vertical="top"/>
    </xf>
    <xf numFmtId="0" fontId="2" fillId="0" borderId="0" xfId="3" applyFont="1" applyFill="1" applyBorder="1" applyAlignment="1">
      <alignment vertical="top" wrapText="1"/>
    </xf>
    <xf numFmtId="0" fontId="2" fillId="0" borderId="8" xfId="3" applyFont="1" applyBorder="1" applyAlignment="1">
      <alignment vertical="center" wrapText="1"/>
    </xf>
    <xf numFmtId="0" fontId="2" fillId="0" borderId="1" xfId="3" applyFont="1" applyBorder="1" applyAlignment="1">
      <alignment vertical="center" wrapText="1"/>
    </xf>
    <xf numFmtId="0" fontId="2" fillId="0" borderId="0" xfId="3" applyFont="1" applyBorder="1" applyAlignment="1">
      <alignment vertical="top" wrapText="1"/>
    </xf>
    <xf numFmtId="0" fontId="2" fillId="0" borderId="8" xfId="3" applyFont="1" applyBorder="1" applyAlignment="1">
      <alignment horizontal="left" vertical="center" wrapText="1"/>
    </xf>
    <xf numFmtId="0" fontId="2" fillId="0" borderId="1" xfId="3" applyFont="1" applyBorder="1" applyAlignment="1">
      <alignment horizontal="center" vertical="center" wrapText="1"/>
    </xf>
    <xf numFmtId="0" fontId="2" fillId="0" borderId="8" xfId="3" applyFont="1" applyBorder="1" applyAlignment="1">
      <alignment horizontal="left" vertical="center"/>
    </xf>
    <xf numFmtId="0" fontId="2" fillId="0" borderId="1" xfId="3" applyFont="1" applyBorder="1" applyAlignment="1">
      <alignment horizontal="center" vertical="center"/>
    </xf>
    <xf numFmtId="0" fontId="2" fillId="0" borderId="8" xfId="3" applyFont="1" applyBorder="1" applyAlignment="1">
      <alignment vertical="center"/>
    </xf>
    <xf numFmtId="0" fontId="2" fillId="0" borderId="0" xfId="4" applyFont="1" applyBorder="1" applyAlignment="1">
      <alignment vertical="center" wrapText="1"/>
    </xf>
    <xf numFmtId="0" fontId="2" fillId="0" borderId="8" xfId="4" applyFont="1" applyBorder="1" applyAlignment="1">
      <alignment vertical="center" wrapText="1"/>
    </xf>
    <xf numFmtId="0" fontId="2" fillId="0" borderId="1" xfId="4" applyFont="1" applyBorder="1" applyAlignment="1">
      <alignment horizontal="center" vertical="center" wrapText="1"/>
    </xf>
    <xf numFmtId="0" fontId="2" fillId="0" borderId="8" xfId="4" applyFont="1" applyBorder="1" applyAlignment="1">
      <alignment horizontal="left" vertical="center" wrapText="1"/>
    </xf>
    <xf numFmtId="0" fontId="2" fillId="0" borderId="8" xfId="4" applyFont="1" applyBorder="1" applyAlignment="1">
      <alignment vertical="center"/>
    </xf>
    <xf numFmtId="0" fontId="2" fillId="0" borderId="1" xfId="4" applyFont="1" applyBorder="1" applyAlignment="1">
      <alignment horizontal="center" vertical="center"/>
    </xf>
    <xf numFmtId="0" fontId="2" fillId="0" borderId="9" xfId="6" applyFont="1" applyBorder="1" applyAlignment="1">
      <alignment horizontal="center" vertical="center"/>
    </xf>
    <xf numFmtId="0" fontId="10" fillId="0" borderId="0" xfId="3" applyFont="1" applyBorder="1"/>
    <xf numFmtId="3" fontId="2" fillId="0" borderId="0" xfId="3" applyNumberFormat="1" applyFont="1" applyBorder="1"/>
    <xf numFmtId="0" fontId="15" fillId="0" borderId="0" xfId="0" applyFont="1" applyBorder="1" applyAlignment="1" applyProtection="1">
      <alignment horizontal="left" vertical="center"/>
    </xf>
    <xf numFmtId="0" fontId="3" fillId="0" borderId="3" xfId="0" applyFont="1" applyBorder="1" applyAlignment="1" applyProtection="1">
      <alignment vertical="center"/>
    </xf>
    <xf numFmtId="0" fontId="2" fillId="0" borderId="9" xfId="0" applyFont="1" applyBorder="1" applyAlignment="1" applyProtection="1">
      <alignment vertical="center"/>
    </xf>
    <xf numFmtId="0" fontId="2" fillId="0" borderId="9" xfId="0" applyFont="1" applyBorder="1" applyAlignment="1" applyProtection="1">
      <alignment vertical="center" wrapText="1"/>
    </xf>
    <xf numFmtId="0" fontId="5" fillId="0" borderId="0" xfId="0" applyFont="1" applyBorder="1" applyAlignment="1" applyProtection="1">
      <alignment horizontal="left" vertical="center"/>
    </xf>
    <xf numFmtId="0" fontId="3" fillId="0" borderId="4" xfId="0" applyFont="1" applyBorder="1" applyAlignment="1" applyProtection="1">
      <alignment vertical="center"/>
    </xf>
    <xf numFmtId="0" fontId="3" fillId="0" borderId="9" xfId="0" applyFont="1" applyBorder="1" applyAlignment="1" applyProtection="1">
      <alignment vertical="center"/>
    </xf>
    <xf numFmtId="0" fontId="3" fillId="0" borderId="0" xfId="0" applyFont="1" applyBorder="1" applyAlignment="1">
      <alignment horizontal="left" vertical="center"/>
    </xf>
    <xf numFmtId="0" fontId="16" fillId="0" borderId="0" xfId="0" applyFont="1" applyBorder="1" applyAlignment="1" applyProtection="1">
      <alignment horizontal="left" vertical="center"/>
    </xf>
    <xf numFmtId="0" fontId="2" fillId="0" borderId="4" xfId="0" applyFont="1" applyBorder="1" applyAlignment="1" applyProtection="1">
      <alignment vertical="center"/>
    </xf>
    <xf numFmtId="0" fontId="2" fillId="0" borderId="4" xfId="0" applyFont="1" applyBorder="1" applyAlignment="1" applyProtection="1">
      <alignment vertical="center" wrapText="1"/>
    </xf>
    <xf numFmtId="0" fontId="2" fillId="0" borderId="9" xfId="0" applyFont="1" applyBorder="1" applyAlignment="1" applyProtection="1">
      <alignment horizontal="left" vertical="center"/>
    </xf>
    <xf numFmtId="0" fontId="13" fillId="0" borderId="0" xfId="0" applyFont="1" applyBorder="1" applyAlignment="1">
      <alignment horizontal="left" vertical="center"/>
    </xf>
    <xf numFmtId="0" fontId="7" fillId="0" borderId="0" xfId="0" applyFont="1" applyBorder="1" applyAlignment="1" applyProtection="1">
      <alignment horizontal="left"/>
    </xf>
    <xf numFmtId="164" fontId="2" fillId="0" borderId="4" xfId="0" applyNumberFormat="1" applyFont="1" applyBorder="1" applyAlignment="1" applyProtection="1">
      <alignment horizontal="left" vertical="center"/>
    </xf>
    <xf numFmtId="3" fontId="2" fillId="0" borderId="9" xfId="0" applyNumberFormat="1" applyFont="1" applyBorder="1" applyAlignment="1" applyProtection="1">
      <alignment horizontal="left" vertical="center"/>
    </xf>
    <xf numFmtId="164" fontId="2" fillId="0" borderId="9" xfId="0" applyNumberFormat="1"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9" xfId="0" applyFont="1" applyBorder="1" applyAlignment="1" applyProtection="1">
      <alignment horizontal="left" vertical="center"/>
    </xf>
    <xf numFmtId="0" fontId="2" fillId="0" borderId="0" xfId="0" applyFont="1" applyAlignment="1" applyProtection="1">
      <alignment horizontal="right"/>
    </xf>
    <xf numFmtId="0" fontId="3" fillId="0" borderId="0" xfId="0" applyFont="1" applyAlignment="1" applyProtection="1">
      <alignment horizontal="right"/>
    </xf>
    <xf numFmtId="0" fontId="2" fillId="0" borderId="0" xfId="3" applyFont="1" applyFill="1" applyBorder="1"/>
    <xf numFmtId="0" fontId="2" fillId="0" borderId="10" xfId="0" applyFont="1" applyBorder="1" applyAlignment="1" applyProtection="1">
      <alignment vertical="center"/>
    </xf>
    <xf numFmtId="0" fontId="2" fillId="0" borderId="10" xfId="0" applyFont="1" applyBorder="1" applyAlignment="1" applyProtection="1">
      <alignment horizontal="left" vertical="center" indent="10"/>
    </xf>
    <xf numFmtId="0" fontId="2" fillId="0" borderId="0" xfId="0" applyFont="1" applyBorder="1" applyAlignment="1" applyProtection="1">
      <alignment horizontal="center" vertical="top"/>
    </xf>
    <xf numFmtId="37" fontId="2" fillId="0" borderId="0" xfId="0" applyNumberFormat="1" applyFont="1" applyBorder="1" applyAlignment="1" applyProtection="1">
      <alignment horizontal="right"/>
    </xf>
    <xf numFmtId="37" fontId="8" fillId="0" borderId="0" xfId="0" applyNumberFormat="1" applyFont="1" applyBorder="1" applyAlignment="1" applyProtection="1">
      <alignment horizontal="center"/>
    </xf>
    <xf numFmtId="0" fontId="0" fillId="0" borderId="0" xfId="0" applyProtection="1">
      <protection locked="0"/>
    </xf>
    <xf numFmtId="0" fontId="24" fillId="0" borderId="0" xfId="0" applyFont="1" applyProtection="1">
      <protection locked="0"/>
    </xf>
    <xf numFmtId="0" fontId="26" fillId="0" borderId="0" xfId="0" applyFont="1" applyAlignment="1" applyProtection="1">
      <alignment horizontal="left" vertical="center"/>
      <protection locked="0"/>
    </xf>
    <xf numFmtId="0" fontId="17" fillId="0" borderId="0" xfId="0" applyFont="1" applyProtection="1">
      <protection locked="0"/>
    </xf>
    <xf numFmtId="165" fontId="17" fillId="0" borderId="0" xfId="0" applyNumberFormat="1" applyFont="1" applyAlignment="1" applyProtection="1">
      <alignment horizontal="left" vertical="center"/>
      <protection locked="0"/>
    </xf>
    <xf numFmtId="0" fontId="0" fillId="0" borderId="0" xfId="0" applyAlignment="1" applyProtection="1">
      <alignment horizontal="center"/>
      <protection locked="0"/>
    </xf>
    <xf numFmtId="0" fontId="2" fillId="0" borderId="0" xfId="0" applyFont="1" applyProtection="1">
      <protection locked="0"/>
    </xf>
    <xf numFmtId="38" fontId="27" fillId="0" borderId="0" xfId="0" applyNumberFormat="1" applyFont="1" applyAlignment="1" applyProtection="1">
      <alignment horizontal="right" vertical="center"/>
    </xf>
    <xf numFmtId="3" fontId="27" fillId="0" borderId="0" xfId="0" applyNumberFormat="1" applyFont="1" applyAlignment="1" applyProtection="1">
      <alignment horizontal="right" vertical="center"/>
    </xf>
    <xf numFmtId="0" fontId="28" fillId="0" borderId="0" xfId="0" applyFont="1" applyProtection="1">
      <protection locked="0"/>
    </xf>
    <xf numFmtId="0" fontId="24" fillId="0" borderId="0" xfId="0" applyFont="1" applyProtection="1"/>
    <xf numFmtId="0" fontId="0" fillId="0" borderId="0" xfId="0" applyProtection="1"/>
    <xf numFmtId="0" fontId="12"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12" fillId="0" borderId="0" xfId="0" applyFont="1" applyAlignment="1" applyProtection="1">
      <alignment horizontal="left"/>
    </xf>
    <xf numFmtId="0" fontId="7" fillId="0" borderId="0" xfId="0" applyFont="1" applyAlignment="1" applyProtection="1">
      <alignment horizontal="left"/>
    </xf>
    <xf numFmtId="0" fontId="2" fillId="0" borderId="0" xfId="0" applyFont="1" applyAlignment="1" applyProtection="1">
      <alignment horizontal="left"/>
    </xf>
    <xf numFmtId="0" fontId="11" fillId="0" borderId="0" xfId="0" applyFont="1" applyProtection="1"/>
    <xf numFmtId="0" fontId="2" fillId="0" borderId="4" xfId="0" applyFont="1" applyBorder="1" applyAlignment="1" applyProtection="1">
      <alignment vertical="top"/>
    </xf>
    <xf numFmtId="0" fontId="2" fillId="0" borderId="9" xfId="0" applyFont="1" applyBorder="1" applyAlignment="1" applyProtection="1">
      <alignment vertical="top" wrapText="1"/>
    </xf>
    <xf numFmtId="0" fontId="2" fillId="0" borderId="1" xfId="0" applyFont="1" applyBorder="1" applyAlignment="1" applyProtection="1">
      <alignment horizontal="center" vertical="center" wrapText="1"/>
    </xf>
    <xf numFmtId="0" fontId="2" fillId="0" borderId="11" xfId="0" applyFont="1" applyBorder="1" applyAlignment="1" applyProtection="1">
      <alignment horizontal="center" vertical="top" wrapText="1"/>
    </xf>
    <xf numFmtId="0" fontId="2" fillId="0" borderId="0" xfId="0" applyFont="1" applyBorder="1" applyAlignment="1" applyProtection="1">
      <alignment vertical="top" wrapText="1"/>
    </xf>
    <xf numFmtId="38" fontId="2" fillId="0" borderId="0" xfId="0" applyNumberFormat="1" applyFont="1" applyBorder="1" applyAlignment="1" applyProtection="1">
      <alignment vertical="top" wrapText="1"/>
    </xf>
    <xf numFmtId="0" fontId="0" fillId="0" borderId="0" xfId="0" applyBorder="1" applyProtection="1"/>
    <xf numFmtId="0" fontId="0" fillId="0" borderId="0" xfId="0" applyAlignment="1" applyProtection="1"/>
    <xf numFmtId="0" fontId="2" fillId="0" borderId="0" xfId="0" applyFont="1" applyBorder="1" applyProtection="1"/>
    <xf numFmtId="38" fontId="2" fillId="2" borderId="2" xfId="5" applyNumberFormat="1" applyFont="1" applyFill="1" applyBorder="1" applyAlignment="1"/>
    <xf numFmtId="37" fontId="2" fillId="0" borderId="0" xfId="0" applyNumberFormat="1" applyFont="1" applyBorder="1" applyAlignment="1" applyProtection="1">
      <alignment horizontal="right" vertical="center"/>
    </xf>
    <xf numFmtId="38" fontId="12" fillId="0" borderId="1" xfId="3" applyNumberFormat="1" applyFont="1" applyBorder="1" applyAlignment="1" applyProtection="1">
      <alignment horizontal="right"/>
      <protection locked="0"/>
    </xf>
    <xf numFmtId="38" fontId="12" fillId="0" borderId="9" xfId="3" applyNumberFormat="1" applyFont="1" applyBorder="1" applyAlignment="1" applyProtection="1">
      <alignment horizontal="right"/>
      <protection locked="0"/>
    </xf>
    <xf numFmtId="38" fontId="12" fillId="3" borderId="12" xfId="4" applyNumberFormat="1" applyFont="1" applyFill="1" applyBorder="1" applyAlignment="1" applyProtection="1">
      <alignment horizontal="right"/>
    </xf>
    <xf numFmtId="38" fontId="12" fillId="2" borderId="2" xfId="4" applyNumberFormat="1" applyFont="1" applyFill="1" applyBorder="1" applyAlignment="1">
      <alignment horizontal="right"/>
    </xf>
    <xf numFmtId="38" fontId="12" fillId="2" borderId="2" xfId="4" applyNumberFormat="1" applyFont="1" applyFill="1" applyBorder="1" applyAlignment="1" applyProtection="1">
      <alignment horizontal="right"/>
    </xf>
    <xf numFmtId="38" fontId="12" fillId="0" borderId="1" xfId="4" applyNumberFormat="1" applyFont="1" applyBorder="1" applyAlignment="1" applyProtection="1">
      <alignment horizontal="right"/>
      <protection locked="0"/>
    </xf>
    <xf numFmtId="38" fontId="12" fillId="0" borderId="1" xfId="4" applyNumberFormat="1" applyFont="1" applyFill="1" applyBorder="1" applyAlignment="1" applyProtection="1">
      <alignment horizontal="right"/>
      <protection locked="0"/>
    </xf>
    <xf numFmtId="38" fontId="12" fillId="0" borderId="2" xfId="4" applyNumberFormat="1" applyFont="1" applyBorder="1" applyAlignment="1" applyProtection="1">
      <alignment horizontal="right"/>
      <protection locked="0"/>
    </xf>
    <xf numFmtId="38" fontId="12" fillId="0" borderId="1" xfId="5" applyNumberFormat="1" applyFont="1" applyBorder="1" applyAlignment="1" applyProtection="1">
      <alignment horizontal="right"/>
      <protection locked="0"/>
    </xf>
    <xf numFmtId="38" fontId="12" fillId="2" borderId="1" xfId="5" applyNumberFormat="1" applyFont="1" applyFill="1" applyBorder="1" applyAlignment="1" applyProtection="1">
      <alignment horizontal="right"/>
    </xf>
    <xf numFmtId="38" fontId="12" fillId="0" borderId="1" xfId="5" applyNumberFormat="1" applyFont="1" applyFill="1" applyBorder="1" applyAlignment="1" applyProtection="1">
      <alignment horizontal="right"/>
      <protection locked="0"/>
    </xf>
    <xf numFmtId="38" fontId="12" fillId="3" borderId="12" xfId="5" applyNumberFormat="1" applyFont="1" applyFill="1" applyBorder="1" applyAlignment="1" applyProtection="1">
      <alignment horizontal="right"/>
    </xf>
    <xf numFmtId="38" fontId="12" fillId="0" borderId="2" xfId="5" applyNumberFormat="1" applyFont="1" applyBorder="1" applyAlignment="1" applyProtection="1">
      <alignment horizontal="right"/>
      <protection locked="0"/>
    </xf>
    <xf numFmtId="38" fontId="12" fillId="2" borderId="2" xfId="5" applyNumberFormat="1" applyFont="1" applyFill="1" applyBorder="1" applyAlignment="1" applyProtection="1">
      <alignment horizontal="right"/>
    </xf>
    <xf numFmtId="38" fontId="12" fillId="3" borderId="13" xfId="5" applyNumberFormat="1" applyFont="1" applyFill="1" applyBorder="1" applyAlignment="1" applyProtection="1">
      <alignment horizontal="right"/>
    </xf>
    <xf numFmtId="38" fontId="12" fillId="2" borderId="2" xfId="5" applyNumberFormat="1" applyFont="1" applyFill="1" applyBorder="1" applyAlignment="1">
      <alignment horizontal="right"/>
    </xf>
    <xf numFmtId="38" fontId="12" fillId="3" borderId="2" xfId="5" applyNumberFormat="1" applyFont="1" applyFill="1" applyBorder="1" applyAlignment="1" applyProtection="1">
      <alignment horizontal="right"/>
    </xf>
    <xf numFmtId="38" fontId="12" fillId="2" borderId="14" xfId="5" applyNumberFormat="1" applyFont="1" applyFill="1" applyBorder="1" applyAlignment="1" applyProtection="1">
      <alignment horizontal="right"/>
    </xf>
    <xf numFmtId="38" fontId="12" fillId="3" borderId="14" xfId="5" applyNumberFormat="1" applyFont="1" applyFill="1" applyBorder="1" applyAlignment="1" applyProtection="1">
      <alignment horizontal="right"/>
    </xf>
    <xf numFmtId="38" fontId="12" fillId="0" borderId="12" xfId="5" applyNumberFormat="1" applyFont="1" applyFill="1" applyBorder="1" applyAlignment="1" applyProtection="1">
      <alignment horizontal="right"/>
      <protection locked="0"/>
    </xf>
    <xf numFmtId="38" fontId="12" fillId="0" borderId="13" xfId="5" applyNumberFormat="1" applyFont="1" applyFill="1" applyBorder="1" applyAlignment="1" applyProtection="1">
      <alignment horizontal="right"/>
      <protection locked="0"/>
    </xf>
    <xf numFmtId="38" fontId="12" fillId="0" borderId="13" xfId="6" applyNumberFormat="1" applyFont="1" applyFill="1" applyBorder="1" applyAlignment="1" applyProtection="1">
      <alignment horizontal="right"/>
      <protection locked="0"/>
    </xf>
    <xf numFmtId="38" fontId="12" fillId="3" borderId="15" xfId="6" applyNumberFormat="1" applyFont="1" applyFill="1" applyBorder="1" applyAlignment="1" applyProtection="1">
      <alignment horizontal="right"/>
    </xf>
    <xf numFmtId="38" fontId="12" fillId="3" borderId="12" xfId="6" applyNumberFormat="1" applyFont="1" applyFill="1" applyBorder="1" applyAlignment="1" applyProtection="1">
      <alignment horizontal="right"/>
    </xf>
    <xf numFmtId="38" fontId="12" fillId="0" borderId="1" xfId="0" applyNumberFormat="1" applyFont="1" applyBorder="1" applyAlignment="1" applyProtection="1">
      <alignment horizontal="right"/>
      <protection locked="0"/>
    </xf>
    <xf numFmtId="38" fontId="12" fillId="0" borderId="3" xfId="0" applyNumberFormat="1" applyFont="1" applyBorder="1" applyAlignment="1" applyProtection="1">
      <alignment horizontal="right"/>
      <protection locked="0"/>
    </xf>
    <xf numFmtId="38" fontId="12" fillId="0" borderId="9" xfId="0" applyNumberFormat="1" applyFont="1" applyFill="1" applyBorder="1" applyAlignment="1" applyProtection="1">
      <alignment horizontal="right"/>
      <protection locked="0"/>
    </xf>
    <xf numFmtId="38" fontId="12" fillId="0" borderId="9" xfId="0" applyNumberFormat="1" applyFont="1" applyBorder="1" applyAlignment="1" applyProtection="1">
      <alignment horizontal="right"/>
      <protection locked="0"/>
    </xf>
    <xf numFmtId="38" fontId="12" fillId="3" borderId="9" xfId="0" applyNumberFormat="1" applyFont="1" applyFill="1" applyBorder="1" applyAlignment="1" applyProtection="1">
      <alignment horizontal="right"/>
    </xf>
    <xf numFmtId="38" fontId="12" fillId="0" borderId="1" xfId="0" applyNumberFormat="1" applyFont="1" applyFill="1" applyBorder="1" applyAlignment="1" applyProtection="1">
      <alignment horizontal="right"/>
      <protection locked="0"/>
    </xf>
    <xf numFmtId="38" fontId="12" fillId="0" borderId="0" xfId="3" applyNumberFormat="1" applyFont="1" applyBorder="1" applyAlignment="1" applyProtection="1">
      <alignment horizontal="right"/>
      <protection locked="0"/>
    </xf>
    <xf numFmtId="38" fontId="12" fillId="3" borderId="14" xfId="0" applyNumberFormat="1" applyFont="1" applyFill="1" applyBorder="1" applyAlignment="1" applyProtection="1">
      <alignment horizontal="right" wrapText="1"/>
    </xf>
    <xf numFmtId="38" fontId="12" fillId="3" borderId="14" xfId="0" applyNumberFormat="1" applyFont="1" applyFill="1" applyBorder="1" applyAlignment="1" applyProtection="1">
      <alignment wrapText="1"/>
    </xf>
    <xf numFmtId="38" fontId="12" fillId="3" borderId="1" xfId="0" applyNumberFormat="1" applyFont="1" applyFill="1" applyBorder="1" applyAlignment="1" applyProtection="1">
      <alignment wrapText="1"/>
    </xf>
    <xf numFmtId="38" fontId="12" fillId="3" borderId="15" xfId="0" applyNumberFormat="1" applyFont="1" applyFill="1" applyBorder="1" applyAlignment="1" applyProtection="1">
      <alignment wrapText="1"/>
    </xf>
    <xf numFmtId="0" fontId="17" fillId="0" borderId="0" xfId="0" applyFont="1" applyAlignment="1" applyProtection="1">
      <alignment horizontal="left"/>
      <protection locked="0"/>
    </xf>
    <xf numFmtId="0" fontId="30" fillId="0" borderId="0" xfId="0" applyFont="1" applyAlignment="1" applyProtection="1">
      <alignment horizontal="left" vertical="center"/>
    </xf>
    <xf numFmtId="0" fontId="29" fillId="0" borderId="0" xfId="0" applyFont="1" applyAlignment="1" applyProtection="1">
      <alignment horizontal="left" vertical="center" indent="3"/>
    </xf>
    <xf numFmtId="0" fontId="29" fillId="0" borderId="0" xfId="0" applyFont="1" applyProtection="1">
      <protection locked="0"/>
    </xf>
    <xf numFmtId="166" fontId="12" fillId="0" borderId="1" xfId="0" applyNumberFormat="1" applyFont="1" applyBorder="1" applyAlignment="1" applyProtection="1">
      <alignment horizontal="right"/>
      <protection locked="0"/>
    </xf>
    <xf numFmtId="49" fontId="11" fillId="0" borderId="10" xfId="0" applyNumberFormat="1" applyFont="1" applyBorder="1" applyAlignment="1" applyProtection="1">
      <alignment horizontal="center" wrapText="1"/>
      <protection locked="0"/>
    </xf>
    <xf numFmtId="0" fontId="6" fillId="3" borderId="4" xfId="0" applyFont="1" applyFill="1" applyBorder="1" applyAlignment="1" applyProtection="1">
      <alignment horizontal="left" vertical="center" indent="2"/>
    </xf>
    <xf numFmtId="0" fontId="6" fillId="3" borderId="9" xfId="0" applyFont="1" applyFill="1" applyBorder="1" applyAlignment="1" applyProtection="1">
      <alignment horizontal="left" vertical="center" indent="2"/>
    </xf>
    <xf numFmtId="0" fontId="6" fillId="3" borderId="16" xfId="0" applyFont="1" applyFill="1" applyBorder="1" applyAlignment="1" applyProtection="1">
      <alignment horizontal="left" vertical="center" wrapText="1" indent="2"/>
    </xf>
    <xf numFmtId="0" fontId="6" fillId="3" borderId="17" xfId="0" applyFont="1" applyFill="1" applyBorder="1" applyAlignment="1" applyProtection="1">
      <alignment horizontal="left" vertical="center" wrapText="1" indent="2"/>
    </xf>
    <xf numFmtId="38" fontId="12" fillId="3" borderId="17" xfId="0" applyNumberFormat="1" applyFont="1" applyFill="1" applyBorder="1" applyAlignment="1" applyProtection="1">
      <alignment horizontal="right"/>
    </xf>
    <xf numFmtId="0" fontId="6" fillId="3" borderId="18" xfId="0" applyFont="1" applyFill="1" applyBorder="1" applyAlignment="1" applyProtection="1">
      <alignment horizontal="left" vertical="center" indent="2"/>
    </xf>
    <xf numFmtId="0" fontId="6" fillId="3" borderId="19" xfId="0" applyFont="1" applyFill="1" applyBorder="1" applyAlignment="1" applyProtection="1">
      <alignment horizontal="left" vertical="center" indent="2"/>
    </xf>
    <xf numFmtId="38" fontId="12" fillId="3" borderId="19" xfId="0" applyNumberFormat="1" applyFont="1" applyFill="1" applyBorder="1" applyAlignment="1" applyProtection="1">
      <alignment horizontal="right"/>
    </xf>
    <xf numFmtId="0" fontId="16" fillId="3" borderId="16" xfId="0" applyFont="1" applyFill="1" applyBorder="1" applyAlignment="1" applyProtection="1">
      <alignment horizontal="left" vertical="center" indent="2"/>
    </xf>
    <xf numFmtId="0" fontId="3" fillId="3" borderId="17" xfId="0" applyFont="1" applyFill="1" applyBorder="1" applyAlignment="1" applyProtection="1">
      <alignment vertical="center"/>
    </xf>
    <xf numFmtId="38" fontId="12" fillId="3" borderId="12" xfId="0" applyNumberFormat="1" applyFont="1" applyFill="1" applyBorder="1" applyAlignment="1" applyProtection="1">
      <alignment horizontal="right"/>
    </xf>
    <xf numFmtId="0" fontId="2" fillId="3" borderId="17" xfId="3" applyFont="1" applyFill="1" applyBorder="1" applyAlignment="1">
      <alignment horizontal="center" vertical="center"/>
    </xf>
    <xf numFmtId="0" fontId="2" fillId="0" borderId="10" xfId="4" applyFont="1" applyBorder="1" applyAlignment="1">
      <alignment vertical="center"/>
    </xf>
    <xf numFmtId="0" fontId="2" fillId="0" borderId="14" xfId="4" applyFont="1" applyBorder="1" applyAlignment="1">
      <alignment horizontal="center" vertical="center"/>
    </xf>
    <xf numFmtId="0" fontId="2" fillId="3" borderId="17" xfId="4" applyFont="1" applyFill="1" applyBorder="1" applyAlignment="1">
      <alignment horizontal="center" vertical="center"/>
    </xf>
    <xf numFmtId="0" fontId="6" fillId="3" borderId="20" xfId="4" applyFont="1" applyFill="1" applyBorder="1" applyAlignment="1">
      <alignment vertical="center"/>
    </xf>
    <xf numFmtId="0" fontId="8" fillId="0" borderId="10" xfId="5" applyFont="1" applyBorder="1" applyAlignment="1">
      <alignment vertical="center" wrapText="1"/>
    </xf>
    <xf numFmtId="0" fontId="22" fillId="0" borderId="11" xfId="3" applyFont="1" applyBorder="1" applyAlignment="1">
      <alignment horizontal="center" vertical="top" wrapText="1"/>
    </xf>
    <xf numFmtId="0" fontId="2" fillId="3" borderId="17" xfId="5" applyFont="1" applyFill="1" applyBorder="1" applyAlignment="1">
      <alignment horizontal="center" vertical="center" wrapText="1"/>
    </xf>
    <xf numFmtId="0" fontId="2" fillId="3" borderId="17" xfId="0" applyFont="1" applyFill="1" applyBorder="1" applyAlignment="1">
      <alignment horizontal="left" vertical="center"/>
    </xf>
    <xf numFmtId="0" fontId="8" fillId="0" borderId="10" xfId="5" applyFont="1" applyBorder="1" applyAlignment="1">
      <alignment horizontal="left" vertical="center" wrapText="1"/>
    </xf>
    <xf numFmtId="49" fontId="2" fillId="0" borderId="10" xfId="5" applyNumberFormat="1" applyFont="1" applyBorder="1" applyAlignment="1">
      <alignment horizontal="left" vertical="top" wrapText="1"/>
    </xf>
    <xf numFmtId="0" fontId="2" fillId="0" borderId="11" xfId="6" applyFont="1" applyBorder="1" applyAlignment="1">
      <alignment horizontal="center" vertical="center"/>
    </xf>
    <xf numFmtId="0" fontId="2" fillId="3" borderId="17" xfId="5" applyFont="1" applyFill="1" applyBorder="1" applyAlignment="1">
      <alignment horizontal="center" vertical="center"/>
    </xf>
    <xf numFmtId="0" fontId="2" fillId="3" borderId="17" xfId="0" applyFont="1" applyFill="1" applyBorder="1" applyAlignment="1">
      <alignment vertical="center"/>
    </xf>
    <xf numFmtId="0" fontId="21" fillId="3" borderId="17" xfId="0" applyFont="1" applyFill="1" applyBorder="1" applyAlignment="1">
      <alignment horizontal="center" vertical="center"/>
    </xf>
    <xf numFmtId="0" fontId="6" fillId="3" borderId="20" xfId="6" applyFont="1" applyFill="1" applyBorder="1" applyAlignment="1" applyProtection="1">
      <alignment vertical="center"/>
    </xf>
    <xf numFmtId="0" fontId="2" fillId="3" borderId="17" xfId="6" applyFont="1" applyFill="1" applyBorder="1" applyAlignment="1">
      <alignment horizontal="center" vertical="center"/>
    </xf>
    <xf numFmtId="0" fontId="2" fillId="0" borderId="21" xfId="0" applyFont="1" applyBorder="1" applyAlignment="1" applyProtection="1">
      <alignment horizontal="left" vertical="center"/>
    </xf>
    <xf numFmtId="0" fontId="2" fillId="0" borderId="10" xfId="0" applyFont="1" applyBorder="1" applyAlignment="1" applyProtection="1">
      <alignment vertical="top" wrapText="1"/>
    </xf>
    <xf numFmtId="0" fontId="16" fillId="3" borderId="16" xfId="0" applyFont="1" applyFill="1" applyBorder="1" applyAlignment="1" applyProtection="1">
      <alignment horizontal="left" vertical="center" indent="1"/>
    </xf>
    <xf numFmtId="0" fontId="2" fillId="3" borderId="20" xfId="0" applyFont="1" applyFill="1" applyBorder="1" applyAlignment="1" applyProtection="1">
      <alignment vertical="top" wrapText="1"/>
    </xf>
    <xf numFmtId="0" fontId="2" fillId="3" borderId="17" xfId="0" applyFont="1" applyFill="1" applyBorder="1" applyAlignment="1" applyProtection="1">
      <alignment vertical="top" wrapText="1"/>
    </xf>
    <xf numFmtId="0" fontId="2" fillId="0" borderId="11" xfId="0" applyFont="1" applyBorder="1" applyAlignment="1" applyProtection="1">
      <alignment vertical="top" wrapText="1"/>
    </xf>
    <xf numFmtId="0" fontId="16" fillId="3" borderId="16" xfId="0" applyFont="1" applyFill="1" applyBorder="1" applyAlignment="1" applyProtection="1">
      <alignment horizontal="left" vertical="center"/>
    </xf>
    <xf numFmtId="38" fontId="12" fillId="3" borderId="13" xfId="6" applyNumberFormat="1" applyFont="1" applyFill="1" applyBorder="1" applyAlignment="1" applyProtection="1">
      <alignment horizontal="right"/>
    </xf>
    <xf numFmtId="0" fontId="0" fillId="0" borderId="0" xfId="0" applyAlignment="1" applyProtection="1">
      <alignment horizontal="left" vertical="center" indent="2"/>
      <protection locked="0"/>
    </xf>
    <xf numFmtId="0" fontId="2" fillId="0" borderId="0" xfId="0" applyFont="1" applyAlignment="1" applyProtection="1">
      <alignment horizontal="left" vertical="center" indent="2"/>
    </xf>
    <xf numFmtId="0" fontId="6" fillId="4" borderId="8" xfId="3" applyFont="1" applyFill="1" applyBorder="1" applyAlignment="1">
      <alignment vertical="center" wrapText="1"/>
    </xf>
    <xf numFmtId="0" fontId="2" fillId="4" borderId="9" xfId="3" applyFont="1" applyFill="1" applyBorder="1" applyAlignment="1">
      <alignment horizontal="center" wrapText="1"/>
    </xf>
    <xf numFmtId="0" fontId="6" fillId="4" borderId="10" xfId="4" applyFont="1" applyFill="1" applyBorder="1" applyAlignment="1">
      <alignment horizontal="left" vertical="center" wrapText="1"/>
    </xf>
    <xf numFmtId="0" fontId="2" fillId="4" borderId="11" xfId="4" applyFont="1" applyFill="1" applyBorder="1" applyAlignment="1">
      <alignment vertical="center" wrapText="1"/>
    </xf>
    <xf numFmtId="0" fontId="6" fillId="4" borderId="8" xfId="4" applyFont="1" applyFill="1" applyBorder="1" applyAlignment="1">
      <alignment vertical="center" wrapText="1"/>
    </xf>
    <xf numFmtId="0" fontId="2" fillId="4" borderId="9" xfId="4" applyFont="1" applyFill="1" applyBorder="1" applyAlignment="1">
      <alignment horizontal="center" wrapText="1"/>
    </xf>
    <xf numFmtId="0" fontId="6" fillId="4" borderId="8" xfId="5" applyFont="1" applyFill="1" applyBorder="1" applyAlignment="1">
      <alignment horizontal="left" vertical="center" wrapText="1"/>
    </xf>
    <xf numFmtId="0" fontId="2" fillId="4" borderId="9" xfId="5" applyFont="1" applyFill="1" applyBorder="1" applyAlignment="1">
      <alignment horizontal="center" vertical="center" wrapText="1"/>
    </xf>
    <xf numFmtId="0" fontId="6" fillId="4" borderId="10" xfId="5" applyFont="1" applyFill="1" applyBorder="1" applyAlignment="1">
      <alignment horizontal="left" vertical="center" wrapText="1"/>
    </xf>
    <xf numFmtId="0" fontId="2" fillId="4" borderId="14" xfId="5" applyFont="1" applyFill="1" applyBorder="1" applyAlignment="1">
      <alignment horizontal="center" vertical="center" wrapText="1"/>
    </xf>
    <xf numFmtId="0" fontId="2" fillId="5" borderId="8" xfId="5" applyFont="1" applyFill="1" applyBorder="1" applyAlignment="1">
      <alignment vertical="center" wrapText="1"/>
    </xf>
    <xf numFmtId="0" fontId="2" fillId="5" borderId="1" xfId="5" applyFont="1" applyFill="1" applyBorder="1" applyAlignment="1">
      <alignment horizontal="center" vertical="center" wrapText="1"/>
    </xf>
    <xf numFmtId="0" fontId="2" fillId="5" borderId="8" xfId="5" applyFont="1" applyFill="1" applyBorder="1" applyAlignment="1">
      <alignment horizontal="left" vertical="center" wrapText="1"/>
    </xf>
    <xf numFmtId="0" fontId="2" fillId="5" borderId="8" xfId="5" applyFont="1" applyFill="1" applyBorder="1" applyAlignment="1">
      <alignment horizontal="left" vertical="center"/>
    </xf>
    <xf numFmtId="0" fontId="2" fillId="5" borderId="8" xfId="5" applyFont="1" applyFill="1" applyBorder="1" applyAlignment="1">
      <alignment vertical="center"/>
    </xf>
    <xf numFmtId="0" fontId="2" fillId="5" borderId="1" xfId="0" applyFont="1" applyFill="1" applyBorder="1" applyAlignment="1">
      <alignment horizontal="center" vertical="center"/>
    </xf>
    <xf numFmtId="0" fontId="2" fillId="5" borderId="1" xfId="5" applyFont="1" applyFill="1" applyBorder="1" applyAlignment="1">
      <alignment horizontal="centerContinuous" vertical="center"/>
    </xf>
    <xf numFmtId="0" fontId="2" fillId="5" borderId="1" xfId="5" applyFont="1" applyFill="1" applyBorder="1" applyAlignment="1">
      <alignment horizontal="centerContinuous" vertical="center" wrapText="1"/>
    </xf>
    <xf numFmtId="0" fontId="6" fillId="4" borderId="8" xfId="0" applyFont="1" applyFill="1" applyBorder="1" applyAlignment="1">
      <alignment vertical="center"/>
    </xf>
    <xf numFmtId="0" fontId="2" fillId="4" borderId="1" xfId="0" applyFont="1" applyFill="1" applyBorder="1" applyAlignment="1">
      <alignment horizontal="centerContinuous" vertical="center"/>
    </xf>
    <xf numFmtId="0" fontId="6" fillId="4" borderId="8" xfId="6" applyFont="1" applyFill="1" applyBorder="1" applyAlignment="1">
      <alignment vertical="center" wrapText="1"/>
    </xf>
    <xf numFmtId="0" fontId="2" fillId="4" borderId="1" xfId="6" applyFont="1" applyFill="1" applyBorder="1" applyAlignment="1">
      <alignment horizontal="centerContinuous"/>
    </xf>
    <xf numFmtId="0" fontId="2" fillId="5" borderId="21" xfId="0" applyFont="1" applyFill="1" applyBorder="1" applyAlignment="1" applyProtection="1">
      <alignment vertical="top"/>
    </xf>
    <xf numFmtId="0" fontId="2" fillId="5" borderId="9" xfId="0" applyFont="1" applyFill="1" applyBorder="1" applyAlignment="1" applyProtection="1">
      <alignment vertical="top" wrapText="1"/>
    </xf>
    <xf numFmtId="0" fontId="2" fillId="5" borderId="11" xfId="0" applyFont="1" applyFill="1" applyBorder="1" applyAlignment="1" applyProtection="1">
      <alignment horizontal="center" vertical="top" wrapText="1"/>
    </xf>
    <xf numFmtId="0" fontId="6" fillId="4" borderId="4"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4" xfId="0" applyFont="1" applyFill="1" applyBorder="1" applyAlignment="1" applyProtection="1">
      <alignment horizontal="center" vertical="center" wrapText="1"/>
    </xf>
    <xf numFmtId="0" fontId="6" fillId="4" borderId="22" xfId="0" applyFont="1" applyFill="1" applyBorder="1" applyAlignment="1" applyProtection="1">
      <alignment horizontal="left" indent="1"/>
    </xf>
    <xf numFmtId="0" fontId="6" fillId="4" borderId="23" xfId="0" applyFont="1" applyFill="1" applyBorder="1" applyAlignment="1" applyProtection="1">
      <alignment horizontal="left" indent="1"/>
    </xf>
    <xf numFmtId="0" fontId="2" fillId="4" borderId="24" xfId="0" applyFont="1" applyFill="1" applyBorder="1" applyAlignment="1" applyProtection="1">
      <alignment horizontal="center"/>
    </xf>
    <xf numFmtId="0" fontId="6" fillId="4" borderId="4" xfId="0" applyFont="1" applyFill="1" applyBorder="1" applyAlignment="1" applyProtection="1">
      <alignment horizontal="left" indent="1"/>
    </xf>
    <xf numFmtId="0" fontId="6" fillId="4" borderId="8" xfId="0" applyFont="1" applyFill="1" applyBorder="1" applyAlignment="1" applyProtection="1">
      <alignment horizontal="left" indent="1"/>
    </xf>
    <xf numFmtId="0" fontId="2" fillId="4" borderId="9" xfId="0" applyFont="1" applyFill="1" applyBorder="1" applyAlignment="1" applyProtection="1">
      <alignment horizontal="centerContinuous" vertical="center"/>
    </xf>
    <xf numFmtId="0" fontId="2" fillId="4" borderId="9" xfId="0" applyFont="1" applyFill="1" applyBorder="1" applyAlignment="1" applyProtection="1">
      <alignment vertical="center"/>
    </xf>
    <xf numFmtId="0" fontId="14" fillId="0" borderId="0" xfId="0" applyFont="1" applyAlignment="1" applyProtection="1">
      <alignment horizontal="center"/>
    </xf>
    <xf numFmtId="0" fontId="30" fillId="0" borderId="0" xfId="0" applyFont="1" applyAlignment="1" applyProtection="1">
      <alignment vertical="center"/>
      <protection locked="0"/>
    </xf>
    <xf numFmtId="0" fontId="2"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0" fontId="30" fillId="0" borderId="0" xfId="0" applyFont="1" applyAlignment="1" applyProtection="1">
      <alignment horizontal="left" vertical="center" indent="3"/>
      <protection locked="0"/>
    </xf>
    <xf numFmtId="0" fontId="29" fillId="0" borderId="0" xfId="0" applyFont="1" applyAlignment="1" applyProtection="1">
      <alignment horizontal="left" vertical="center" indent="3"/>
      <protection locked="0"/>
    </xf>
    <xf numFmtId="0" fontId="30" fillId="0" borderId="0" xfId="0" applyFont="1" applyProtection="1">
      <protection locked="0"/>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3" fillId="0" borderId="0" xfId="0" applyFont="1" applyAlignment="1">
      <alignment horizontal="center"/>
    </xf>
    <xf numFmtId="0" fontId="5" fillId="0" borderId="25" xfId="0" applyFont="1" applyBorder="1" applyAlignment="1">
      <alignment horizontal="center" vertical="top"/>
    </xf>
    <xf numFmtId="38" fontId="5" fillId="0" borderId="26" xfId="0" applyNumberFormat="1" applyFont="1" applyBorder="1" applyAlignment="1">
      <alignment horizontal="center" vertical="top"/>
    </xf>
    <xf numFmtId="38" fontId="5" fillId="0" borderId="25" xfId="0" applyNumberFormat="1" applyFont="1" applyBorder="1" applyAlignment="1">
      <alignment horizontal="center" vertical="top"/>
    </xf>
    <xf numFmtId="38" fontId="5" fillId="0" borderId="27" xfId="0" applyNumberFormat="1" applyFont="1" applyBorder="1" applyAlignment="1">
      <alignment horizontal="center" vertical="top"/>
    </xf>
    <xf numFmtId="0" fontId="13" fillId="0" borderId="27" xfId="0" applyFont="1" applyBorder="1" applyAlignment="1">
      <alignment horizontal="left" vertical="center" wrapText="1"/>
    </xf>
    <xf numFmtId="38" fontId="13" fillId="0" borderId="28" xfId="0" applyNumberFormat="1" applyFont="1" applyBorder="1" applyAlignment="1" applyProtection="1">
      <alignment horizontal="center"/>
      <protection locked="0"/>
    </xf>
    <xf numFmtId="38" fontId="13" fillId="0" borderId="29" xfId="0" applyNumberFormat="1" applyFont="1" applyBorder="1" applyAlignment="1" applyProtection="1">
      <alignment horizontal="center"/>
      <protection locked="0"/>
    </xf>
    <xf numFmtId="0" fontId="13" fillId="0" borderId="0" xfId="0" applyFont="1" applyAlignment="1">
      <alignment horizontal="left" vertical="center" wrapText="1" indent="1"/>
    </xf>
    <xf numFmtId="0" fontId="13" fillId="0" borderId="0" xfId="0" applyFont="1" applyAlignment="1">
      <alignment horizontal="left" indent="1"/>
    </xf>
    <xf numFmtId="0" fontId="13" fillId="0" borderId="29" xfId="0" applyFont="1" applyBorder="1" applyAlignment="1">
      <alignment horizontal="left" vertical="center" wrapText="1" indent="1"/>
    </xf>
    <xf numFmtId="0" fontId="13" fillId="0" borderId="26" xfId="0" applyFont="1" applyBorder="1" applyAlignment="1">
      <alignment horizontal="left" vertical="center" wrapText="1" indent="1"/>
    </xf>
    <xf numFmtId="0" fontId="13" fillId="0" borderId="0" xfId="0" applyFont="1" applyAlignment="1" applyProtection="1">
      <alignment horizontal="left" vertical="center" wrapText="1" indent="1"/>
      <protection locked="0"/>
    </xf>
    <xf numFmtId="0" fontId="13" fillId="0" borderId="0" xfId="0" applyFont="1" applyAlignment="1" applyProtection="1">
      <alignment horizontal="left" indent="1"/>
      <protection locked="0"/>
    </xf>
    <xf numFmtId="0" fontId="5" fillId="0" borderId="0" xfId="0" applyFont="1" applyAlignment="1" applyProtection="1">
      <alignment vertical="center"/>
    </xf>
    <xf numFmtId="38" fontId="12" fillId="0" borderId="2" xfId="3" applyNumberFormat="1" applyFont="1" applyFill="1" applyBorder="1" applyAlignment="1" applyProtection="1">
      <alignment horizontal="right"/>
      <protection locked="0"/>
    </xf>
    <xf numFmtId="38" fontId="12" fillId="0" borderId="1" xfId="3" applyNumberFormat="1" applyFont="1" applyFill="1" applyBorder="1" applyAlignment="1" applyProtection="1">
      <alignment horizontal="right"/>
      <protection locked="0"/>
    </xf>
    <xf numFmtId="0" fontId="16" fillId="3" borderId="9" xfId="4" applyFont="1" applyFill="1" applyBorder="1" applyAlignment="1">
      <alignment horizontal="center" vertical="center" wrapText="1"/>
    </xf>
    <xf numFmtId="0" fontId="6" fillId="3" borderId="20" xfId="5" applyFont="1" applyFill="1" applyBorder="1" applyAlignment="1">
      <alignment horizontal="left" vertical="center" wrapText="1" indent="2"/>
    </xf>
    <xf numFmtId="0" fontId="6" fillId="3" borderId="20" xfId="5" applyFont="1" applyFill="1" applyBorder="1" applyAlignment="1">
      <alignment horizontal="left" vertical="center" indent="2"/>
    </xf>
    <xf numFmtId="0" fontId="6" fillId="3" borderId="20" xfId="3" applyFont="1" applyFill="1" applyBorder="1" applyAlignment="1">
      <alignment horizontal="left" vertical="center" indent="2"/>
    </xf>
    <xf numFmtId="0" fontId="16" fillId="3" borderId="8" xfId="4" applyFont="1" applyFill="1" applyBorder="1" applyAlignment="1">
      <alignment horizontal="left" vertical="center" wrapText="1" indent="2"/>
    </xf>
    <xf numFmtId="0" fontId="6" fillId="3" borderId="20" xfId="4" applyFont="1" applyFill="1" applyBorder="1" applyAlignment="1">
      <alignment horizontal="left" vertical="center" wrapText="1" indent="2"/>
    </xf>
    <xf numFmtId="38" fontId="12" fillId="0" borderId="2" xfId="4" applyNumberFormat="1" applyFont="1" applyFill="1" applyBorder="1" applyAlignment="1" applyProtection="1">
      <alignment horizontal="right"/>
      <protection locked="0"/>
    </xf>
    <xf numFmtId="38" fontId="12" fillId="6" borderId="1" xfId="4" applyNumberFormat="1" applyFont="1" applyFill="1" applyBorder="1" applyAlignment="1" applyProtection="1">
      <alignment horizontal="right"/>
      <protection locked="0"/>
    </xf>
    <xf numFmtId="0" fontId="16" fillId="0" borderId="7" xfId="3" applyFont="1" applyBorder="1" applyAlignment="1">
      <alignment horizontal="center" vertical="center"/>
    </xf>
    <xf numFmtId="49" fontId="16" fillId="0" borderId="7" xfId="3" applyNumberFormat="1" applyFont="1" applyBorder="1" applyAlignment="1">
      <alignment horizontal="center" vertical="center"/>
    </xf>
    <xf numFmtId="0" fontId="16" fillId="0" borderId="14" xfId="3" applyFont="1" applyBorder="1" applyAlignment="1">
      <alignment horizontal="center" vertical="center" wrapText="1"/>
    </xf>
    <xf numFmtId="49" fontId="16" fillId="0" borderId="2" xfId="3" applyNumberFormat="1" applyFont="1" applyBorder="1" applyAlignment="1">
      <alignment horizontal="center" vertical="center"/>
    </xf>
    <xf numFmtId="49" fontId="16" fillId="0" borderId="2" xfId="3" applyNumberFormat="1" applyFont="1" applyBorder="1" applyAlignment="1">
      <alignment horizontal="center" vertical="center" wrapText="1"/>
    </xf>
    <xf numFmtId="0" fontId="16" fillId="0" borderId="0" xfId="3" applyFont="1" applyBorder="1" applyAlignment="1">
      <alignment horizontal="center" vertical="center" wrapText="1"/>
    </xf>
    <xf numFmtId="0" fontId="2" fillId="0" borderId="9" xfId="4" applyFont="1" applyBorder="1" applyAlignment="1">
      <alignment horizontal="center" vertical="center"/>
    </xf>
    <xf numFmtId="38" fontId="12" fillId="2" borderId="14" xfId="4" applyNumberFormat="1" applyFont="1" applyFill="1" applyBorder="1" applyAlignment="1" applyProtection="1">
      <alignment horizontal="right"/>
    </xf>
    <xf numFmtId="0" fontId="2" fillId="0" borderId="30" xfId="3" applyFont="1" applyBorder="1" applyAlignment="1">
      <alignment horizontal="center" vertical="center"/>
    </xf>
    <xf numFmtId="0" fontId="6" fillId="3" borderId="20" xfId="6" applyFont="1" applyFill="1" applyBorder="1" applyAlignment="1">
      <alignment horizontal="left" vertical="center" indent="2"/>
    </xf>
    <xf numFmtId="0" fontId="2" fillId="0" borderId="8" xfId="6" applyFont="1" applyBorder="1" applyAlignment="1">
      <alignment vertical="center" wrapText="1"/>
    </xf>
    <xf numFmtId="0" fontId="11" fillId="0" borderId="0" xfId="0" applyFont="1" applyAlignment="1" applyProtection="1">
      <alignment horizontal="center" vertical="center"/>
    </xf>
    <xf numFmtId="0" fontId="6" fillId="0" borderId="0" xfId="0" applyFont="1" applyAlignment="1" applyProtection="1">
      <alignment horizontal="left" vertical="center"/>
      <protection locked="0"/>
    </xf>
    <xf numFmtId="0" fontId="12" fillId="0" borderId="0" xfId="0" applyFont="1" applyProtection="1"/>
    <xf numFmtId="0" fontId="33"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34" fillId="0" borderId="0" xfId="0" applyFont="1" applyAlignment="1" applyProtection="1">
      <alignment horizontal="center"/>
      <protection locked="0"/>
    </xf>
    <xf numFmtId="0" fontId="34" fillId="0" borderId="0" xfId="0" applyFont="1" applyAlignment="1" applyProtection="1">
      <alignment horizontal="center" vertical="center"/>
      <protection locked="0"/>
    </xf>
    <xf numFmtId="0" fontId="6" fillId="0" borderId="10" xfId="6" applyFont="1" applyBorder="1" applyAlignment="1" applyProtection="1">
      <alignment vertical="center"/>
      <protection locked="0"/>
    </xf>
    <xf numFmtId="38" fontId="12" fillId="2" borderId="14" xfId="4" applyNumberFormat="1" applyFont="1" applyFill="1" applyBorder="1" applyAlignment="1" applyProtection="1">
      <alignment horizontal="right"/>
      <protection locked="0"/>
    </xf>
    <xf numFmtId="38" fontId="12" fillId="6" borderId="12" xfId="4" applyNumberFormat="1" applyFont="1" applyFill="1" applyBorder="1" applyAlignment="1" applyProtection="1">
      <alignment horizontal="right"/>
    </xf>
    <xf numFmtId="38" fontId="16" fillId="0" borderId="4" xfId="0" applyNumberFormat="1" applyFont="1" applyBorder="1" applyAlignment="1" applyProtection="1">
      <alignment vertical="center"/>
    </xf>
    <xf numFmtId="0" fontId="0" fillId="0" borderId="9" xfId="0" applyBorder="1" applyAlignment="1">
      <alignment vertical="center"/>
    </xf>
    <xf numFmtId="0" fontId="13" fillId="0" borderId="0" xfId="1" applyFont="1" applyBorder="1" applyAlignment="1" applyProtection="1">
      <alignment horizontal="right" vertical="center"/>
    </xf>
    <xf numFmtId="0" fontId="13" fillId="0" borderId="0" xfId="0" applyFont="1" applyAlignment="1">
      <alignment horizontal="right" vertical="center"/>
    </xf>
    <xf numFmtId="38" fontId="12" fillId="7" borderId="14" xfId="0" applyNumberFormat="1" applyFont="1" applyFill="1" applyBorder="1" applyAlignment="1" applyProtection="1">
      <alignment horizontal="right" wrapText="1"/>
    </xf>
    <xf numFmtId="38" fontId="12" fillId="3" borderId="13" xfId="0" applyNumberFormat="1" applyFont="1" applyFill="1" applyBorder="1" applyAlignment="1" applyProtection="1">
      <alignment vertical="center" wrapText="1"/>
    </xf>
    <xf numFmtId="38" fontId="12" fillId="7" borderId="13" xfId="0" applyNumberFormat="1" applyFont="1" applyFill="1" applyBorder="1" applyAlignment="1" applyProtection="1">
      <alignment vertical="center" wrapText="1"/>
    </xf>
    <xf numFmtId="0" fontId="3" fillId="0" borderId="0" xfId="0" applyFont="1" applyAlignment="1" applyProtection="1">
      <alignment horizontal="center" vertical="center"/>
    </xf>
    <xf numFmtId="165" fontId="17" fillId="0" borderId="0" xfId="0" applyNumberFormat="1" applyFont="1" applyBorder="1" applyAlignment="1" applyProtection="1"/>
    <xf numFmtId="0" fontId="0" fillId="0" borderId="9" xfId="0" applyBorder="1" applyAlignment="1" applyProtection="1">
      <alignment vertical="center"/>
    </xf>
    <xf numFmtId="38" fontId="12" fillId="0" borderId="1" xfId="0" applyNumberFormat="1" applyFont="1" applyFill="1" applyBorder="1" applyAlignment="1" applyProtection="1">
      <alignment horizontal="right"/>
    </xf>
    <xf numFmtId="0" fontId="13" fillId="0" borderId="0" xfId="0" applyFont="1" applyBorder="1" applyAlignment="1" applyProtection="1"/>
    <xf numFmtId="0" fontId="2" fillId="0" borderId="31" xfId="0" applyFont="1" applyBorder="1" applyAlignment="1" applyProtection="1">
      <alignment horizontal="center" vertical="center"/>
      <protection locked="0"/>
    </xf>
    <xf numFmtId="10" fontId="12" fillId="0" borderId="1" xfId="0" applyNumberFormat="1" applyFont="1" applyFill="1" applyBorder="1" applyAlignment="1" applyProtection="1">
      <alignment horizontal="right" vertical="center"/>
    </xf>
    <xf numFmtId="0" fontId="7" fillId="0" borderId="0" xfId="0" applyFont="1" applyProtection="1"/>
    <xf numFmtId="0" fontId="35" fillId="0" borderId="0" xfId="2"/>
    <xf numFmtId="0" fontId="9" fillId="0" borderId="32" xfId="2" applyFont="1" applyBorder="1" applyAlignment="1" applyProtection="1">
      <alignment horizontal="center"/>
      <protection locked="0"/>
    </xf>
    <xf numFmtId="0" fontId="6" fillId="0" borderId="0" xfId="2" applyFont="1" applyAlignment="1">
      <alignment horizontal="center" vertical="center"/>
    </xf>
    <xf numFmtId="0" fontId="29" fillId="0" borderId="0" xfId="2" applyFont="1" applyProtection="1">
      <protection locked="0"/>
    </xf>
    <xf numFmtId="0" fontId="2" fillId="0" borderId="0" xfId="2" applyFont="1" applyAlignment="1">
      <alignment horizontal="right" vertical="top"/>
    </xf>
    <xf numFmtId="0" fontId="25" fillId="0" borderId="0" xfId="2" applyFont="1"/>
    <xf numFmtId="0" fontId="12" fillId="0" borderId="0" xfId="2" applyFont="1"/>
    <xf numFmtId="0" fontId="12" fillId="0" borderId="0" xfId="2" applyFont="1" applyAlignment="1">
      <alignment horizontal="right" vertical="top"/>
    </xf>
    <xf numFmtId="0" fontId="2" fillId="0" borderId="34" xfId="2" applyFont="1" applyBorder="1" applyAlignment="1">
      <alignment horizontal="left" vertical="center"/>
    </xf>
    <xf numFmtId="0" fontId="2" fillId="0" borderId="0" xfId="2" applyFont="1" applyBorder="1" applyAlignment="1">
      <alignment horizontal="left" vertical="center"/>
    </xf>
    <xf numFmtId="0" fontId="2" fillId="0" borderId="34" xfId="2" applyFont="1" applyBorder="1"/>
    <xf numFmtId="0" fontId="2" fillId="0" borderId="34" xfId="2" applyFont="1" applyBorder="1" applyAlignment="1">
      <alignment horizontal="left" textRotation="180"/>
    </xf>
    <xf numFmtId="0" fontId="6" fillId="0" borderId="35" xfId="2" applyFont="1" applyBorder="1" applyAlignment="1">
      <alignment horizontal="left" wrapText="1"/>
    </xf>
    <xf numFmtId="165" fontId="6" fillId="0" borderId="0" xfId="2" applyNumberFormat="1" applyFont="1" applyBorder="1" applyAlignment="1">
      <alignment horizontal="left" vertical="center" indent="1"/>
    </xf>
    <xf numFmtId="165" fontId="6" fillId="0" borderId="35" xfId="2" applyNumberFormat="1" applyFont="1" applyBorder="1" applyAlignment="1">
      <alignment horizontal="left"/>
    </xf>
    <xf numFmtId="0" fontId="2" fillId="0" borderId="35" xfId="2" applyFont="1" applyBorder="1" applyAlignment="1">
      <alignment horizontal="left" textRotation="180"/>
    </xf>
    <xf numFmtId="0" fontId="2" fillId="0" borderId="35" xfId="2" applyFont="1" applyBorder="1"/>
    <xf numFmtId="0" fontId="9" fillId="0" borderId="36" xfId="2" applyFont="1" applyBorder="1" applyAlignment="1">
      <alignment horizontal="center"/>
    </xf>
    <xf numFmtId="0" fontId="9" fillId="0" borderId="37" xfId="2" applyFont="1" applyBorder="1" applyAlignment="1">
      <alignment horizontal="center"/>
    </xf>
    <xf numFmtId="0" fontId="9" fillId="0" borderId="2" xfId="2" applyFont="1" applyBorder="1" applyAlignment="1">
      <alignment horizontal="center"/>
    </xf>
    <xf numFmtId="0" fontId="9" fillId="0" borderId="38" xfId="2" applyFont="1" applyBorder="1" applyAlignment="1">
      <alignment horizontal="center"/>
    </xf>
    <xf numFmtId="0" fontId="2" fillId="0" borderId="39" xfId="2" applyFont="1" applyBorder="1" applyAlignment="1"/>
    <xf numFmtId="0" fontId="2" fillId="0" borderId="5" xfId="2" applyFont="1" applyBorder="1" applyAlignment="1"/>
    <xf numFmtId="0" fontId="2" fillId="0" borderId="0" xfId="2" applyFont="1" applyAlignment="1"/>
    <xf numFmtId="0" fontId="9" fillId="0" borderId="43" xfId="2" applyFont="1" applyBorder="1" applyAlignment="1" applyProtection="1">
      <alignment horizontal="center" vertical="center"/>
      <protection locked="0"/>
    </xf>
    <xf numFmtId="38" fontId="2" fillId="0" borderId="1" xfId="0" applyNumberFormat="1" applyFont="1" applyFill="1" applyBorder="1" applyAlignment="1" applyProtection="1">
      <alignment horizontal="right" vertical="center" wrapText="1"/>
    </xf>
    <xf numFmtId="0" fontId="7" fillId="0" borderId="0" xfId="0" applyFont="1" applyAlignment="1" applyProtection="1">
      <alignment horizontal="center" vertical="center"/>
    </xf>
    <xf numFmtId="0" fontId="6" fillId="0" borderId="4" xfId="0" applyFont="1" applyBorder="1" applyAlignment="1" applyProtection="1">
      <alignment vertical="center"/>
    </xf>
    <xf numFmtId="0" fontId="17" fillId="0" borderId="0" xfId="0" applyFont="1" applyAlignment="1" applyProtection="1">
      <alignment horizontal="left" vertical="center"/>
      <protection locked="0"/>
    </xf>
    <xf numFmtId="38" fontId="12" fillId="8" borderId="1" xfId="5" applyNumberFormat="1" applyFont="1" applyFill="1" applyBorder="1" applyAlignment="1" applyProtection="1">
      <alignment horizontal="right"/>
      <protection locked="0"/>
    </xf>
    <xf numFmtId="0" fontId="0" fillId="0" borderId="0" xfId="0" applyAlignment="1">
      <alignment horizontal="lef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16" fillId="0" borderId="45" xfId="0" applyFont="1" applyBorder="1" applyAlignment="1" applyProtection="1">
      <alignment horizontal="left" vertical="center"/>
    </xf>
    <xf numFmtId="0" fontId="32" fillId="0" borderId="0" xfId="0" applyFont="1" applyAlignment="1">
      <alignment horizontal="left" wrapText="1" indent="1"/>
    </xf>
    <xf numFmtId="0" fontId="17" fillId="0" borderId="44" xfId="0" applyFont="1" applyFill="1" applyBorder="1" applyAlignment="1" applyProtection="1">
      <alignment horizontal="center" vertical="center" wrapText="1"/>
      <protection locked="0"/>
    </xf>
    <xf numFmtId="44" fontId="0" fillId="0" borderId="0" xfId="7" applyFont="1"/>
    <xf numFmtId="44" fontId="9" fillId="0" borderId="42" xfId="7" applyFont="1" applyBorder="1" applyAlignment="1" applyProtection="1">
      <alignment horizontal="center" vertical="center"/>
      <protection locked="0"/>
    </xf>
    <xf numFmtId="0" fontId="0" fillId="0" borderId="0" xfId="0" applyFill="1"/>
    <xf numFmtId="0" fontId="2" fillId="0" borderId="0" xfId="2" applyFont="1" applyFill="1" applyProtection="1">
      <protection locked="0"/>
    </xf>
    <xf numFmtId="0" fontId="35" fillId="0" borderId="0" xfId="2" applyFill="1"/>
    <xf numFmtId="0" fontId="36" fillId="0" borderId="0" xfId="2" applyFont="1" applyFill="1" applyAlignment="1" applyProtection="1">
      <alignment horizontal="left" vertical="center"/>
      <protection locked="0"/>
    </xf>
    <xf numFmtId="0" fontId="36" fillId="0" borderId="0" xfId="0" applyFont="1" applyFill="1"/>
    <xf numFmtId="0" fontId="0" fillId="0" borderId="0" xfId="0" applyFill="1" applyAlignment="1">
      <alignment horizontal="left" vertical="center"/>
    </xf>
    <xf numFmtId="0" fontId="9" fillId="0" borderId="43" xfId="2" applyFont="1" applyFill="1" applyBorder="1" applyAlignment="1" applyProtection="1">
      <alignment horizontal="center" vertical="center"/>
      <protection locked="0"/>
    </xf>
    <xf numFmtId="44" fontId="35" fillId="0" borderId="0" xfId="7" applyFont="1" applyFill="1" applyBorder="1" applyProtection="1">
      <protection locked="0"/>
    </xf>
    <xf numFmtId="44" fontId="0" fillId="0" borderId="0" xfId="7" applyFont="1" applyFill="1"/>
    <xf numFmtId="44" fontId="9" fillId="0" borderId="42" xfId="7" applyFont="1" applyFill="1" applyBorder="1" applyAlignment="1" applyProtection="1">
      <alignment horizontal="center" vertical="center"/>
      <protection locked="0"/>
    </xf>
    <xf numFmtId="44" fontId="17" fillId="0" borderId="0" xfId="7" applyFont="1" applyProtection="1">
      <protection locked="0"/>
    </xf>
    <xf numFmtId="44" fontId="0" fillId="0" borderId="0" xfId="7" applyFont="1" applyProtection="1">
      <protection locked="0"/>
    </xf>
    <xf numFmtId="44" fontId="0" fillId="0" borderId="0" xfId="7" applyFont="1" applyBorder="1" applyProtection="1">
      <protection locked="0"/>
    </xf>
    <xf numFmtId="44" fontId="9" fillId="0" borderId="33" xfId="7" applyFont="1" applyBorder="1" applyAlignment="1" applyProtection="1">
      <alignment horizontal="center"/>
      <protection locked="0"/>
    </xf>
    <xf numFmtId="44" fontId="35" fillId="0" borderId="0" xfId="7" applyFont="1"/>
    <xf numFmtId="44" fontId="33" fillId="0" borderId="0" xfId="7" applyFont="1" applyAlignment="1" applyProtection="1">
      <alignment horizontal="center" vertical="center"/>
      <protection locked="0"/>
    </xf>
    <xf numFmtId="44" fontId="2" fillId="0" borderId="0" xfId="7" applyFont="1" applyProtection="1">
      <protection locked="0"/>
    </xf>
    <xf numFmtId="0" fontId="6" fillId="0" borderId="0" xfId="2" applyFont="1" applyAlignment="1">
      <alignment horizontal="center" vertical="center"/>
    </xf>
    <xf numFmtId="0" fontId="7" fillId="0" borderId="0" xfId="2" applyFont="1" applyBorder="1" applyAlignment="1">
      <alignment vertical="center"/>
    </xf>
    <xf numFmtId="0" fontId="2" fillId="0" borderId="0" xfId="2" applyFont="1" applyBorder="1" applyAlignment="1" applyProtection="1">
      <protection locked="0"/>
    </xf>
    <xf numFmtId="49" fontId="2" fillId="0" borderId="39" xfId="2" applyNumberFormat="1" applyFont="1" applyBorder="1" applyAlignment="1" applyProtection="1">
      <alignment vertical="center"/>
      <protection locked="0"/>
    </xf>
    <xf numFmtId="0" fontId="2" fillId="0" borderId="40" xfId="2" applyFont="1" applyBorder="1" applyAlignment="1" applyProtection="1">
      <alignment vertical="center"/>
      <protection locked="0"/>
    </xf>
    <xf numFmtId="0" fontId="2" fillId="0" borderId="0" xfId="2" applyFont="1" applyBorder="1" applyAlignment="1" applyProtection="1">
      <alignment vertical="center"/>
      <protection locked="0"/>
    </xf>
    <xf numFmtId="0" fontId="6" fillId="0" borderId="0" xfId="2" applyFont="1" applyBorder="1" applyAlignment="1">
      <alignment vertical="center"/>
    </xf>
    <xf numFmtId="0" fontId="2" fillId="0" borderId="0" xfId="2" applyFont="1" applyBorder="1" applyAlignment="1">
      <alignment vertical="center"/>
    </xf>
    <xf numFmtId="0" fontId="9" fillId="0" borderId="36" xfId="2" applyFont="1" applyBorder="1" applyAlignment="1"/>
    <xf numFmtId="0" fontId="9" fillId="0" borderId="38" xfId="2" applyFont="1" applyBorder="1" applyAlignment="1"/>
    <xf numFmtId="0" fontId="0" fillId="0" borderId="0" xfId="0" applyAlignment="1"/>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6" fillId="0" borderId="4"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17" fillId="0" borderId="8" xfId="0" applyFont="1" applyBorder="1" applyAlignment="1" applyProtection="1">
      <alignment horizontal="left" indent="1"/>
      <protection locked="0"/>
    </xf>
    <xf numFmtId="0" fontId="13" fillId="0" borderId="8" xfId="0" applyFont="1" applyBorder="1" applyAlignment="1" applyProtection="1">
      <alignment horizontal="left" indent="1"/>
      <protection locked="0"/>
    </xf>
    <xf numFmtId="165" fontId="17" fillId="0" borderId="8" xfId="0" applyNumberFormat="1" applyFont="1" applyBorder="1" applyAlignment="1" applyProtection="1">
      <alignment horizontal="left" indent="1"/>
      <protection locked="0"/>
    </xf>
    <xf numFmtId="0" fontId="13" fillId="0" borderId="8" xfId="0" applyFont="1" applyBorder="1" applyAlignment="1" applyProtection="1">
      <alignment horizontal="left"/>
      <protection locked="0"/>
    </xf>
    <xf numFmtId="0" fontId="3" fillId="0" borderId="4" xfId="0" applyFont="1" applyBorder="1" applyAlignment="1" applyProtection="1">
      <alignment vertical="center" wrapText="1"/>
    </xf>
    <xf numFmtId="0" fontId="0" fillId="0" borderId="9" xfId="0" applyBorder="1" applyAlignment="1">
      <alignment vertical="center" wrapText="1"/>
    </xf>
    <xf numFmtId="0" fontId="11" fillId="0" borderId="10" xfId="2" applyFont="1" applyBorder="1" applyAlignment="1" applyProtection="1">
      <alignment horizontal="center" wrapText="1"/>
      <protection locked="0"/>
    </xf>
    <xf numFmtId="0" fontId="0" fillId="0" borderId="9" xfId="0" applyBorder="1" applyAlignment="1">
      <alignment horizontal="left" vertical="center" wrapText="1"/>
    </xf>
    <xf numFmtId="0" fontId="11" fillId="0" borderId="0" xfId="0" applyFont="1" applyAlignment="1" applyProtection="1">
      <alignment horizontal="center"/>
    </xf>
    <xf numFmtId="0" fontId="34" fillId="0" borderId="0" xfId="0" applyFont="1" applyAlignment="1" applyProtection="1">
      <alignment horizontal="center"/>
    </xf>
    <xf numFmtId="0" fontId="2" fillId="0" borderId="0" xfId="0" applyFont="1" applyAlignment="1" applyProtection="1">
      <alignment horizontal="center" vertical="center"/>
    </xf>
    <xf numFmtId="0" fontId="0" fillId="0" borderId="0" xfId="0" applyAlignment="1">
      <alignment horizontal="center" vertical="center"/>
    </xf>
    <xf numFmtId="167" fontId="11" fillId="0" borderId="0" xfId="0" applyNumberFormat="1" applyFont="1" applyAlignment="1" applyProtection="1">
      <alignment horizontal="center" vertical="center"/>
      <protection locked="0"/>
    </xf>
    <xf numFmtId="167" fontId="17" fillId="0" borderId="0" xfId="0" applyNumberFormat="1" applyFont="1" applyAlignment="1">
      <alignment horizontal="center" vertical="center"/>
    </xf>
    <xf numFmtId="0" fontId="6" fillId="0" borderId="4" xfId="0" applyFont="1" applyBorder="1" applyAlignment="1" applyProtection="1">
      <alignment horizontal="left" vertical="center"/>
    </xf>
    <xf numFmtId="0" fontId="0" fillId="0" borderId="9" xfId="0" applyBorder="1" applyAlignment="1">
      <alignment horizontal="left" vertical="center"/>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11" fillId="0" borderId="0" xfId="0" applyFont="1" applyAlignment="1" applyProtection="1">
      <alignment horizontal="center" vertical="center"/>
      <protection locked="0"/>
    </xf>
    <xf numFmtId="0" fontId="2" fillId="3" borderId="20" xfId="6" applyFont="1" applyFill="1" applyBorder="1" applyAlignment="1">
      <alignment vertical="center" wrapText="1"/>
    </xf>
    <xf numFmtId="0" fontId="2" fillId="3" borderId="17" xfId="0" applyFont="1" applyFill="1" applyBorder="1" applyAlignment="1">
      <alignment vertical="center" wrapText="1"/>
    </xf>
    <xf numFmtId="0" fontId="3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6" fillId="3" borderId="18" xfId="0" applyFont="1" applyFill="1" applyBorder="1" applyAlignment="1" applyProtection="1">
      <alignment horizontal="left" vertical="center" wrapText="1" indent="1"/>
    </xf>
    <xf numFmtId="0" fontId="0" fillId="3" borderId="41" xfId="0" applyFill="1" applyBorder="1" applyAlignment="1">
      <alignment horizontal="left" wrapText="1" indent="1"/>
    </xf>
    <xf numFmtId="0" fontId="0" fillId="3" borderId="19" xfId="0" applyFill="1" applyBorder="1" applyAlignment="1">
      <alignment horizontal="left" wrapText="1" indent="1"/>
    </xf>
    <xf numFmtId="0" fontId="11" fillId="0" borderId="10" xfId="0" applyFont="1" applyBorder="1" applyAlignment="1" applyProtection="1">
      <alignment horizontal="center" wrapText="1"/>
      <protection locked="0"/>
    </xf>
    <xf numFmtId="49" fontId="11" fillId="0" borderId="10" xfId="0" applyNumberFormat="1" applyFont="1" applyBorder="1" applyAlignment="1" applyProtection="1">
      <alignment horizontal="center"/>
      <protection locked="0"/>
    </xf>
    <xf numFmtId="0" fontId="2" fillId="0" borderId="0" xfId="0" applyFont="1" applyAlignment="1" applyProtection="1">
      <alignment horizontal="left" vertical="center" wrapText="1"/>
    </xf>
    <xf numFmtId="0" fontId="5" fillId="0" borderId="6" xfId="0" applyFont="1" applyBorder="1" applyAlignment="1" applyProtection="1">
      <alignment horizontal="center" vertical="top"/>
    </xf>
    <xf numFmtId="0" fontId="0" fillId="0" borderId="6" xfId="0" applyBorder="1" applyAlignment="1" applyProtection="1">
      <alignment horizontal="center" vertical="top"/>
    </xf>
    <xf numFmtId="0" fontId="11" fillId="0" borderId="10" xfId="0" applyFont="1" applyBorder="1" applyAlignment="1" applyProtection="1">
      <alignment horizontal="center" shrinkToFit="1"/>
      <protection locked="0"/>
    </xf>
    <xf numFmtId="0" fontId="3" fillId="0" borderId="0" xfId="0" applyFont="1" applyAlignment="1" applyProtection="1">
      <alignment horizontal="left" vertical="center" wrapText="1"/>
    </xf>
    <xf numFmtId="0" fontId="2" fillId="5" borderId="4" xfId="0" applyFont="1" applyFill="1" applyBorder="1" applyAlignment="1" applyProtection="1">
      <alignment horizontal="left" vertical="center" wrapText="1"/>
    </xf>
    <xf numFmtId="0" fontId="7" fillId="0" borderId="35" xfId="2" applyFont="1" applyBorder="1" applyAlignment="1">
      <alignment horizontal="left" vertical="center"/>
    </xf>
    <xf numFmtId="0" fontId="9" fillId="0" borderId="35" xfId="2" applyFont="1" applyBorder="1" applyAlignment="1">
      <alignment horizontal="left"/>
    </xf>
    <xf numFmtId="0" fontId="6" fillId="0" borderId="0" xfId="2" applyFont="1" applyAlignment="1">
      <alignment horizontal="center" vertical="center"/>
    </xf>
    <xf numFmtId="0" fontId="26" fillId="0" borderId="0" xfId="2" applyFont="1" applyAlignment="1" applyProtection="1">
      <alignment horizontal="left" vertical="center"/>
      <protection locked="0"/>
    </xf>
    <xf numFmtId="0" fontId="35" fillId="0" borderId="0" xfId="2" applyAlignment="1">
      <alignment horizontal="left" vertical="center"/>
    </xf>
    <xf numFmtId="0" fontId="26" fillId="0" borderId="0" xfId="0" applyFont="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center" vertical="center" wrapText="1"/>
    </xf>
    <xf numFmtId="0" fontId="34" fillId="0" borderId="0" xfId="0" applyFont="1" applyAlignment="1">
      <alignment horizontal="center" vertical="center" wrapText="1"/>
    </xf>
    <xf numFmtId="0" fontId="32" fillId="0" borderId="0" xfId="0" applyFont="1" applyAlignment="1">
      <alignment horizontal="left" vertical="center" wrapText="1" indent="1"/>
    </xf>
    <xf numFmtId="0" fontId="13" fillId="0" borderId="0" xfId="0" applyFont="1" applyAlignment="1">
      <alignment horizontal="left" vertical="center" wrapText="1" indent="1"/>
    </xf>
    <xf numFmtId="0" fontId="31" fillId="0" borderId="0" xfId="0" applyFont="1" applyAlignment="1">
      <alignment horizontal="left" vertical="center" wrapText="1" indent="1"/>
    </xf>
  </cellXfs>
  <cellStyles count="8">
    <cellStyle name="Currency" xfId="7" builtinId="4"/>
    <cellStyle name="Hyperlink" xfId="1" builtinId="8"/>
    <cellStyle name="Normal" xfId="0" builtinId="0"/>
    <cellStyle name="Normal 2" xfId="2" xr:uid="{00000000-0005-0000-0000-000002000000}"/>
    <cellStyle name="Normal_AFRPG3" xfId="3" xr:uid="{00000000-0005-0000-0000-000003000000}"/>
    <cellStyle name="Normal_AFRPG5" xfId="4" xr:uid="{00000000-0005-0000-0000-000004000000}"/>
    <cellStyle name="Normal_AFRPG7" xfId="5" xr:uid="{00000000-0005-0000-0000-000005000000}"/>
    <cellStyle name="Normal_AFRPG8"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9</xdr:row>
      <xdr:rowOff>0</xdr:rowOff>
    </xdr:to>
    <xdr:sp macro="" textlink="">
      <xdr:nvSpPr>
        <xdr:cNvPr id="3097" name="Text 20">
          <a:extLst>
            <a:ext uri="{FF2B5EF4-FFF2-40B4-BE49-F238E27FC236}">
              <a16:creationId xmlns:a16="http://schemas.microsoft.com/office/drawing/2014/main" id="{00000000-0008-0000-0100-0000190C0000}"/>
            </a:ext>
          </a:extLst>
        </xdr:cNvPr>
        <xdr:cNvSpPr txBox="1">
          <a:spLocks noChangeArrowheads="1"/>
        </xdr:cNvSpPr>
      </xdr:nvSpPr>
      <xdr:spPr bwMode="auto">
        <a:xfrm>
          <a:off x="0" y="1524000"/>
          <a:ext cx="0" cy="1524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17415" name="Text 20">
          <a:extLst>
            <a:ext uri="{FF2B5EF4-FFF2-40B4-BE49-F238E27FC236}">
              <a16:creationId xmlns:a16="http://schemas.microsoft.com/office/drawing/2014/main" id="{00000000-0008-0000-0200-000007440000}"/>
            </a:ext>
          </a:extLst>
        </xdr:cNvPr>
        <xdr:cNvSpPr txBox="1">
          <a:spLocks noChangeArrowheads="1"/>
        </xdr:cNvSpPr>
      </xdr:nvSpPr>
      <xdr:spPr bwMode="auto">
        <a:xfrm>
          <a:off x="0" y="457200"/>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4086225</xdr:colOff>
          <xdr:row>6</xdr:row>
          <xdr:rowOff>152400</xdr:rowOff>
        </xdr:from>
        <xdr:to>
          <xdr:col>0</xdr:col>
          <xdr:colOff>5334000</xdr:colOff>
          <xdr:row>6</xdr:row>
          <xdr:rowOff>1085850</xdr:rowOff>
        </xdr:to>
        <xdr:sp macro="" textlink="">
          <xdr:nvSpPr>
            <xdr:cNvPr id="16393" name="Object 9" hidden="1">
              <a:extLst>
                <a:ext uri="{63B3BB69-23CF-44E3-9099-C40C66FF867C}">
                  <a14:compatExt spid="_x0000_s16393"/>
                </a:ext>
                <a:ext uri="{FF2B5EF4-FFF2-40B4-BE49-F238E27FC236}">
                  <a16:creationId xmlns:a16="http://schemas.microsoft.com/office/drawing/2014/main" id="{00000000-0008-0000-0800-000009400000}"/>
                </a:ext>
              </a:extLst>
            </xdr:cNvPr>
            <xdr:cNvSpPr/>
          </xdr:nvSpPr>
          <xdr:spPr bwMode="auto">
            <a:xfrm>
              <a:off x="0" y="0"/>
              <a:ext cx="0" cy="0"/>
            </a:xfrm>
            <a:prstGeom prst="rect">
              <a:avLst/>
            </a:prstGeom>
            <a:solidFill>
              <a:srgbClr val="FFFFFF" mc:Ignorable="a14" a14:legacySpreadsheetColorIndex="65"/>
            </a:solidFill>
            <a:ln w="9525">
              <a:solidFill>
                <a:srgbClr val="808080" mc:Ignorable="a14" a14:legacySpreadsheetColorIndex="23"/>
              </a:solidFill>
              <a:prstDash val="dash"/>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53"/>
  <sheetViews>
    <sheetView showGridLines="0" tabSelected="1" zoomScale="115" zoomScaleNormal="115" workbookViewId="0"/>
  </sheetViews>
  <sheetFormatPr defaultRowHeight="11.25" x14ac:dyDescent="0.2"/>
  <cols>
    <col min="1" max="1" width="1.85546875" style="5" customWidth="1"/>
    <col min="2" max="2" width="32" style="5" customWidth="1"/>
    <col min="3" max="3" width="16.5703125" style="5" customWidth="1"/>
    <col min="4" max="4" width="19.7109375" style="5" customWidth="1"/>
    <col min="5" max="5" width="2.85546875" style="5" customWidth="1"/>
    <col min="6" max="6" width="18.85546875" style="5" customWidth="1"/>
    <col min="7" max="7" width="28.5703125" style="5" customWidth="1"/>
    <col min="8" max="8" width="19.7109375" style="5" customWidth="1"/>
    <col min="9" max="9" width="2.140625" style="5" customWidth="1"/>
    <col min="10" max="10" width="5.42578125" style="5" customWidth="1"/>
    <col min="11" max="11" width="9.140625" style="5"/>
    <col min="12" max="12" width="6.7109375" style="5" customWidth="1"/>
    <col min="13" max="16384" width="9.140625" style="5"/>
  </cols>
  <sheetData>
    <row r="1" spans="1:12" ht="12.75" x14ac:dyDescent="0.2">
      <c r="A1" s="224" t="s">
        <v>123</v>
      </c>
      <c r="B1" s="225"/>
      <c r="C1" s="225"/>
      <c r="G1" s="224" t="s">
        <v>180</v>
      </c>
      <c r="H1" s="225"/>
    </row>
    <row r="2" spans="1:12" ht="12.75" x14ac:dyDescent="0.2">
      <c r="A2" s="224" t="s">
        <v>109</v>
      </c>
      <c r="B2" s="226"/>
      <c r="C2" s="227"/>
      <c r="D2" s="362" t="s">
        <v>182</v>
      </c>
      <c r="E2" s="362"/>
      <c r="F2" s="362"/>
      <c r="G2" s="229" t="s">
        <v>181</v>
      </c>
      <c r="H2" s="230"/>
      <c r="I2" s="17"/>
      <c r="J2" s="17"/>
      <c r="K2" s="17"/>
      <c r="L2" s="17"/>
    </row>
    <row r="3" spans="1:12" ht="17.25" customHeight="1" x14ac:dyDescent="0.2">
      <c r="A3" s="228" t="s">
        <v>108</v>
      </c>
      <c r="B3" s="228"/>
      <c r="C3" s="272"/>
      <c r="D3" s="363" t="s">
        <v>183</v>
      </c>
      <c r="E3" s="363"/>
      <c r="F3" s="363"/>
      <c r="G3" s="7"/>
      <c r="H3" s="146"/>
      <c r="I3" s="17"/>
      <c r="J3" s="17"/>
      <c r="K3" s="17"/>
      <c r="L3" s="17"/>
    </row>
    <row r="4" spans="1:12" ht="10.5" customHeight="1" x14ac:dyDescent="0.25">
      <c r="D4" s="363" t="s">
        <v>184</v>
      </c>
      <c r="E4" s="363"/>
      <c r="F4" s="363"/>
      <c r="K4" s="223"/>
      <c r="L4" s="223"/>
    </row>
    <row r="5" spans="1:12" ht="15" x14ac:dyDescent="0.25">
      <c r="A5" s="374" t="s">
        <v>170</v>
      </c>
      <c r="B5" s="375"/>
      <c r="C5" s="375"/>
      <c r="D5" s="375"/>
      <c r="E5" s="375"/>
      <c r="F5" s="375"/>
      <c r="G5" s="375"/>
      <c r="H5" s="375"/>
      <c r="I5" s="375"/>
      <c r="J5" s="375"/>
      <c r="K5" s="223"/>
      <c r="L5" s="223"/>
    </row>
    <row r="6" spans="1:12" ht="15" x14ac:dyDescent="0.25">
      <c r="A6" s="275"/>
      <c r="B6" s="276"/>
      <c r="D6" s="378">
        <v>44012</v>
      </c>
      <c r="E6" s="379"/>
      <c r="F6" s="379"/>
      <c r="G6" s="277"/>
      <c r="H6" s="276"/>
      <c r="I6" s="276"/>
      <c r="J6" s="276"/>
      <c r="K6" s="223"/>
      <c r="L6" s="223"/>
    </row>
    <row r="7" spans="1:12" ht="13.5" customHeight="1" x14ac:dyDescent="0.2">
      <c r="A7" s="376" t="s">
        <v>111</v>
      </c>
      <c r="B7" s="377"/>
      <c r="C7" s="377"/>
      <c r="D7" s="377"/>
      <c r="E7" s="377"/>
      <c r="F7" s="377"/>
      <c r="G7" s="377"/>
      <c r="H7" s="377"/>
      <c r="I7" s="377"/>
      <c r="J7" s="377"/>
      <c r="K7" s="17"/>
      <c r="L7" s="17"/>
    </row>
    <row r="8" spans="1:12" ht="6.75" customHeight="1" x14ac:dyDescent="0.2">
      <c r="B8" s="17"/>
      <c r="C8" s="17"/>
      <c r="D8" s="17"/>
      <c r="E8" s="17"/>
      <c r="F8" s="17"/>
      <c r="G8" s="17"/>
      <c r="H8" s="17"/>
      <c r="I8" s="17"/>
      <c r="J8" s="17"/>
      <c r="K8" s="17"/>
      <c r="L8" s="17"/>
    </row>
    <row r="9" spans="1:12" ht="12" x14ac:dyDescent="0.2">
      <c r="B9" s="70" t="s">
        <v>160</v>
      </c>
      <c r="C9" s="372" t="s">
        <v>208</v>
      </c>
      <c r="D9" s="372"/>
      <c r="E9" s="372"/>
      <c r="F9" s="372"/>
      <c r="G9" s="3"/>
      <c r="H9" s="322" t="s">
        <v>179</v>
      </c>
      <c r="I9" s="17"/>
      <c r="J9" s="17"/>
      <c r="K9" s="17"/>
      <c r="L9" s="17"/>
    </row>
    <row r="10" spans="1:12" ht="12.75" x14ac:dyDescent="0.2">
      <c r="B10" s="70" t="s">
        <v>86</v>
      </c>
      <c r="C10" s="368" t="s">
        <v>209</v>
      </c>
      <c r="D10" s="368"/>
      <c r="E10" s="368"/>
      <c r="F10" s="369"/>
      <c r="G10" s="71"/>
      <c r="H10" s="288" t="s">
        <v>176</v>
      </c>
      <c r="I10" s="293"/>
      <c r="J10" s="289"/>
      <c r="K10" s="292"/>
      <c r="L10" s="17"/>
    </row>
    <row r="11" spans="1:12" ht="12.75" x14ac:dyDescent="0.2">
      <c r="B11" s="70" t="s">
        <v>87</v>
      </c>
      <c r="C11" s="366" t="s">
        <v>210</v>
      </c>
      <c r="D11" s="367"/>
      <c r="E11" s="367"/>
      <c r="F11" s="367"/>
      <c r="G11" s="284"/>
      <c r="H11" s="288" t="s">
        <v>177</v>
      </c>
      <c r="I11" s="293" t="s">
        <v>213</v>
      </c>
      <c r="J11" s="17"/>
      <c r="K11" s="17"/>
      <c r="L11" s="17"/>
    </row>
    <row r="12" spans="1:12" ht="12.75" x14ac:dyDescent="0.2">
      <c r="B12" s="70" t="s">
        <v>88</v>
      </c>
      <c r="C12" s="366" t="s">
        <v>211</v>
      </c>
      <c r="D12" s="366"/>
      <c r="E12" s="366"/>
      <c r="F12" s="367"/>
      <c r="G12" s="283"/>
      <c r="H12" s="288" t="s">
        <v>178</v>
      </c>
      <c r="I12" s="293"/>
    </row>
    <row r="13" spans="1:12" ht="12.75" x14ac:dyDescent="0.2">
      <c r="A13" s="1"/>
      <c r="B13" s="70" t="s">
        <v>185</v>
      </c>
      <c r="C13" s="366" t="s">
        <v>212</v>
      </c>
      <c r="D13" s="366"/>
      <c r="E13" s="366"/>
      <c r="F13" s="367"/>
      <c r="G13" s="1"/>
    </row>
    <row r="14" spans="1:12" ht="4.5" customHeight="1" thickBot="1" x14ac:dyDescent="0.25">
      <c r="A14" s="1"/>
      <c r="B14" s="6"/>
    </row>
    <row r="15" spans="1:12" ht="12.75" thickBot="1" x14ac:dyDescent="0.25">
      <c r="A15" s="1"/>
      <c r="B15" s="59"/>
      <c r="C15" s="51"/>
      <c r="F15" s="329" t="s">
        <v>96</v>
      </c>
      <c r="H15" s="4"/>
      <c r="I15" s="4"/>
    </row>
    <row r="16" spans="1:12" ht="15.75" customHeight="1" thickBot="1" x14ac:dyDescent="0.25">
      <c r="A16" s="1"/>
      <c r="B16" s="327"/>
      <c r="C16" s="327"/>
      <c r="D16" s="328" t="s">
        <v>193</v>
      </c>
      <c r="E16" s="331" t="s">
        <v>213</v>
      </c>
      <c r="F16" s="382" t="s">
        <v>94</v>
      </c>
      <c r="G16" s="383"/>
      <c r="H16" s="384"/>
      <c r="I16" s="63"/>
      <c r="J16" s="63"/>
      <c r="K16" s="58"/>
    </row>
    <row r="17" spans="1:12" ht="23.25" customHeight="1" thickBot="1" x14ac:dyDescent="0.25">
      <c r="A17" s="1"/>
      <c r="B17" s="327"/>
      <c r="C17" s="327"/>
      <c r="D17" s="327"/>
      <c r="E17" s="7"/>
      <c r="F17" s="385"/>
      <c r="G17" s="386"/>
      <c r="H17" s="387"/>
      <c r="I17" s="8"/>
    </row>
    <row r="18" spans="1:12" ht="3.75" customHeight="1" x14ac:dyDescent="0.2">
      <c r="A18" s="1"/>
      <c r="B18" s="73"/>
      <c r="C18" s="73"/>
      <c r="D18" s="74"/>
      <c r="E18" s="7"/>
      <c r="F18" s="7"/>
      <c r="G18" s="7"/>
      <c r="H18" s="8"/>
      <c r="I18" s="8"/>
    </row>
    <row r="19" spans="1:12" ht="12.75" x14ac:dyDescent="0.2">
      <c r="B19" s="213" t="s">
        <v>78</v>
      </c>
      <c r="C19" s="214"/>
      <c r="D19" s="215" t="s">
        <v>85</v>
      </c>
      <c r="E19" s="9"/>
      <c r="F19" s="380" t="s">
        <v>51</v>
      </c>
      <c r="G19" s="381"/>
      <c r="H19" s="133">
        <v>32</v>
      </c>
      <c r="I19" s="15"/>
    </row>
    <row r="20" spans="1:12" ht="12" x14ac:dyDescent="0.2">
      <c r="B20" s="56" t="s">
        <v>131</v>
      </c>
      <c r="C20" s="57"/>
      <c r="D20" s="133">
        <v>0</v>
      </c>
      <c r="E20" s="10"/>
      <c r="F20" s="68" t="s">
        <v>52</v>
      </c>
      <c r="G20" s="69"/>
      <c r="H20" s="133">
        <v>3</v>
      </c>
      <c r="I20" s="19"/>
    </row>
    <row r="21" spans="1:12" ht="12.75" x14ac:dyDescent="0.2">
      <c r="B21" s="56" t="s">
        <v>69</v>
      </c>
      <c r="C21" s="52"/>
      <c r="D21" s="134">
        <v>1477361</v>
      </c>
      <c r="E21" s="8"/>
      <c r="F21" s="380" t="s">
        <v>163</v>
      </c>
      <c r="G21" s="381"/>
      <c r="H21" s="135">
        <v>4875.3999999999996</v>
      </c>
      <c r="I21" s="20"/>
    </row>
    <row r="22" spans="1:12" ht="13.5" customHeight="1" x14ac:dyDescent="0.2">
      <c r="B22" s="370" t="s">
        <v>132</v>
      </c>
      <c r="C22" s="371"/>
      <c r="D22" s="133">
        <v>123858510</v>
      </c>
      <c r="E22" s="16"/>
      <c r="F22" s="219" t="s">
        <v>50</v>
      </c>
      <c r="G22" s="220"/>
      <c r="H22" s="221"/>
      <c r="I22" s="20"/>
    </row>
    <row r="23" spans="1:12" ht="12.75" x14ac:dyDescent="0.2">
      <c r="B23" s="370" t="s">
        <v>133</v>
      </c>
      <c r="C23" s="371"/>
      <c r="D23" s="133">
        <v>8102610</v>
      </c>
      <c r="F23" s="11" t="s">
        <v>53</v>
      </c>
      <c r="G23" s="62"/>
      <c r="H23" s="133">
        <v>482</v>
      </c>
      <c r="I23" s="1"/>
      <c r="L23" s="21"/>
    </row>
    <row r="24" spans="1:12" ht="12" x14ac:dyDescent="0.2">
      <c r="B24" s="56" t="s">
        <v>134</v>
      </c>
      <c r="C24" s="57"/>
      <c r="D24" s="133">
        <v>1873842</v>
      </c>
      <c r="E24" s="1"/>
      <c r="F24" s="12" t="s">
        <v>54</v>
      </c>
      <c r="G24" s="66"/>
      <c r="H24" s="133">
        <v>211</v>
      </c>
      <c r="I24" s="1"/>
      <c r="L24" s="21"/>
    </row>
    <row r="25" spans="1:12" ht="12" x14ac:dyDescent="0.2">
      <c r="B25" s="56" t="s">
        <v>77</v>
      </c>
      <c r="C25" s="57"/>
      <c r="D25" s="133">
        <v>975175</v>
      </c>
      <c r="E25" s="1"/>
      <c r="F25" s="219" t="s">
        <v>49</v>
      </c>
      <c r="G25" s="220"/>
      <c r="H25" s="221"/>
      <c r="I25" s="1"/>
      <c r="L25" s="21"/>
    </row>
    <row r="26" spans="1:12" ht="12.75" thickBot="1" x14ac:dyDescent="0.25">
      <c r="B26" s="158" t="s">
        <v>112</v>
      </c>
      <c r="C26" s="159"/>
      <c r="D26" s="160">
        <f>SUM(D20:D25)</f>
        <v>136287498</v>
      </c>
      <c r="E26" s="13"/>
      <c r="F26" s="11" t="s">
        <v>53</v>
      </c>
      <c r="G26" s="62"/>
      <c r="H26" s="133">
        <v>343</v>
      </c>
    </row>
    <row r="27" spans="1:12" ht="14.1" customHeight="1" thickTop="1" thickBot="1" x14ac:dyDescent="0.25">
      <c r="F27" s="12" t="s">
        <v>54</v>
      </c>
      <c r="G27" s="66"/>
      <c r="H27" s="133">
        <v>332</v>
      </c>
      <c r="I27" s="1"/>
      <c r="J27" s="16"/>
      <c r="K27" s="108"/>
    </row>
    <row r="28" spans="1:12" ht="13.5" customHeight="1" thickTop="1" x14ac:dyDescent="0.2">
      <c r="B28" s="216" t="s">
        <v>95</v>
      </c>
      <c r="C28" s="217"/>
      <c r="D28" s="218"/>
      <c r="E28" s="13"/>
      <c r="F28" s="219" t="s">
        <v>100</v>
      </c>
      <c r="G28" s="220"/>
      <c r="H28" s="222"/>
      <c r="I28" s="1"/>
      <c r="J28" s="64"/>
      <c r="K28" s="18"/>
    </row>
    <row r="29" spans="1:12" ht="12" x14ac:dyDescent="0.2">
      <c r="B29" s="11" t="s">
        <v>55</v>
      </c>
      <c r="C29" s="62"/>
      <c r="D29" s="136">
        <v>0</v>
      </c>
      <c r="F29" s="11" t="s">
        <v>2</v>
      </c>
      <c r="G29" s="62"/>
      <c r="H29" s="148">
        <v>1.6597</v>
      </c>
      <c r="I29" s="3"/>
      <c r="J29" s="75"/>
      <c r="K29" s="18"/>
    </row>
    <row r="30" spans="1:12" ht="14.1" customHeight="1" x14ac:dyDescent="0.2">
      <c r="B30" s="11" t="s">
        <v>56</v>
      </c>
      <c r="C30" s="62"/>
      <c r="D30" s="136">
        <v>0</v>
      </c>
      <c r="F30" s="2" t="s">
        <v>41</v>
      </c>
      <c r="G30" s="2"/>
      <c r="H30" s="148">
        <v>6.7500000000000004E-2</v>
      </c>
      <c r="I30" s="3"/>
      <c r="J30" s="1"/>
      <c r="K30" s="18"/>
    </row>
    <row r="31" spans="1:12" ht="12" x14ac:dyDescent="0.2">
      <c r="B31" s="11" t="s">
        <v>57</v>
      </c>
      <c r="C31" s="62"/>
      <c r="D31" s="136">
        <v>0</v>
      </c>
      <c r="F31" s="65" t="s">
        <v>164</v>
      </c>
      <c r="G31" s="67"/>
      <c r="H31" s="148">
        <v>0.1744</v>
      </c>
      <c r="I31" s="1"/>
      <c r="J31" s="1"/>
      <c r="K31" s="77"/>
    </row>
    <row r="32" spans="1:12" ht="12" x14ac:dyDescent="0.2">
      <c r="B32" s="11" t="s">
        <v>58</v>
      </c>
      <c r="C32" s="62"/>
      <c r="D32" s="136">
        <v>0</v>
      </c>
      <c r="F32" s="11" t="s">
        <v>3</v>
      </c>
      <c r="G32" s="62"/>
      <c r="H32" s="148">
        <v>3.3799999999999997E-2</v>
      </c>
      <c r="I32" s="22"/>
      <c r="J32" s="1"/>
      <c r="K32" s="76"/>
    </row>
    <row r="33" spans="2:12" ht="12" x14ac:dyDescent="0.2">
      <c r="B33" s="11" t="s">
        <v>59</v>
      </c>
      <c r="C33" s="62"/>
      <c r="D33" s="136">
        <v>0</v>
      </c>
      <c r="F33" s="11" t="s">
        <v>43</v>
      </c>
      <c r="G33" s="62"/>
      <c r="H33" s="148">
        <v>2.53E-2</v>
      </c>
      <c r="I33" s="3"/>
      <c r="J33" s="1"/>
      <c r="K33" s="76"/>
    </row>
    <row r="34" spans="2:12" ht="12" x14ac:dyDescent="0.2">
      <c r="B34" s="11" t="s">
        <v>60</v>
      </c>
      <c r="C34" s="62"/>
      <c r="D34" s="136">
        <v>0</v>
      </c>
      <c r="F34" s="11" t="s">
        <v>44</v>
      </c>
      <c r="G34" s="62"/>
      <c r="H34" s="148">
        <v>3.04E-2</v>
      </c>
      <c r="I34" s="3"/>
      <c r="J34" s="1"/>
      <c r="K34" s="76"/>
    </row>
    <row r="35" spans="2:12" ht="14.1" customHeight="1" x14ac:dyDescent="0.2">
      <c r="B35" s="11" t="s">
        <v>61</v>
      </c>
      <c r="C35" s="62"/>
      <c r="D35" s="136">
        <v>0</v>
      </c>
      <c r="F35" s="11" t="s">
        <v>42</v>
      </c>
      <c r="G35" s="62"/>
      <c r="H35" s="148">
        <v>1.44E-2</v>
      </c>
      <c r="I35" s="3"/>
      <c r="J35" s="1"/>
      <c r="K35" s="1"/>
    </row>
    <row r="36" spans="2:12" ht="12" x14ac:dyDescent="0.2">
      <c r="B36" s="11" t="s">
        <v>62</v>
      </c>
      <c r="C36" s="62"/>
      <c r="D36" s="136">
        <v>0</v>
      </c>
      <c r="F36" s="2" t="s">
        <v>45</v>
      </c>
      <c r="G36" s="2"/>
      <c r="H36" s="148">
        <v>0</v>
      </c>
      <c r="I36" s="22"/>
      <c r="J36" s="64"/>
    </row>
    <row r="37" spans="2:12" ht="12" x14ac:dyDescent="0.2">
      <c r="B37" s="11" t="s">
        <v>63</v>
      </c>
      <c r="C37" s="62"/>
      <c r="D37" s="136">
        <v>0</v>
      </c>
      <c r="F37" s="65" t="s">
        <v>4</v>
      </c>
      <c r="G37" s="67"/>
      <c r="H37" s="148">
        <v>0</v>
      </c>
      <c r="I37" s="3"/>
      <c r="J37" s="75"/>
      <c r="K37" s="23"/>
    </row>
    <row r="38" spans="2:12" ht="12" x14ac:dyDescent="0.2">
      <c r="B38" s="11" t="s">
        <v>64</v>
      </c>
      <c r="C38" s="62"/>
      <c r="D38" s="136">
        <v>0</v>
      </c>
      <c r="F38" s="11" t="s">
        <v>161</v>
      </c>
      <c r="G38" s="62"/>
      <c r="H38" s="148">
        <v>0</v>
      </c>
      <c r="I38" s="3"/>
      <c r="J38" s="1"/>
      <c r="K38" s="18"/>
    </row>
    <row r="39" spans="2:12" ht="12" x14ac:dyDescent="0.2">
      <c r="B39" s="11" t="s">
        <v>72</v>
      </c>
      <c r="C39" s="62"/>
      <c r="D39" s="136">
        <v>0</v>
      </c>
      <c r="F39" s="11" t="s">
        <v>46</v>
      </c>
      <c r="G39" s="62"/>
      <c r="H39" s="148">
        <v>0</v>
      </c>
      <c r="I39" s="1"/>
      <c r="J39" s="1"/>
      <c r="K39" s="18"/>
    </row>
    <row r="40" spans="2:12" ht="12" x14ac:dyDescent="0.2">
      <c r="B40" s="150" t="s">
        <v>113</v>
      </c>
      <c r="C40" s="151"/>
      <c r="D40" s="137">
        <f>SUM(D29:D39)</f>
        <v>0</v>
      </c>
      <c r="F40" s="11" t="s">
        <v>5</v>
      </c>
      <c r="G40" s="62"/>
      <c r="H40" s="148">
        <v>0</v>
      </c>
      <c r="I40" s="22"/>
      <c r="J40" s="1"/>
      <c r="K40" s="77"/>
    </row>
    <row r="41" spans="2:12" ht="12" x14ac:dyDescent="0.2">
      <c r="B41" s="60" t="s">
        <v>65</v>
      </c>
      <c r="C41" s="53"/>
      <c r="D41" s="136">
        <v>1280</v>
      </c>
      <c r="F41" s="65" t="s">
        <v>6</v>
      </c>
      <c r="G41" s="67"/>
      <c r="H41" s="148">
        <v>0</v>
      </c>
      <c r="I41" s="1"/>
      <c r="J41" s="1"/>
      <c r="K41" s="76"/>
    </row>
    <row r="42" spans="2:12" ht="12" x14ac:dyDescent="0.2">
      <c r="B42" s="60" t="s">
        <v>66</v>
      </c>
      <c r="C42" s="53"/>
      <c r="D42" s="136">
        <v>1309</v>
      </c>
      <c r="F42" s="11" t="s">
        <v>6</v>
      </c>
      <c r="G42" s="62"/>
      <c r="H42" s="148">
        <v>0</v>
      </c>
      <c r="I42" s="24"/>
      <c r="J42" s="1"/>
      <c r="K42" s="76"/>
    </row>
    <row r="43" spans="2:12" ht="12.75" x14ac:dyDescent="0.2">
      <c r="B43" s="60" t="s">
        <v>67</v>
      </c>
      <c r="C43" s="53"/>
      <c r="D43" s="136">
        <v>1293</v>
      </c>
      <c r="F43" s="281" t="s">
        <v>162</v>
      </c>
      <c r="G43" s="282"/>
      <c r="H43" s="138">
        <v>6100548661</v>
      </c>
      <c r="I43" s="14"/>
      <c r="J43" s="1"/>
      <c r="K43" s="76"/>
      <c r="L43" s="18"/>
    </row>
    <row r="44" spans="2:12" ht="12.75" x14ac:dyDescent="0.2">
      <c r="B44" s="61" t="s">
        <v>68</v>
      </c>
      <c r="C44" s="54"/>
      <c r="D44" s="136">
        <v>1386</v>
      </c>
      <c r="F44" s="281" t="s">
        <v>70</v>
      </c>
      <c r="G44" s="282"/>
      <c r="H44" s="291">
        <f>(H43/H21)</f>
        <v>1251291.9270213726</v>
      </c>
      <c r="I44" s="24"/>
      <c r="J44" s="85" t="str">
        <f>MID(C10,10,1)</f>
        <v>5</v>
      </c>
      <c r="K44" s="1"/>
      <c r="L44" s="18"/>
    </row>
    <row r="45" spans="2:12" ht="12.75" x14ac:dyDescent="0.2">
      <c r="B45" s="60" t="s">
        <v>71</v>
      </c>
      <c r="C45" s="53"/>
      <c r="D45" s="136">
        <v>0</v>
      </c>
      <c r="F45" s="323" t="s">
        <v>186</v>
      </c>
      <c r="G45" s="290"/>
      <c r="H45" s="321">
        <f>IF(I10="x",H43*0.069,IF(I11="x",H43*0.069,IF(I12="x",H43*0.138,"Please Check District Type")))</f>
        <v>420937857.60900003</v>
      </c>
      <c r="I45" s="25"/>
      <c r="J45" s="85">
        <f>IF(J44="2",(H43*1.38),(H43*0.069))</f>
        <v>420937857.60900003</v>
      </c>
    </row>
    <row r="46" spans="2:12" ht="13.5" thickBot="1" x14ac:dyDescent="0.25">
      <c r="B46" s="152" t="s">
        <v>114</v>
      </c>
      <c r="C46" s="153"/>
      <c r="D46" s="154">
        <f>SUM(D41:D45)</f>
        <v>5268</v>
      </c>
      <c r="F46" s="364" t="s">
        <v>204</v>
      </c>
      <c r="G46" s="365"/>
      <c r="H46" s="138">
        <v>70833730</v>
      </c>
      <c r="J46" s="86"/>
    </row>
    <row r="47" spans="2:12" ht="14.25" thickTop="1" thickBot="1" x14ac:dyDescent="0.25">
      <c r="B47" s="155" t="s">
        <v>115</v>
      </c>
      <c r="C47" s="156"/>
      <c r="D47" s="157">
        <f>SUM(D40,D46)</f>
        <v>5268</v>
      </c>
      <c r="F47" s="364" t="s">
        <v>187</v>
      </c>
      <c r="G47" s="373"/>
      <c r="H47" s="294">
        <f>(H46/H45)</f>
        <v>0.16827597879256539</v>
      </c>
      <c r="I47" s="26"/>
      <c r="L47" s="26"/>
    </row>
    <row r="48" spans="2:12" ht="12" thickTop="1" x14ac:dyDescent="0.2">
      <c r="C48" s="55"/>
    </row>
    <row r="49" spans="2:12" ht="9.6" customHeight="1" x14ac:dyDescent="0.2">
      <c r="B49" s="55" t="s">
        <v>203</v>
      </c>
      <c r="I49" s="27"/>
      <c r="L49" s="27"/>
    </row>
    <row r="50" spans="2:12" ht="10.35" customHeight="1" x14ac:dyDescent="0.2">
      <c r="B50" s="249"/>
    </row>
    <row r="51" spans="2:12" ht="9.9499999999999993" customHeight="1" x14ac:dyDescent="0.2"/>
    <row r="52" spans="2:12" ht="9.9499999999999993" customHeight="1" x14ac:dyDescent="0.2"/>
    <row r="53" spans="2:12" ht="17.25" customHeight="1" x14ac:dyDescent="0.2"/>
  </sheetData>
  <sheetProtection algorithmName="SHA-512" hashValue="9IeLt1cST4qeuzrZu0xa2ypr8o4pl4pmwq1UVaZRTJ8xClF2eRePnfYDS/AxUZBrqXEy27nFjXmRFKnhSVN/UA==" saltValue="ZeCLjihunE225OpvO5aUIQ==" spinCount="100000" sheet="1" objects="1" scenarios="1"/>
  <mergeCells count="19">
    <mergeCell ref="F47:G47"/>
    <mergeCell ref="A5:J5"/>
    <mergeCell ref="A7:J7"/>
    <mergeCell ref="D6:F6"/>
    <mergeCell ref="C12:F12"/>
    <mergeCell ref="C13:F13"/>
    <mergeCell ref="B22:C22"/>
    <mergeCell ref="F21:G21"/>
    <mergeCell ref="F19:G19"/>
    <mergeCell ref="F16:H17"/>
    <mergeCell ref="D2:F2"/>
    <mergeCell ref="D3:F3"/>
    <mergeCell ref="D4:F4"/>
    <mergeCell ref="F46:G46"/>
    <mergeCell ref="C11:F11"/>
    <mergeCell ref="C10:F10"/>
    <mergeCell ref="B23:C23"/>
    <mergeCell ref="C9:D9"/>
    <mergeCell ref="E9:F9"/>
  </mergeCells>
  <phoneticPr fontId="2" type="noConversion"/>
  <printOptions headings="1"/>
  <pageMargins left="0.35" right="0.25" top="0.43" bottom="0.21" header="0.22" footer="0.17"/>
  <pageSetup scale="88" orientation="landscape" useFirstPageNumber="1" r:id="rId1"/>
  <headerFooter alignWithMargins="0">
    <oddHeader>&amp;L&amp;8Page &amp;P&amp;R&amp;8Page &amp;P</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35"/>
  <sheetViews>
    <sheetView showGridLines="0" workbookViewId="0">
      <pane ySplit="5" topLeftCell="A6" activePane="bottomLeft" state="frozenSplit"/>
      <selection sqref="A1:B1"/>
      <selection pane="bottomLeft" activeCell="A6" sqref="A6"/>
    </sheetView>
  </sheetViews>
  <sheetFormatPr defaultColWidth="8.7109375" defaultRowHeight="11.25" x14ac:dyDescent="0.2"/>
  <cols>
    <col min="1" max="1" width="32.7109375" style="30" customWidth="1"/>
    <col min="2" max="2" width="4.5703125" style="30" customWidth="1"/>
    <col min="3" max="9" width="13.7109375" style="30" customWidth="1"/>
    <col min="10" max="11" width="13.7109375" style="50" customWidth="1"/>
    <col min="12" max="12" width="3.28515625" style="30" customWidth="1"/>
    <col min="13" max="13" width="4.42578125" style="30" customWidth="1"/>
    <col min="14" max="14" width="6.28515625" style="30" customWidth="1"/>
    <col min="15" max="16384" width="8.7109375" style="30"/>
  </cols>
  <sheetData>
    <row r="1" spans="1:11" ht="12" x14ac:dyDescent="0.2">
      <c r="A1" s="362" t="s">
        <v>173</v>
      </c>
      <c r="B1" s="362"/>
      <c r="C1" s="362"/>
      <c r="D1" s="362"/>
      <c r="E1" s="362"/>
      <c r="F1" s="362"/>
      <c r="G1" s="362"/>
      <c r="H1" s="362"/>
      <c r="I1" s="362"/>
      <c r="J1" s="362"/>
      <c r="K1" s="362"/>
    </row>
    <row r="2" spans="1:11" ht="12" x14ac:dyDescent="0.2">
      <c r="A2" s="388" t="s">
        <v>194</v>
      </c>
      <c r="B2" s="388"/>
      <c r="C2" s="388"/>
      <c r="D2" s="388"/>
      <c r="E2" s="388"/>
      <c r="F2" s="388"/>
      <c r="G2" s="388"/>
      <c r="H2" s="388"/>
      <c r="I2" s="388"/>
      <c r="J2" s="388"/>
      <c r="K2" s="388"/>
    </row>
    <row r="3" spans="1:11" ht="12" x14ac:dyDescent="0.2">
      <c r="A3" s="271"/>
      <c r="B3" s="271"/>
      <c r="C3" s="271"/>
      <c r="D3" s="271"/>
      <c r="E3" s="271"/>
      <c r="F3" s="271"/>
      <c r="G3" s="271"/>
      <c r="H3" s="271"/>
      <c r="I3" s="271"/>
      <c r="J3" s="271"/>
      <c r="K3" s="271"/>
    </row>
    <row r="4" spans="1:11" ht="11.45" customHeight="1" x14ac:dyDescent="0.2">
      <c r="A4" s="28"/>
      <c r="B4" s="260"/>
      <c r="C4" s="261" t="s">
        <v>28</v>
      </c>
      <c r="D4" s="261" t="s">
        <v>29</v>
      </c>
      <c r="E4" s="261" t="s">
        <v>30</v>
      </c>
      <c r="F4" s="261" t="s">
        <v>31</v>
      </c>
      <c r="G4" s="261" t="s">
        <v>32</v>
      </c>
      <c r="H4" s="261" t="s">
        <v>33</v>
      </c>
      <c r="I4" s="261" t="s">
        <v>34</v>
      </c>
      <c r="J4" s="261" t="s">
        <v>35</v>
      </c>
      <c r="K4" s="261" t="s">
        <v>36</v>
      </c>
    </row>
    <row r="5" spans="1:11" ht="33.75" x14ac:dyDescent="0.2">
      <c r="A5" s="265" t="s">
        <v>1</v>
      </c>
      <c r="B5" s="262" t="s">
        <v>152</v>
      </c>
      <c r="C5" s="263" t="s">
        <v>8</v>
      </c>
      <c r="D5" s="264" t="s">
        <v>48</v>
      </c>
      <c r="E5" s="263" t="s">
        <v>135</v>
      </c>
      <c r="F5" s="263" t="s">
        <v>9</v>
      </c>
      <c r="G5" s="264" t="s">
        <v>38</v>
      </c>
      <c r="H5" s="264" t="s">
        <v>136</v>
      </c>
      <c r="I5" s="263" t="s">
        <v>39</v>
      </c>
      <c r="J5" s="263" t="s">
        <v>137</v>
      </c>
      <c r="K5" s="264" t="s">
        <v>40</v>
      </c>
    </row>
    <row r="6" spans="1:11" s="33" customFormat="1" ht="13.5" customHeight="1" x14ac:dyDescent="0.2">
      <c r="A6" s="188" t="s">
        <v>27</v>
      </c>
      <c r="B6" s="189"/>
      <c r="C6" s="31"/>
      <c r="D6" s="32"/>
      <c r="E6" s="32"/>
      <c r="F6" s="32"/>
      <c r="G6" s="32"/>
      <c r="H6" s="32"/>
      <c r="I6" s="32"/>
      <c r="J6" s="32"/>
      <c r="K6" s="32"/>
    </row>
    <row r="7" spans="1:11" s="36" customFormat="1" ht="13.9" customHeight="1" x14ac:dyDescent="0.2">
      <c r="A7" s="34" t="s">
        <v>138</v>
      </c>
      <c r="B7" s="35" t="s">
        <v>0</v>
      </c>
      <c r="C7" s="109">
        <v>53883725</v>
      </c>
      <c r="D7" s="109">
        <v>7504769</v>
      </c>
      <c r="E7" s="109">
        <v>5525354</v>
      </c>
      <c r="F7" s="109">
        <v>3672383</v>
      </c>
      <c r="G7" s="109">
        <v>1750407</v>
      </c>
      <c r="H7" s="109">
        <v>1967502</v>
      </c>
      <c r="I7" s="109">
        <v>22660219</v>
      </c>
      <c r="J7" s="109"/>
      <c r="K7" s="109"/>
    </row>
    <row r="8" spans="1:11" s="36" customFormat="1" ht="12" x14ac:dyDescent="0.2">
      <c r="A8" s="34" t="s">
        <v>13</v>
      </c>
      <c r="B8" s="40">
        <v>120</v>
      </c>
      <c r="C8" s="109"/>
      <c r="D8" s="109"/>
      <c r="E8" s="109"/>
      <c r="F8" s="109"/>
      <c r="G8" s="109"/>
      <c r="H8" s="109"/>
      <c r="I8" s="109"/>
      <c r="J8" s="109"/>
      <c r="K8" s="110"/>
    </row>
    <row r="9" spans="1:11" s="36" customFormat="1" ht="12" x14ac:dyDescent="0.2">
      <c r="A9" s="37" t="s">
        <v>124</v>
      </c>
      <c r="B9" s="38">
        <v>130</v>
      </c>
      <c r="C9" s="109">
        <v>51243506</v>
      </c>
      <c r="D9" s="109">
        <v>2085146</v>
      </c>
      <c r="E9" s="109">
        <v>5385509</v>
      </c>
      <c r="F9" s="109">
        <v>1042573</v>
      </c>
      <c r="G9" s="109">
        <v>1720246</v>
      </c>
      <c r="H9" s="109"/>
      <c r="I9" s="109">
        <v>443094</v>
      </c>
      <c r="J9" s="109"/>
      <c r="K9" s="110"/>
    </row>
    <row r="10" spans="1:11" s="36" customFormat="1" ht="12" x14ac:dyDescent="0.2">
      <c r="A10" s="37" t="s">
        <v>139</v>
      </c>
      <c r="B10" s="38">
        <v>140</v>
      </c>
      <c r="C10" s="109"/>
      <c r="D10" s="109"/>
      <c r="E10" s="250"/>
      <c r="F10" s="109"/>
      <c r="G10" s="139"/>
      <c r="H10" s="109"/>
      <c r="I10" s="138"/>
      <c r="J10" s="251"/>
      <c r="K10" s="251"/>
    </row>
    <row r="11" spans="1:11" s="36" customFormat="1" ht="12" x14ac:dyDescent="0.2">
      <c r="A11" s="37" t="s">
        <v>140</v>
      </c>
      <c r="B11" s="38">
        <v>150</v>
      </c>
      <c r="C11" s="250">
        <v>1544842</v>
      </c>
      <c r="D11" s="109"/>
      <c r="E11" s="251"/>
      <c r="F11" s="109">
        <v>225859</v>
      </c>
      <c r="G11" s="251"/>
      <c r="H11" s="251"/>
      <c r="I11" s="138"/>
      <c r="J11" s="251"/>
      <c r="K11" s="251"/>
    </row>
    <row r="12" spans="1:11" ht="12" x14ac:dyDescent="0.2">
      <c r="A12" s="39" t="s">
        <v>141</v>
      </c>
      <c r="B12" s="38">
        <v>160</v>
      </c>
      <c r="C12" s="109">
        <v>100219</v>
      </c>
      <c r="D12" s="250">
        <v>12831</v>
      </c>
      <c r="E12" s="251"/>
      <c r="F12" s="109"/>
      <c r="G12" s="251"/>
      <c r="H12" s="251"/>
      <c r="I12" s="109"/>
      <c r="J12" s="251"/>
      <c r="K12" s="251"/>
    </row>
    <row r="13" spans="1:11" ht="12" x14ac:dyDescent="0.2">
      <c r="A13" s="37" t="s">
        <v>12</v>
      </c>
      <c r="B13" s="40">
        <v>170</v>
      </c>
      <c r="C13" s="109"/>
      <c r="D13" s="109"/>
      <c r="E13" s="251"/>
      <c r="F13" s="250"/>
      <c r="G13" s="251"/>
      <c r="H13" s="251"/>
      <c r="I13" s="109"/>
      <c r="J13" s="251"/>
      <c r="K13" s="251"/>
    </row>
    <row r="14" spans="1:11" ht="12" x14ac:dyDescent="0.2">
      <c r="A14" s="41" t="s">
        <v>142</v>
      </c>
      <c r="B14" s="40">
        <v>180</v>
      </c>
      <c r="C14" s="109">
        <v>1089482</v>
      </c>
      <c r="D14" s="109"/>
      <c r="E14" s="250"/>
      <c r="F14" s="109">
        <v>54097</v>
      </c>
      <c r="G14" s="251"/>
      <c r="H14" s="251"/>
      <c r="I14" s="109"/>
      <c r="J14" s="251"/>
      <c r="K14" s="251"/>
    </row>
    <row r="15" spans="1:11" ht="12" x14ac:dyDescent="0.2">
      <c r="A15" s="41" t="s">
        <v>14</v>
      </c>
      <c r="B15" s="40">
        <v>190</v>
      </c>
      <c r="C15" s="109"/>
      <c r="D15" s="109"/>
      <c r="E15" s="109"/>
      <c r="F15" s="109"/>
      <c r="G15" s="109"/>
      <c r="H15" s="109"/>
      <c r="I15" s="109"/>
      <c r="J15" s="109"/>
      <c r="K15" s="109"/>
    </row>
    <row r="16" spans="1:11" ht="12.75" thickBot="1" x14ac:dyDescent="0.25">
      <c r="A16" s="255" t="s">
        <v>116</v>
      </c>
      <c r="B16" s="161"/>
      <c r="C16" s="111">
        <f t="shared" ref="C16:K16" si="0">SUM(C7:C15)</f>
        <v>107861774</v>
      </c>
      <c r="D16" s="111">
        <f t="shared" si="0"/>
        <v>9602746</v>
      </c>
      <c r="E16" s="111">
        <f t="shared" si="0"/>
        <v>10910863</v>
      </c>
      <c r="F16" s="111">
        <f t="shared" si="0"/>
        <v>4994912</v>
      </c>
      <c r="G16" s="111">
        <f t="shared" si="0"/>
        <v>3470653</v>
      </c>
      <c r="H16" s="111">
        <f t="shared" si="0"/>
        <v>1967502</v>
      </c>
      <c r="I16" s="111">
        <f t="shared" si="0"/>
        <v>23103313</v>
      </c>
      <c r="J16" s="111">
        <f t="shared" si="0"/>
        <v>0</v>
      </c>
      <c r="K16" s="111">
        <f t="shared" si="0"/>
        <v>0</v>
      </c>
    </row>
    <row r="17" spans="1:11" ht="13.5" customHeight="1" thickTop="1" x14ac:dyDescent="0.2">
      <c r="A17" s="190" t="s">
        <v>26</v>
      </c>
      <c r="B17" s="191"/>
      <c r="C17" s="112"/>
      <c r="D17" s="112"/>
      <c r="E17" s="112"/>
      <c r="F17" s="112"/>
      <c r="G17" s="112"/>
      <c r="H17" s="112"/>
      <c r="I17" s="112"/>
      <c r="J17" s="113"/>
      <c r="K17" s="112"/>
    </row>
    <row r="18" spans="1:11" ht="12" x14ac:dyDescent="0.2">
      <c r="A18" s="42" t="s">
        <v>143</v>
      </c>
      <c r="B18" s="40">
        <v>410</v>
      </c>
      <c r="C18" s="114"/>
      <c r="D18" s="114"/>
      <c r="E18" s="114"/>
      <c r="F18" s="114"/>
      <c r="G18" s="114"/>
      <c r="H18" s="114"/>
      <c r="I18" s="113"/>
      <c r="J18" s="114"/>
      <c r="K18" s="114"/>
    </row>
    <row r="19" spans="1:11" ht="12" x14ac:dyDescent="0.2">
      <c r="A19" s="43" t="s">
        <v>144</v>
      </c>
      <c r="B19" s="44">
        <v>420</v>
      </c>
      <c r="C19" s="114"/>
      <c r="D19" s="114"/>
      <c r="E19" s="114"/>
      <c r="F19" s="114"/>
      <c r="G19" s="114"/>
      <c r="H19" s="258"/>
      <c r="I19" s="115"/>
      <c r="J19" s="114"/>
      <c r="K19" s="114"/>
    </row>
    <row r="20" spans="1:11" ht="12" x14ac:dyDescent="0.2">
      <c r="A20" s="43" t="s">
        <v>146</v>
      </c>
      <c r="B20" s="44">
        <v>430</v>
      </c>
      <c r="C20" s="114">
        <v>7242607</v>
      </c>
      <c r="D20" s="114">
        <v>61341</v>
      </c>
      <c r="E20" s="114"/>
      <c r="F20" s="114">
        <v>30</v>
      </c>
      <c r="G20" s="114">
        <v>144604</v>
      </c>
      <c r="H20" s="115">
        <v>778878</v>
      </c>
      <c r="I20" s="115"/>
      <c r="J20" s="115"/>
      <c r="K20" s="114">
        <v>0</v>
      </c>
    </row>
    <row r="21" spans="1:11" ht="12" x14ac:dyDescent="0.2">
      <c r="A21" s="43" t="s">
        <v>145</v>
      </c>
      <c r="B21" s="44">
        <v>440</v>
      </c>
      <c r="C21" s="114"/>
      <c r="D21" s="114"/>
      <c r="E21" s="114"/>
      <c r="F21" s="114"/>
      <c r="G21" s="114"/>
      <c r="H21" s="115"/>
      <c r="I21" s="115"/>
      <c r="J21" s="115"/>
      <c r="K21" s="114"/>
    </row>
    <row r="22" spans="1:11" ht="12" x14ac:dyDescent="0.2">
      <c r="A22" s="43" t="s">
        <v>147</v>
      </c>
      <c r="B22" s="44">
        <v>460</v>
      </c>
      <c r="C22" s="114"/>
      <c r="D22" s="114"/>
      <c r="E22" s="258"/>
      <c r="F22" s="114"/>
      <c r="G22" s="258"/>
      <c r="H22" s="258"/>
      <c r="I22" s="115"/>
      <c r="J22" s="115"/>
      <c r="K22" s="115"/>
    </row>
    <row r="23" spans="1:11" ht="12" x14ac:dyDescent="0.2">
      <c r="A23" s="45" t="s">
        <v>148</v>
      </c>
      <c r="B23" s="44">
        <v>470</v>
      </c>
      <c r="C23" s="114"/>
      <c r="D23" s="114"/>
      <c r="E23" s="114"/>
      <c r="F23" s="114"/>
      <c r="G23" s="114"/>
      <c r="H23" s="115"/>
      <c r="I23" s="115"/>
      <c r="J23" s="114"/>
      <c r="K23" s="115"/>
    </row>
    <row r="24" spans="1:11" ht="12" x14ac:dyDescent="0.2">
      <c r="A24" s="46" t="s">
        <v>149</v>
      </c>
      <c r="B24" s="47">
        <v>480</v>
      </c>
      <c r="C24" s="258"/>
      <c r="D24" s="114"/>
      <c r="E24" s="115"/>
      <c r="F24" s="114"/>
      <c r="G24" s="115"/>
      <c r="H24" s="115"/>
      <c r="I24" s="115"/>
      <c r="J24" s="115"/>
      <c r="K24" s="114"/>
    </row>
    <row r="25" spans="1:11" ht="12" x14ac:dyDescent="0.2">
      <c r="A25" s="46" t="s">
        <v>150</v>
      </c>
      <c r="B25" s="47">
        <v>490</v>
      </c>
      <c r="C25" s="114">
        <v>48600499</v>
      </c>
      <c r="D25" s="258">
        <v>1977600</v>
      </c>
      <c r="E25" s="115">
        <v>5107738</v>
      </c>
      <c r="F25" s="114">
        <v>988800</v>
      </c>
      <c r="G25" s="115">
        <v>1631520</v>
      </c>
      <c r="H25" s="115"/>
      <c r="I25" s="115">
        <v>420240</v>
      </c>
      <c r="J25" s="115"/>
      <c r="K25" s="114"/>
    </row>
    <row r="26" spans="1:11" ht="12" x14ac:dyDescent="0.2">
      <c r="A26" s="46" t="s">
        <v>37</v>
      </c>
      <c r="B26" s="47">
        <v>493</v>
      </c>
      <c r="C26" s="114"/>
      <c r="D26" s="114"/>
      <c r="E26" s="115"/>
      <c r="F26" s="258"/>
      <c r="G26" s="115"/>
      <c r="H26" s="115"/>
      <c r="I26" s="115"/>
      <c r="J26" s="115"/>
      <c r="K26" s="114"/>
    </row>
    <row r="27" spans="1:11" ht="12" x14ac:dyDescent="0.2">
      <c r="A27" s="256" t="s">
        <v>151</v>
      </c>
      <c r="B27" s="252"/>
      <c r="C27" s="259">
        <f>SUM(C18:C26)</f>
        <v>55843106</v>
      </c>
      <c r="D27" s="259">
        <f t="shared" ref="D27:K27" si="1">SUM(D18:D26)</f>
        <v>2038941</v>
      </c>
      <c r="E27" s="259">
        <f t="shared" si="1"/>
        <v>5107738</v>
      </c>
      <c r="F27" s="259">
        <f t="shared" si="1"/>
        <v>988830</v>
      </c>
      <c r="G27" s="259">
        <f t="shared" si="1"/>
        <v>1776124</v>
      </c>
      <c r="H27" s="259">
        <f t="shared" si="1"/>
        <v>778878</v>
      </c>
      <c r="I27" s="259">
        <f t="shared" si="1"/>
        <v>420240</v>
      </c>
      <c r="J27" s="259">
        <f t="shared" si="1"/>
        <v>0</v>
      </c>
      <c r="K27" s="259">
        <f t="shared" si="1"/>
        <v>0</v>
      </c>
    </row>
    <row r="28" spans="1:11" ht="13.5" customHeight="1" x14ac:dyDescent="0.2">
      <c r="A28" s="192" t="s">
        <v>15</v>
      </c>
      <c r="B28" s="193"/>
      <c r="C28" s="112"/>
      <c r="D28" s="113"/>
      <c r="E28" s="113"/>
      <c r="F28" s="113"/>
      <c r="G28" s="113"/>
      <c r="H28" s="113"/>
      <c r="I28" s="113"/>
      <c r="J28" s="113"/>
      <c r="K28" s="113"/>
    </row>
    <row r="29" spans="1:11" ht="12" x14ac:dyDescent="0.2">
      <c r="A29" s="43" t="s">
        <v>172</v>
      </c>
      <c r="B29" s="44">
        <v>511</v>
      </c>
      <c r="C29" s="267"/>
      <c r="D29" s="267"/>
      <c r="E29" s="267"/>
      <c r="F29" s="267"/>
      <c r="G29" s="267"/>
      <c r="H29" s="267"/>
      <c r="I29" s="113"/>
      <c r="J29" s="279"/>
      <c r="K29" s="279"/>
    </row>
    <row r="30" spans="1:11" ht="13.9" customHeight="1" thickBot="1" x14ac:dyDescent="0.25">
      <c r="A30" s="257" t="s">
        <v>117</v>
      </c>
      <c r="B30" s="164"/>
      <c r="C30" s="111">
        <f t="shared" ref="C30:H30" si="2">SUM(C27:C29)</f>
        <v>55843106</v>
      </c>
      <c r="D30" s="111">
        <f t="shared" si="2"/>
        <v>2038941</v>
      </c>
      <c r="E30" s="111">
        <f t="shared" si="2"/>
        <v>5107738</v>
      </c>
      <c r="F30" s="111">
        <f t="shared" si="2"/>
        <v>988830</v>
      </c>
      <c r="G30" s="111">
        <f t="shared" si="2"/>
        <v>1776124</v>
      </c>
      <c r="H30" s="111">
        <f t="shared" si="2"/>
        <v>778878</v>
      </c>
      <c r="I30" s="280">
        <f>I27</f>
        <v>420240</v>
      </c>
      <c r="J30" s="111">
        <f>SUM(J27:J29)</f>
        <v>0</v>
      </c>
      <c r="K30" s="111">
        <f>SUM(K27:K29)</f>
        <v>0</v>
      </c>
    </row>
    <row r="31" spans="1:11" ht="12.75" thickTop="1" x14ac:dyDescent="0.2">
      <c r="A31" s="162" t="s">
        <v>16</v>
      </c>
      <c r="B31" s="163">
        <v>714</v>
      </c>
      <c r="C31" s="116"/>
      <c r="D31" s="116">
        <v>7563805</v>
      </c>
      <c r="E31" s="116">
        <v>5803125</v>
      </c>
      <c r="F31" s="116">
        <v>3951985</v>
      </c>
      <c r="G31" s="116">
        <v>1694529</v>
      </c>
      <c r="H31" s="116"/>
      <c r="I31" s="116"/>
      <c r="J31" s="116"/>
      <c r="K31" s="116"/>
    </row>
    <row r="32" spans="1:11" ht="12" x14ac:dyDescent="0.2">
      <c r="A32" s="46" t="s">
        <v>17</v>
      </c>
      <c r="B32" s="47">
        <v>730</v>
      </c>
      <c r="C32" s="114">
        <v>52018668</v>
      </c>
      <c r="D32" s="114"/>
      <c r="E32" s="114"/>
      <c r="F32" s="114">
        <v>54097</v>
      </c>
      <c r="G32" s="114"/>
      <c r="H32" s="114">
        <v>1188624</v>
      </c>
      <c r="I32" s="114">
        <v>22683073</v>
      </c>
      <c r="J32" s="114"/>
      <c r="K32" s="114"/>
    </row>
    <row r="33" spans="1:11" ht="12" x14ac:dyDescent="0.2">
      <c r="A33" s="46" t="s">
        <v>18</v>
      </c>
      <c r="B33" s="266"/>
      <c r="C33" s="112"/>
      <c r="D33" s="113"/>
      <c r="E33" s="113"/>
      <c r="F33" s="113"/>
      <c r="G33" s="113"/>
      <c r="H33" s="113"/>
      <c r="I33" s="113"/>
      <c r="J33" s="113"/>
      <c r="K33" s="113"/>
    </row>
    <row r="34" spans="1:11" ht="12.75" thickBot="1" x14ac:dyDescent="0.25">
      <c r="A34" s="165" t="s">
        <v>118</v>
      </c>
      <c r="B34" s="164"/>
      <c r="C34" s="111">
        <f>SUM(C30:C32)</f>
        <v>107861774</v>
      </c>
      <c r="D34" s="111">
        <f t="shared" ref="D34:K34" si="3">SUM(D30:D32)</f>
        <v>9602746</v>
      </c>
      <c r="E34" s="111">
        <f t="shared" si="3"/>
        <v>10910863</v>
      </c>
      <c r="F34" s="111">
        <f t="shared" si="3"/>
        <v>4994912</v>
      </c>
      <c r="G34" s="111">
        <f t="shared" si="3"/>
        <v>3470653</v>
      </c>
      <c r="H34" s="111">
        <f t="shared" si="3"/>
        <v>1967502</v>
      </c>
      <c r="I34" s="111">
        <f t="shared" si="3"/>
        <v>23103313</v>
      </c>
      <c r="J34" s="111">
        <f t="shared" si="3"/>
        <v>0</v>
      </c>
      <c r="K34" s="111">
        <f t="shared" si="3"/>
        <v>0</v>
      </c>
    </row>
    <row r="35" spans="1:11" ht="13.9" customHeight="1" thickTop="1" x14ac:dyDescent="0.2">
      <c r="A35" s="49"/>
    </row>
  </sheetData>
  <sheetProtection algorithmName="SHA-512" hashValue="85SDxoy4+H0Zad0cy1Cs1hVIIuBmWtfWOv9cHXstc9INFMzgvbnihfB+8lsRk7RoJ1dAYCMZZLHd1MlJxr9cZg==" saltValue="CDt7Gen9RKZ1+gj3k6QS1A==" spinCount="100000" sheet="1" objects="1" scenarios="1"/>
  <mergeCells count="2">
    <mergeCell ref="A1:K1"/>
    <mergeCell ref="A2:K2"/>
  </mergeCells>
  <phoneticPr fontId="2" type="noConversion"/>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31"/>
  <sheetViews>
    <sheetView showGridLines="0" workbookViewId="0">
      <pane ySplit="3" topLeftCell="A4" activePane="bottomLeft" state="frozenSplit"/>
      <selection sqref="A1:B1"/>
      <selection pane="bottomLeft" activeCell="A4" sqref="A4"/>
    </sheetView>
  </sheetViews>
  <sheetFormatPr defaultColWidth="8.7109375" defaultRowHeight="11.25" x14ac:dyDescent="0.2"/>
  <cols>
    <col min="1" max="1" width="36" style="30" customWidth="1"/>
    <col min="2" max="2" width="4.7109375" style="30" customWidth="1"/>
    <col min="3" max="9" width="13.7109375" style="30" customWidth="1"/>
    <col min="10" max="11" width="13.7109375" style="50" customWidth="1"/>
    <col min="12" max="12" width="3.28515625" style="30" customWidth="1"/>
    <col min="13" max="13" width="4.42578125" style="30" customWidth="1"/>
    <col min="14" max="16384" width="8.7109375" style="30"/>
  </cols>
  <sheetData>
    <row r="1" spans="1:11" ht="12" x14ac:dyDescent="0.2">
      <c r="A1" s="362" t="s">
        <v>165</v>
      </c>
      <c r="B1" s="362"/>
      <c r="C1" s="362"/>
      <c r="D1" s="362"/>
      <c r="E1" s="362"/>
      <c r="F1" s="362"/>
      <c r="G1" s="362"/>
      <c r="H1" s="362"/>
      <c r="I1" s="362"/>
      <c r="J1" s="362"/>
      <c r="K1" s="362"/>
    </row>
    <row r="2" spans="1:11" ht="12" x14ac:dyDescent="0.2">
      <c r="A2" s="388" t="s">
        <v>197</v>
      </c>
      <c r="B2" s="388"/>
      <c r="C2" s="388"/>
      <c r="D2" s="388"/>
      <c r="E2" s="388"/>
      <c r="F2" s="388"/>
      <c r="G2" s="388"/>
      <c r="H2" s="388"/>
      <c r="I2" s="388"/>
      <c r="J2" s="388"/>
      <c r="K2" s="388"/>
    </row>
    <row r="3" spans="1:11" ht="12" x14ac:dyDescent="0.2">
      <c r="A3" s="271"/>
      <c r="B3" s="271"/>
      <c r="C3" s="271"/>
      <c r="D3" s="271"/>
      <c r="E3" s="271"/>
      <c r="F3" s="271"/>
      <c r="G3" s="271"/>
      <c r="H3" s="271"/>
      <c r="I3" s="271"/>
      <c r="J3" s="271"/>
      <c r="K3" s="271"/>
    </row>
    <row r="4" spans="1:11" s="72" customFormat="1" ht="12.2" customHeight="1" x14ac:dyDescent="0.2">
      <c r="A4" s="28"/>
      <c r="B4" s="29"/>
      <c r="C4" s="261" t="s">
        <v>28</v>
      </c>
      <c r="D4" s="261" t="s">
        <v>29</v>
      </c>
      <c r="E4" s="261" t="s">
        <v>30</v>
      </c>
      <c r="F4" s="261" t="s">
        <v>31</v>
      </c>
      <c r="G4" s="261" t="s">
        <v>32</v>
      </c>
      <c r="H4" s="261" t="s">
        <v>33</v>
      </c>
      <c r="I4" s="261" t="s">
        <v>34</v>
      </c>
      <c r="J4" s="261" t="s">
        <v>35</v>
      </c>
      <c r="K4" s="261" t="s">
        <v>36</v>
      </c>
    </row>
    <row r="5" spans="1:11" ht="33.75" x14ac:dyDescent="0.2">
      <c r="A5" s="265" t="s">
        <v>1</v>
      </c>
      <c r="B5" s="262" t="s">
        <v>152</v>
      </c>
      <c r="C5" s="263" t="s">
        <v>8</v>
      </c>
      <c r="D5" s="264" t="s">
        <v>48</v>
      </c>
      <c r="E5" s="263" t="s">
        <v>135</v>
      </c>
      <c r="F5" s="263" t="s">
        <v>9</v>
      </c>
      <c r="G5" s="264" t="s">
        <v>38</v>
      </c>
      <c r="H5" s="264" t="s">
        <v>136</v>
      </c>
      <c r="I5" s="263" t="s">
        <v>39</v>
      </c>
      <c r="J5" s="263" t="s">
        <v>137</v>
      </c>
      <c r="K5" s="264" t="s">
        <v>40</v>
      </c>
    </row>
    <row r="6" spans="1:11" ht="13.5" customHeight="1" x14ac:dyDescent="0.2">
      <c r="A6" s="194" t="s">
        <v>11</v>
      </c>
      <c r="B6" s="195"/>
      <c r="C6" s="107"/>
      <c r="D6" s="107"/>
      <c r="E6" s="107"/>
      <c r="F6" s="107"/>
      <c r="G6" s="107"/>
      <c r="H6" s="107"/>
      <c r="I6" s="107"/>
      <c r="J6" s="107"/>
      <c r="K6" s="107"/>
    </row>
    <row r="7" spans="1:11" ht="13.9" customHeight="1" x14ac:dyDescent="0.2">
      <c r="A7" s="198" t="s">
        <v>19</v>
      </c>
      <c r="B7" s="199">
        <v>1000</v>
      </c>
      <c r="C7" s="117">
        <v>108028815</v>
      </c>
      <c r="D7" s="117">
        <v>8977300</v>
      </c>
      <c r="E7" s="117">
        <v>9786991</v>
      </c>
      <c r="F7" s="117">
        <v>2480705</v>
      </c>
      <c r="G7" s="117">
        <v>3847815</v>
      </c>
      <c r="H7" s="117">
        <v>204081</v>
      </c>
      <c r="I7" s="117">
        <v>1089754</v>
      </c>
      <c r="J7" s="117">
        <v>0</v>
      </c>
      <c r="K7" s="117">
        <v>6552</v>
      </c>
    </row>
    <row r="8" spans="1:11" ht="22.5" x14ac:dyDescent="0.2">
      <c r="A8" s="200" t="s">
        <v>166</v>
      </c>
      <c r="B8" s="199">
        <v>2000</v>
      </c>
      <c r="C8" s="117">
        <v>0</v>
      </c>
      <c r="D8" s="117">
        <v>0</v>
      </c>
      <c r="E8" s="118"/>
      <c r="F8" s="117">
        <v>0</v>
      </c>
      <c r="G8" s="117">
        <v>0</v>
      </c>
      <c r="H8" s="118"/>
      <c r="I8" s="118"/>
      <c r="J8" s="118"/>
      <c r="K8" s="118"/>
    </row>
    <row r="9" spans="1:11" ht="13.9" customHeight="1" x14ac:dyDescent="0.2">
      <c r="A9" s="200" t="s">
        <v>20</v>
      </c>
      <c r="B9" s="199">
        <v>3000</v>
      </c>
      <c r="C9" s="117">
        <v>4052772</v>
      </c>
      <c r="D9" s="117">
        <v>50000</v>
      </c>
      <c r="E9" s="117">
        <v>0</v>
      </c>
      <c r="F9" s="117">
        <v>913603</v>
      </c>
      <c r="G9" s="117">
        <v>0</v>
      </c>
      <c r="H9" s="117">
        <v>0</v>
      </c>
      <c r="I9" s="117">
        <v>0</v>
      </c>
      <c r="J9" s="117">
        <v>0</v>
      </c>
      <c r="K9" s="117">
        <v>0</v>
      </c>
    </row>
    <row r="10" spans="1:11" ht="13.9" customHeight="1" x14ac:dyDescent="0.2">
      <c r="A10" s="201" t="s">
        <v>21</v>
      </c>
      <c r="B10" s="199">
        <v>4000</v>
      </c>
      <c r="C10" s="117">
        <v>3311013</v>
      </c>
      <c r="D10" s="117">
        <v>0</v>
      </c>
      <c r="E10" s="119">
        <v>194287</v>
      </c>
      <c r="F10" s="117">
        <v>0</v>
      </c>
      <c r="G10" s="117">
        <v>0</v>
      </c>
      <c r="H10" s="117">
        <v>0</v>
      </c>
      <c r="I10" s="119">
        <v>0</v>
      </c>
      <c r="J10" s="119">
        <v>0</v>
      </c>
      <c r="K10" s="117">
        <v>0</v>
      </c>
    </row>
    <row r="11" spans="1:11" ht="13.9" customHeight="1" thickBot="1" x14ac:dyDescent="0.25">
      <c r="A11" s="254" t="s">
        <v>119</v>
      </c>
      <c r="B11" s="168"/>
      <c r="C11" s="120">
        <f>SUM(C7:C10)</f>
        <v>115392600</v>
      </c>
      <c r="D11" s="120">
        <f>SUM(D7:D10)</f>
        <v>9027300</v>
      </c>
      <c r="E11" s="120">
        <f>SUM(E7:E10)</f>
        <v>9981278</v>
      </c>
      <c r="F11" s="120">
        <f>SUM(F7:F10)</f>
        <v>3394308</v>
      </c>
      <c r="G11" s="120">
        <f>G7+G8+G9+G10</f>
        <v>3847815</v>
      </c>
      <c r="H11" s="120">
        <f>SUM(H7:H10)</f>
        <v>204081</v>
      </c>
      <c r="I11" s="120">
        <f>SUM(I7:I10)</f>
        <v>1089754</v>
      </c>
      <c r="J11" s="120">
        <f>SUM(J7:J10)</f>
        <v>0</v>
      </c>
      <c r="K11" s="120">
        <f>SUM(K7:K10)</f>
        <v>6552</v>
      </c>
    </row>
    <row r="12" spans="1:11" ht="13.5" thickTop="1" thickBot="1" x14ac:dyDescent="0.25">
      <c r="A12" s="166" t="s">
        <v>174</v>
      </c>
      <c r="B12" s="268">
        <v>3998</v>
      </c>
      <c r="C12" s="121">
        <v>135395220</v>
      </c>
      <c r="D12" s="121"/>
      <c r="E12" s="121"/>
      <c r="F12" s="121"/>
      <c r="G12" s="121"/>
      <c r="H12" s="121"/>
      <c r="I12" s="122"/>
      <c r="J12" s="121"/>
      <c r="K12" s="121"/>
    </row>
    <row r="13" spans="1:11" ht="13.9" customHeight="1" thickTop="1" thickBot="1" x14ac:dyDescent="0.25">
      <c r="A13" s="253" t="s">
        <v>120</v>
      </c>
      <c r="B13" s="169"/>
      <c r="C13" s="123">
        <f t="shared" ref="C13:K13" si="0">C11+C12</f>
        <v>250787820</v>
      </c>
      <c r="D13" s="123">
        <f t="shared" si="0"/>
        <v>9027300</v>
      </c>
      <c r="E13" s="123">
        <f t="shared" si="0"/>
        <v>9981278</v>
      </c>
      <c r="F13" s="123">
        <f t="shared" si="0"/>
        <v>3394308</v>
      </c>
      <c r="G13" s="123">
        <f t="shared" si="0"/>
        <v>3847815</v>
      </c>
      <c r="H13" s="123">
        <f t="shared" si="0"/>
        <v>204081</v>
      </c>
      <c r="I13" s="123">
        <f t="shared" si="0"/>
        <v>1089754</v>
      </c>
      <c r="J13" s="123">
        <f t="shared" si="0"/>
        <v>0</v>
      </c>
      <c r="K13" s="123">
        <f t="shared" si="0"/>
        <v>6552</v>
      </c>
    </row>
    <row r="14" spans="1:11" ht="13.5" customHeight="1" thickTop="1" x14ac:dyDescent="0.2">
      <c r="A14" s="196" t="s">
        <v>10</v>
      </c>
      <c r="B14" s="197"/>
      <c r="C14" s="124"/>
      <c r="D14" s="122"/>
      <c r="E14" s="122"/>
      <c r="F14" s="122"/>
      <c r="G14" s="124"/>
      <c r="H14" s="122"/>
      <c r="I14" s="122"/>
      <c r="J14" s="122"/>
      <c r="K14" s="122"/>
    </row>
    <row r="15" spans="1:11" ht="13.9" customHeight="1" x14ac:dyDescent="0.2">
      <c r="A15" s="202" t="s">
        <v>22</v>
      </c>
      <c r="B15" s="203">
        <v>1000</v>
      </c>
      <c r="C15" s="117">
        <v>70268677</v>
      </c>
      <c r="D15" s="122"/>
      <c r="E15" s="122"/>
      <c r="F15" s="122"/>
      <c r="G15" s="117">
        <v>1385135</v>
      </c>
      <c r="H15" s="122"/>
      <c r="I15" s="122"/>
      <c r="J15" s="122"/>
      <c r="K15" s="122"/>
    </row>
    <row r="16" spans="1:11" ht="13.9" customHeight="1" x14ac:dyDescent="0.2">
      <c r="A16" s="198" t="s">
        <v>23</v>
      </c>
      <c r="B16" s="204">
        <v>2000</v>
      </c>
      <c r="C16" s="117">
        <v>43144883</v>
      </c>
      <c r="D16" s="117">
        <v>9164086</v>
      </c>
      <c r="E16" s="122"/>
      <c r="F16" s="117">
        <v>2631442</v>
      </c>
      <c r="G16" s="117">
        <v>2115198</v>
      </c>
      <c r="H16" s="117">
        <v>5280855</v>
      </c>
      <c r="I16" s="122"/>
      <c r="J16" s="119">
        <v>0</v>
      </c>
      <c r="K16" s="117">
        <v>1168827</v>
      </c>
    </row>
    <row r="17" spans="1:11" ht="13.9" customHeight="1" x14ac:dyDescent="0.2">
      <c r="A17" s="200" t="s">
        <v>24</v>
      </c>
      <c r="B17" s="204">
        <v>3000</v>
      </c>
      <c r="C17" s="117">
        <v>993303</v>
      </c>
      <c r="D17" s="117">
        <v>0</v>
      </c>
      <c r="E17" s="122"/>
      <c r="F17" s="117">
        <v>0</v>
      </c>
      <c r="G17" s="117">
        <v>7690</v>
      </c>
      <c r="H17" s="118"/>
      <c r="I17" s="122"/>
      <c r="J17" s="122"/>
      <c r="K17" s="122"/>
    </row>
    <row r="18" spans="1:11" ht="13.9" customHeight="1" x14ac:dyDescent="0.2">
      <c r="A18" s="201" t="s">
        <v>153</v>
      </c>
      <c r="B18" s="205">
        <v>4000</v>
      </c>
      <c r="C18" s="117">
        <v>728266</v>
      </c>
      <c r="D18" s="117">
        <v>0</v>
      </c>
      <c r="E18" s="117">
        <v>0</v>
      </c>
      <c r="F18" s="117">
        <v>0</v>
      </c>
      <c r="G18" s="117">
        <v>0</v>
      </c>
      <c r="H18" s="117">
        <v>0</v>
      </c>
      <c r="I18" s="122"/>
      <c r="J18" s="325">
        <v>0</v>
      </c>
      <c r="K18" s="117">
        <v>0</v>
      </c>
    </row>
    <row r="19" spans="1:11" ht="13.9" customHeight="1" x14ac:dyDescent="0.2">
      <c r="A19" s="201" t="s">
        <v>25</v>
      </c>
      <c r="B19" s="204">
        <v>5000</v>
      </c>
      <c r="C19" s="117">
        <v>0</v>
      </c>
      <c r="D19" s="117">
        <v>0</v>
      </c>
      <c r="E19" s="117">
        <v>9607639</v>
      </c>
      <c r="F19" s="117">
        <v>0</v>
      </c>
      <c r="G19" s="117">
        <v>0</v>
      </c>
      <c r="H19" s="118"/>
      <c r="I19" s="122"/>
      <c r="J19" s="117">
        <v>0</v>
      </c>
      <c r="K19" s="117">
        <v>0</v>
      </c>
    </row>
    <row r="20" spans="1:11" ht="13.9" customHeight="1" thickBot="1" x14ac:dyDescent="0.25">
      <c r="A20" s="254" t="s">
        <v>121</v>
      </c>
      <c r="B20" s="173"/>
      <c r="C20" s="120">
        <f t="shared" ref="C20:H20" si="1">SUM(C15:C19)</f>
        <v>115135129</v>
      </c>
      <c r="D20" s="120">
        <f t="shared" si="1"/>
        <v>9164086</v>
      </c>
      <c r="E20" s="120">
        <f t="shared" si="1"/>
        <v>9607639</v>
      </c>
      <c r="F20" s="120">
        <f t="shared" si="1"/>
        <v>2631442</v>
      </c>
      <c r="G20" s="120">
        <f t="shared" si="1"/>
        <v>3508023</v>
      </c>
      <c r="H20" s="120">
        <f t="shared" si="1"/>
        <v>5280855</v>
      </c>
      <c r="I20" s="122"/>
      <c r="J20" s="120">
        <f>SUM(J15:J19)</f>
        <v>0</v>
      </c>
      <c r="K20" s="120">
        <f>SUM(K15:K19)</f>
        <v>1168827</v>
      </c>
    </row>
    <row r="21" spans="1:11" ht="13.5" thickTop="1" thickBot="1" x14ac:dyDescent="0.25">
      <c r="A21" s="170" t="s">
        <v>175</v>
      </c>
      <c r="B21" s="268">
        <v>4180</v>
      </c>
      <c r="C21" s="123">
        <f t="shared" ref="C21:H21" si="2">C12</f>
        <v>135395220</v>
      </c>
      <c r="D21" s="123">
        <f t="shared" si="2"/>
        <v>0</v>
      </c>
      <c r="E21" s="123">
        <f t="shared" si="2"/>
        <v>0</v>
      </c>
      <c r="F21" s="123">
        <f t="shared" si="2"/>
        <v>0</v>
      </c>
      <c r="G21" s="123">
        <f t="shared" si="2"/>
        <v>0</v>
      </c>
      <c r="H21" s="123">
        <f t="shared" si="2"/>
        <v>0</v>
      </c>
      <c r="I21" s="122" t="s">
        <v>0</v>
      </c>
      <c r="J21" s="125">
        <f>J12</f>
        <v>0</v>
      </c>
      <c r="K21" s="125">
        <f>K12</f>
        <v>0</v>
      </c>
    </row>
    <row r="22" spans="1:11" ht="13.9" customHeight="1" thickTop="1" thickBot="1" x14ac:dyDescent="0.25">
      <c r="A22" s="254" t="s">
        <v>122</v>
      </c>
      <c r="B22" s="174"/>
      <c r="C22" s="123">
        <f t="shared" ref="C22:H22" si="3">C20+C21</f>
        <v>250530349</v>
      </c>
      <c r="D22" s="123">
        <f t="shared" si="3"/>
        <v>9164086</v>
      </c>
      <c r="E22" s="123">
        <f t="shared" si="3"/>
        <v>9607639</v>
      </c>
      <c r="F22" s="123">
        <f t="shared" si="3"/>
        <v>2631442</v>
      </c>
      <c r="G22" s="123">
        <f t="shared" si="3"/>
        <v>3508023</v>
      </c>
      <c r="H22" s="123">
        <f t="shared" si="3"/>
        <v>5280855</v>
      </c>
      <c r="I22" s="126"/>
      <c r="J22" s="123">
        <f>J20+J21</f>
        <v>0</v>
      </c>
      <c r="K22" s="123">
        <f>K20+K21</f>
        <v>1168827</v>
      </c>
    </row>
    <row r="23" spans="1:11" ht="23.25" thickTop="1" x14ac:dyDescent="0.2">
      <c r="A23" s="171" t="s">
        <v>76</v>
      </c>
      <c r="B23" s="167"/>
      <c r="C23" s="127">
        <f t="shared" ref="C23:H23" si="4">C11-C20</f>
        <v>257471</v>
      </c>
      <c r="D23" s="127">
        <f t="shared" si="4"/>
        <v>-136786</v>
      </c>
      <c r="E23" s="127">
        <f t="shared" si="4"/>
        <v>373639</v>
      </c>
      <c r="F23" s="127">
        <f t="shared" si="4"/>
        <v>762866</v>
      </c>
      <c r="G23" s="127">
        <f t="shared" si="4"/>
        <v>339792</v>
      </c>
      <c r="H23" s="127">
        <f t="shared" si="4"/>
        <v>-5076774</v>
      </c>
      <c r="I23" s="127">
        <f>I11</f>
        <v>1089754</v>
      </c>
      <c r="J23" s="127">
        <f>J11-J20</f>
        <v>0</v>
      </c>
      <c r="K23" s="127">
        <f>K11-K20</f>
        <v>-1162275</v>
      </c>
    </row>
    <row r="24" spans="1:11" ht="12.75" thickBot="1" x14ac:dyDescent="0.25">
      <c r="A24" s="206" t="s">
        <v>154</v>
      </c>
      <c r="B24" s="207">
        <v>7000</v>
      </c>
      <c r="C24" s="128">
        <v>54496</v>
      </c>
      <c r="D24" s="128">
        <v>0</v>
      </c>
      <c r="E24" s="128">
        <v>353037</v>
      </c>
      <c r="F24" s="128">
        <v>0</v>
      </c>
      <c r="G24" s="128">
        <v>0</v>
      </c>
      <c r="H24" s="128">
        <v>0</v>
      </c>
      <c r="I24" s="128">
        <v>0</v>
      </c>
      <c r="J24" s="128">
        <v>0</v>
      </c>
      <c r="K24" s="128">
        <v>0</v>
      </c>
    </row>
    <row r="25" spans="1:11" ht="13.9" customHeight="1" thickTop="1" thickBot="1" x14ac:dyDescent="0.25">
      <c r="A25" s="208" t="s">
        <v>155</v>
      </c>
      <c r="B25" s="209">
        <v>8000</v>
      </c>
      <c r="C25" s="129">
        <v>353037</v>
      </c>
      <c r="D25" s="129">
        <v>0</v>
      </c>
      <c r="E25" s="129">
        <v>0</v>
      </c>
      <c r="F25" s="129">
        <v>0</v>
      </c>
      <c r="G25" s="130">
        <v>0</v>
      </c>
      <c r="H25" s="129">
        <v>0</v>
      </c>
      <c r="I25" s="130">
        <v>0</v>
      </c>
      <c r="J25" s="129">
        <v>0</v>
      </c>
      <c r="K25" s="129">
        <v>0</v>
      </c>
    </row>
    <row r="26" spans="1:11" ht="15.75" thickTop="1" thickBot="1" x14ac:dyDescent="0.25">
      <c r="A26" s="269" t="s">
        <v>156</v>
      </c>
      <c r="B26" s="175"/>
      <c r="C26" s="131">
        <f t="shared" ref="C26:K26" si="5">C24-C25</f>
        <v>-298541</v>
      </c>
      <c r="D26" s="131">
        <f t="shared" si="5"/>
        <v>0</v>
      </c>
      <c r="E26" s="131">
        <f t="shared" si="5"/>
        <v>353037</v>
      </c>
      <c r="F26" s="131">
        <f t="shared" si="5"/>
        <v>0</v>
      </c>
      <c r="G26" s="131">
        <f t="shared" si="5"/>
        <v>0</v>
      </c>
      <c r="H26" s="131">
        <f t="shared" si="5"/>
        <v>0</v>
      </c>
      <c r="I26" s="131">
        <f t="shared" si="5"/>
        <v>0</v>
      </c>
      <c r="J26" s="131">
        <f t="shared" si="5"/>
        <v>0</v>
      </c>
      <c r="K26" s="131">
        <f t="shared" si="5"/>
        <v>0</v>
      </c>
    </row>
    <row r="27" spans="1:11" ht="37.5" customHeight="1" thickTop="1" thickBot="1" x14ac:dyDescent="0.25">
      <c r="A27" s="389" t="s">
        <v>157</v>
      </c>
      <c r="B27" s="390"/>
      <c r="C27" s="185">
        <f t="shared" ref="C27:K27" si="6">C23+C26</f>
        <v>-41070</v>
      </c>
      <c r="D27" s="185">
        <f t="shared" si="6"/>
        <v>-136786</v>
      </c>
      <c r="E27" s="185">
        <f t="shared" si="6"/>
        <v>726676</v>
      </c>
      <c r="F27" s="185">
        <f t="shared" si="6"/>
        <v>762866</v>
      </c>
      <c r="G27" s="185">
        <f t="shared" si="6"/>
        <v>339792</v>
      </c>
      <c r="H27" s="185">
        <f t="shared" si="6"/>
        <v>-5076774</v>
      </c>
      <c r="I27" s="185">
        <f t="shared" si="6"/>
        <v>1089754</v>
      </c>
      <c r="J27" s="185">
        <f t="shared" si="6"/>
        <v>0</v>
      </c>
      <c r="K27" s="185">
        <f t="shared" si="6"/>
        <v>-1162275</v>
      </c>
    </row>
    <row r="28" spans="1:11" ht="12.75" thickTop="1" x14ac:dyDescent="0.2">
      <c r="A28" s="278" t="s">
        <v>195</v>
      </c>
      <c r="B28" s="172"/>
      <c r="C28" s="121">
        <v>52059738</v>
      </c>
      <c r="D28" s="121">
        <v>7700591</v>
      </c>
      <c r="E28" s="121">
        <v>5076449</v>
      </c>
      <c r="F28" s="121">
        <v>3243216</v>
      </c>
      <c r="G28" s="121">
        <v>1354737</v>
      </c>
      <c r="H28" s="121">
        <v>6265398</v>
      </c>
      <c r="I28" s="121">
        <v>21593319</v>
      </c>
      <c r="J28" s="121"/>
      <c r="K28" s="121">
        <v>1162275</v>
      </c>
    </row>
    <row r="29" spans="1:11" ht="22.5" x14ac:dyDescent="0.2">
      <c r="A29" s="270" t="s">
        <v>47</v>
      </c>
      <c r="B29" s="48"/>
      <c r="C29" s="117"/>
      <c r="D29" s="117"/>
      <c r="E29" s="117"/>
      <c r="F29" s="117"/>
      <c r="G29" s="117"/>
      <c r="H29" s="117"/>
      <c r="I29" s="117"/>
      <c r="J29" s="117"/>
      <c r="K29" s="117"/>
    </row>
    <row r="30" spans="1:11" ht="13.9" customHeight="1" thickBot="1" x14ac:dyDescent="0.25">
      <c r="A30" s="176" t="s">
        <v>196</v>
      </c>
      <c r="B30" s="177"/>
      <c r="C30" s="132">
        <f t="shared" ref="C30:K30" si="7">SUM(C27:C29)</f>
        <v>52018668</v>
      </c>
      <c r="D30" s="132">
        <f t="shared" si="7"/>
        <v>7563805</v>
      </c>
      <c r="E30" s="132">
        <f t="shared" si="7"/>
        <v>5803125</v>
      </c>
      <c r="F30" s="132">
        <f t="shared" si="7"/>
        <v>4006082</v>
      </c>
      <c r="G30" s="132">
        <f t="shared" si="7"/>
        <v>1694529</v>
      </c>
      <c r="H30" s="132">
        <f t="shared" si="7"/>
        <v>1188624</v>
      </c>
      <c r="I30" s="132">
        <f t="shared" si="7"/>
        <v>22683073</v>
      </c>
      <c r="J30" s="132">
        <f t="shared" si="7"/>
        <v>0</v>
      </c>
      <c r="K30" s="132">
        <f t="shared" si="7"/>
        <v>0</v>
      </c>
    </row>
    <row r="31" spans="1:11" ht="13.9" customHeight="1" thickTop="1" x14ac:dyDescent="0.2">
      <c r="A31" s="49"/>
    </row>
  </sheetData>
  <sheetProtection algorithmName="SHA-512" hashValue="3VHeNksqxRV5uwHygNwGRPOqIGZGlTW7pAujJD6aXCn/tTMopKVVwMG5RbabunRcGVhqIpTJPv5dAON0E40yfg==" saltValue="oeOLlucND4+UYMA5s0RNpA==" spinCount="100000" sheet="1" objects="1" scenarios="1"/>
  <mergeCells count="3">
    <mergeCell ref="A1:K1"/>
    <mergeCell ref="A2:K2"/>
    <mergeCell ref="A27:B27"/>
  </mergeCells>
  <printOptions headings="1"/>
  <pageMargins left="0" right="0" top="0.72" bottom="0.47" header="0.22" footer="0.17"/>
  <pageSetup scale="82" firstPageNumber="5" orientation="landscape" r:id="rId1"/>
  <headerFooter alignWithMargins="0">
    <oddHeader>&amp;L&amp;8Page &amp;P&amp;R&amp;8Page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71"/>
  <sheetViews>
    <sheetView showGridLines="0" workbookViewId="0">
      <selection sqref="A1:M1"/>
    </sheetView>
  </sheetViews>
  <sheetFormatPr defaultRowHeight="12.75" x14ac:dyDescent="0.2"/>
  <cols>
    <col min="1" max="1" width="0.85546875" style="89" customWidth="1"/>
    <col min="2" max="2" width="13.7109375" style="89" customWidth="1"/>
    <col min="3" max="3" width="18.42578125" style="89" customWidth="1"/>
    <col min="4" max="4" width="7.42578125" style="89" customWidth="1"/>
    <col min="5" max="15" width="13.7109375" style="89" customWidth="1"/>
    <col min="16" max="16" width="2.5703125" style="89" customWidth="1"/>
    <col min="17" max="16384" width="9.140625" style="89"/>
  </cols>
  <sheetData>
    <row r="1" spans="1:13" ht="17.25" customHeight="1" x14ac:dyDescent="0.2">
      <c r="A1" s="388" t="s">
        <v>198</v>
      </c>
      <c r="B1" s="391"/>
      <c r="C1" s="392"/>
      <c r="D1" s="392"/>
      <c r="E1" s="392"/>
      <c r="F1" s="392"/>
      <c r="G1" s="392"/>
      <c r="H1" s="392"/>
      <c r="I1" s="392"/>
      <c r="J1" s="392"/>
      <c r="K1" s="392"/>
      <c r="L1" s="393"/>
      <c r="M1" s="393"/>
    </row>
    <row r="2" spans="1:13" s="88" customFormat="1" ht="24" customHeight="1" x14ac:dyDescent="0.2">
      <c r="A2" s="145"/>
    </row>
    <row r="3" spans="1:13" s="273" customFormat="1" x14ac:dyDescent="0.2">
      <c r="B3" s="231" t="s">
        <v>110</v>
      </c>
    </row>
    <row r="4" spans="1:13" ht="9.75" customHeight="1" x14ac:dyDescent="0.2"/>
    <row r="5" spans="1:13" ht="23.1" customHeight="1" x14ac:dyDescent="0.2">
      <c r="B5" s="399" t="s">
        <v>200</v>
      </c>
      <c r="C5" s="403"/>
      <c r="D5" s="403"/>
      <c r="E5" s="403"/>
      <c r="F5" s="403"/>
      <c r="G5" s="403"/>
      <c r="H5" s="403"/>
      <c r="I5" s="403"/>
      <c r="J5" s="403"/>
      <c r="K5" s="403"/>
      <c r="L5" s="403"/>
    </row>
    <row r="6" spans="1:13" ht="17.100000000000001" customHeight="1" x14ac:dyDescent="0.2">
      <c r="B6" s="397" t="str">
        <f>'ASA1'!C9</f>
        <v>Northfield Township HSD 225</v>
      </c>
      <c r="C6" s="397"/>
      <c r="D6" s="90"/>
      <c r="E6" s="402" t="s">
        <v>214</v>
      </c>
      <c r="F6" s="402"/>
      <c r="G6" s="402"/>
      <c r="H6" s="91"/>
      <c r="I6" s="149" t="s">
        <v>215</v>
      </c>
      <c r="J6" s="91"/>
      <c r="K6" s="398" t="s">
        <v>216</v>
      </c>
      <c r="L6" s="398"/>
    </row>
    <row r="7" spans="1:13" ht="17.100000000000001" customHeight="1" x14ac:dyDescent="0.2">
      <c r="B7" s="92" t="s">
        <v>80</v>
      </c>
      <c r="C7" s="90"/>
      <c r="D7" s="90"/>
      <c r="E7" s="400" t="s">
        <v>81</v>
      </c>
      <c r="F7" s="401"/>
      <c r="G7" s="401"/>
      <c r="H7" s="90"/>
      <c r="I7" s="93" t="s">
        <v>82</v>
      </c>
      <c r="J7" s="90"/>
      <c r="K7" s="400" t="s">
        <v>83</v>
      </c>
      <c r="L7" s="401"/>
    </row>
    <row r="8" spans="1:13" x14ac:dyDescent="0.2">
      <c r="B8" s="399" t="s">
        <v>201</v>
      </c>
      <c r="C8" s="399"/>
      <c r="D8" s="399"/>
      <c r="E8" s="399"/>
      <c r="F8" s="399"/>
      <c r="G8" s="399"/>
      <c r="H8" s="399"/>
      <c r="I8" s="399"/>
      <c r="J8" s="399"/>
      <c r="K8" s="399"/>
      <c r="L8" s="399"/>
    </row>
    <row r="9" spans="1:13" ht="6" customHeight="1" x14ac:dyDescent="0.2">
      <c r="B9" s="94"/>
      <c r="C9" s="94"/>
    </row>
    <row r="10" spans="1:13" s="18" customFormat="1" ht="11.25" x14ac:dyDescent="0.2">
      <c r="B10" s="95" t="s">
        <v>90</v>
      </c>
      <c r="C10" s="96"/>
    </row>
    <row r="11" spans="1:13" ht="6" customHeight="1" x14ac:dyDescent="0.2">
      <c r="B11" s="97"/>
      <c r="C11" s="97"/>
    </row>
    <row r="12" spans="1:13" x14ac:dyDescent="0.2">
      <c r="B12" s="295" t="s">
        <v>199</v>
      </c>
      <c r="C12" s="97"/>
    </row>
    <row r="13" spans="1:13" s="18" customFormat="1" ht="33.75" x14ac:dyDescent="0.2">
      <c r="B13" s="98"/>
      <c r="C13" s="99"/>
      <c r="D13" s="99"/>
      <c r="E13" s="100" t="s">
        <v>8</v>
      </c>
      <c r="F13" s="100" t="s">
        <v>48</v>
      </c>
      <c r="G13" s="100" t="s">
        <v>25</v>
      </c>
      <c r="H13" s="100" t="s">
        <v>9</v>
      </c>
      <c r="I13" s="100" t="s">
        <v>79</v>
      </c>
      <c r="J13" s="100" t="s">
        <v>136</v>
      </c>
      <c r="K13" s="100" t="s">
        <v>39</v>
      </c>
      <c r="L13" s="100" t="s">
        <v>137</v>
      </c>
      <c r="M13" s="100" t="s">
        <v>40</v>
      </c>
    </row>
    <row r="14" spans="1:13" s="18" customFormat="1" ht="12" x14ac:dyDescent="0.2">
      <c r="B14" s="210" t="s">
        <v>19</v>
      </c>
      <c r="C14" s="211"/>
      <c r="D14" s="212">
        <v>1000</v>
      </c>
      <c r="E14" s="140">
        <f>('ASA3'!C7)</f>
        <v>108028815</v>
      </c>
      <c r="F14" s="140">
        <f>('ASA3'!D7)</f>
        <v>8977300</v>
      </c>
      <c r="G14" s="140">
        <f>('ASA3'!E7)</f>
        <v>9786991</v>
      </c>
      <c r="H14" s="140">
        <f>('ASA3'!F7)</f>
        <v>2480705</v>
      </c>
      <c r="I14" s="140">
        <f>('ASA3'!G7)</f>
        <v>3847815</v>
      </c>
      <c r="J14" s="140">
        <f>('ASA3'!H7)</f>
        <v>204081</v>
      </c>
      <c r="K14" s="140">
        <f>('ASA3'!I7)</f>
        <v>1089754</v>
      </c>
      <c r="L14" s="140">
        <f>('ASA3'!J7)</f>
        <v>0</v>
      </c>
      <c r="M14" s="140">
        <f>('ASA3'!K7)</f>
        <v>6552</v>
      </c>
    </row>
    <row r="15" spans="1:13" s="18" customFormat="1" ht="21.75" customHeight="1" x14ac:dyDescent="0.2">
      <c r="B15" s="404" t="s">
        <v>158</v>
      </c>
      <c r="C15" s="373"/>
      <c r="D15" s="212">
        <v>2000</v>
      </c>
      <c r="E15" s="140">
        <f>('ASA3'!C8)</f>
        <v>0</v>
      </c>
      <c r="F15" s="140">
        <f>('ASA3'!D8)</f>
        <v>0</v>
      </c>
      <c r="G15" s="285"/>
      <c r="H15" s="140">
        <f>('ASA3'!F8)</f>
        <v>0</v>
      </c>
      <c r="I15" s="140">
        <f>('ASA3'!G8)</f>
        <v>0</v>
      </c>
      <c r="J15" s="285"/>
      <c r="K15" s="285"/>
      <c r="L15" s="285"/>
      <c r="M15" s="285"/>
    </row>
    <row r="16" spans="1:13" s="18" customFormat="1" ht="12" x14ac:dyDescent="0.2">
      <c r="B16" s="210" t="s">
        <v>20</v>
      </c>
      <c r="C16" s="211"/>
      <c r="D16" s="212">
        <v>3000</v>
      </c>
      <c r="E16" s="140">
        <f>('ASA3'!C9)</f>
        <v>4052772</v>
      </c>
      <c r="F16" s="140">
        <f>('ASA3'!D9)</f>
        <v>50000</v>
      </c>
      <c r="G16" s="140">
        <f>('ASA3'!E9)</f>
        <v>0</v>
      </c>
      <c r="H16" s="140">
        <f>('ASA3'!F9)</f>
        <v>913603</v>
      </c>
      <c r="I16" s="140">
        <f>('ASA3'!G9)</f>
        <v>0</v>
      </c>
      <c r="J16" s="140">
        <f>('ASA3'!H9)</f>
        <v>0</v>
      </c>
      <c r="K16" s="140">
        <f>('ASA3'!I9)</f>
        <v>0</v>
      </c>
      <c r="L16" s="140">
        <f>('ASA3'!J9)</f>
        <v>0</v>
      </c>
      <c r="M16" s="140">
        <f>('ASA3'!K9)</f>
        <v>0</v>
      </c>
    </row>
    <row r="17" spans="2:13" s="18" customFormat="1" ht="12" x14ac:dyDescent="0.2">
      <c r="B17" s="210" t="s">
        <v>21</v>
      </c>
      <c r="C17" s="211"/>
      <c r="D17" s="212">
        <v>4000</v>
      </c>
      <c r="E17" s="140">
        <f>('ASA3'!C10)</f>
        <v>3311013</v>
      </c>
      <c r="F17" s="140">
        <f>('ASA3'!D10)</f>
        <v>0</v>
      </c>
      <c r="G17" s="140">
        <f>('ASA3'!E10)</f>
        <v>194287</v>
      </c>
      <c r="H17" s="140">
        <f>('ASA3'!F10)</f>
        <v>0</v>
      </c>
      <c r="I17" s="140">
        <f>('ASA3'!G10)</f>
        <v>0</v>
      </c>
      <c r="J17" s="140">
        <f>('ASA3'!H10)</f>
        <v>0</v>
      </c>
      <c r="K17" s="140">
        <f>('ASA3'!I10)</f>
        <v>0</v>
      </c>
      <c r="L17" s="140">
        <f>('ASA3'!J10)</f>
        <v>0</v>
      </c>
      <c r="M17" s="140">
        <f>('ASA3'!K10)</f>
        <v>0</v>
      </c>
    </row>
    <row r="18" spans="2:13" s="18" customFormat="1" ht="13.5" customHeight="1" thickBot="1" x14ac:dyDescent="0.25">
      <c r="B18" s="180" t="s">
        <v>119</v>
      </c>
      <c r="C18" s="181"/>
      <c r="D18" s="182"/>
      <c r="E18" s="140">
        <f>('ASA3'!C11)</f>
        <v>115392600</v>
      </c>
      <c r="F18" s="140">
        <f>('ASA3'!D11)</f>
        <v>9027300</v>
      </c>
      <c r="G18" s="140">
        <f>('ASA3'!E11)</f>
        <v>9981278</v>
      </c>
      <c r="H18" s="140">
        <f>('ASA3'!F11)</f>
        <v>3394308</v>
      </c>
      <c r="I18" s="140">
        <f>('ASA3'!G11)</f>
        <v>3847815</v>
      </c>
      <c r="J18" s="140">
        <f>('ASA3'!H11)</f>
        <v>204081</v>
      </c>
      <c r="K18" s="140">
        <f>('ASA3'!I11)</f>
        <v>1089754</v>
      </c>
      <c r="L18" s="140">
        <f>('ASA3'!J11)</f>
        <v>0</v>
      </c>
      <c r="M18" s="140">
        <f>('ASA3'!K11)</f>
        <v>6552</v>
      </c>
    </row>
    <row r="19" spans="2:13" s="18" customFormat="1" ht="15" customHeight="1" thickTop="1" thickBot="1" x14ac:dyDescent="0.25">
      <c r="B19" s="394" t="s">
        <v>121</v>
      </c>
      <c r="C19" s="395"/>
      <c r="D19" s="396"/>
      <c r="E19" s="286">
        <f>'ASA3'!C20</f>
        <v>115135129</v>
      </c>
      <c r="F19" s="286">
        <f>'ASA3'!D20</f>
        <v>9164086</v>
      </c>
      <c r="G19" s="286">
        <f>'ASA3'!E20</f>
        <v>9607639</v>
      </c>
      <c r="H19" s="286">
        <f>'ASA3'!F20</f>
        <v>2631442</v>
      </c>
      <c r="I19" s="286">
        <f>'ASA3'!G20</f>
        <v>3508023</v>
      </c>
      <c r="J19" s="286">
        <f>'ASA3'!H20</f>
        <v>5280855</v>
      </c>
      <c r="K19" s="287"/>
      <c r="L19" s="286">
        <f>'ASA3'!J20</f>
        <v>0</v>
      </c>
      <c r="M19" s="286">
        <f>'ASA3'!K20</f>
        <v>1168827</v>
      </c>
    </row>
    <row r="20" spans="2:13" s="18" customFormat="1" thickTop="1" x14ac:dyDescent="0.2">
      <c r="B20" s="178" t="s">
        <v>159</v>
      </c>
      <c r="C20" s="179"/>
      <c r="D20" s="101"/>
      <c r="E20" s="141">
        <f>'ASA3'!C26</f>
        <v>-298541</v>
      </c>
      <c r="F20" s="141">
        <f>'ASA3'!D26</f>
        <v>0</v>
      </c>
      <c r="G20" s="141">
        <f>'ASA3'!E26</f>
        <v>353037</v>
      </c>
      <c r="H20" s="141">
        <f>'ASA3'!F26</f>
        <v>0</v>
      </c>
      <c r="I20" s="141">
        <f>'ASA3'!G26</f>
        <v>0</v>
      </c>
      <c r="J20" s="141">
        <f>'ASA3'!H26</f>
        <v>0</v>
      </c>
      <c r="K20" s="141">
        <f>'ASA3'!I26</f>
        <v>0</v>
      </c>
      <c r="L20" s="141">
        <f>'ASA3'!J26</f>
        <v>0</v>
      </c>
      <c r="M20" s="141">
        <f>'ASA3'!K26</f>
        <v>0</v>
      </c>
    </row>
    <row r="21" spans="2:13" s="18" customFormat="1" ht="13.5" customHeight="1" thickBot="1" x14ac:dyDescent="0.25">
      <c r="B21" s="184" t="str">
        <f>'ASA3'!A28</f>
        <v>Beginning Fund Balances - July 1, 2019</v>
      </c>
      <c r="C21" s="181"/>
      <c r="D21" s="182"/>
      <c r="E21" s="142">
        <f>'ASA3'!C28</f>
        <v>52059738</v>
      </c>
      <c r="F21" s="142">
        <f>'ASA3'!D28</f>
        <v>7700591</v>
      </c>
      <c r="G21" s="142">
        <f>'ASA3'!E28</f>
        <v>5076449</v>
      </c>
      <c r="H21" s="142">
        <f>'ASA3'!F28</f>
        <v>3243216</v>
      </c>
      <c r="I21" s="142">
        <f>'ASA3'!G28</f>
        <v>1354737</v>
      </c>
      <c r="J21" s="142">
        <f>'ASA3'!H28</f>
        <v>6265398</v>
      </c>
      <c r="K21" s="142">
        <f>'ASA3'!I28</f>
        <v>21593319</v>
      </c>
      <c r="L21" s="142">
        <f>'ASA3'!J28</f>
        <v>0</v>
      </c>
      <c r="M21" s="142">
        <f>'ASA3'!K28</f>
        <v>1162275</v>
      </c>
    </row>
    <row r="22" spans="2:13" s="18" customFormat="1" thickTop="1" x14ac:dyDescent="0.2">
      <c r="B22" s="178" t="s">
        <v>97</v>
      </c>
      <c r="C22" s="179"/>
      <c r="D22" s="183"/>
      <c r="E22" s="142">
        <f>'ASA3'!C29</f>
        <v>0</v>
      </c>
      <c r="F22" s="142">
        <f>'ASA3'!D29</f>
        <v>0</v>
      </c>
      <c r="G22" s="142">
        <f>'ASA3'!E29</f>
        <v>0</v>
      </c>
      <c r="H22" s="142">
        <f>'ASA3'!F29</f>
        <v>0</v>
      </c>
      <c r="I22" s="142">
        <f>'ASA3'!G29</f>
        <v>0</v>
      </c>
      <c r="J22" s="142">
        <f>'ASA3'!H29</f>
        <v>0</v>
      </c>
      <c r="K22" s="142">
        <f>'ASA3'!I29</f>
        <v>0</v>
      </c>
      <c r="L22" s="142">
        <f>'ASA3'!J29</f>
        <v>0</v>
      </c>
      <c r="M22" s="142">
        <f>'ASA3'!K29</f>
        <v>0</v>
      </c>
    </row>
    <row r="23" spans="2:13" s="18" customFormat="1" ht="13.5" customHeight="1" thickBot="1" x14ac:dyDescent="0.25">
      <c r="B23" s="184" t="str">
        <f>'ASA3'!A30</f>
        <v>Ending Fund Balances June 30, 2020</v>
      </c>
      <c r="C23" s="181"/>
      <c r="D23" s="182"/>
      <c r="E23" s="143">
        <f>SUM(E18,E20,E21,E22)-E19</f>
        <v>52018668</v>
      </c>
      <c r="F23" s="143">
        <f>'ASA3'!D30</f>
        <v>7563805</v>
      </c>
      <c r="G23" s="143">
        <f>'ASA3'!E30</f>
        <v>5803125</v>
      </c>
      <c r="H23" s="143">
        <f>'ASA3'!F30</f>
        <v>4006082</v>
      </c>
      <c r="I23" s="143">
        <f>'ASA3'!G30</f>
        <v>1694529</v>
      </c>
      <c r="J23" s="143">
        <f>'ASA3'!H30</f>
        <v>1188624</v>
      </c>
      <c r="K23" s="143">
        <f>'ASA3'!I30</f>
        <v>22683073</v>
      </c>
      <c r="L23" s="143">
        <f>'ASA3'!J30</f>
        <v>0</v>
      </c>
      <c r="M23" s="143">
        <f>'ASA3'!K30</f>
        <v>0</v>
      </c>
    </row>
    <row r="24" spans="2:13" s="18" customFormat="1" ht="12" thickTop="1" x14ac:dyDescent="0.2">
      <c r="B24" s="8"/>
      <c r="C24" s="102"/>
      <c r="D24" s="103"/>
      <c r="E24" s="103"/>
      <c r="F24" s="103"/>
      <c r="G24" s="103"/>
      <c r="H24" s="103"/>
      <c r="I24" s="103"/>
      <c r="J24" s="103"/>
      <c r="K24" s="103"/>
      <c r="L24" s="103"/>
    </row>
    <row r="25" spans="2:13" s="18" customFormat="1" ht="11.25" x14ac:dyDescent="0.2"/>
    <row r="26" spans="2:13" s="18" customFormat="1" ht="6" customHeight="1" x14ac:dyDescent="0.2"/>
    <row r="27" spans="2:13" s="18" customFormat="1" ht="34.9" customHeight="1" x14ac:dyDescent="0.2"/>
    <row r="28" spans="2:13" ht="14.1" customHeight="1" x14ac:dyDescent="0.2"/>
    <row r="29" spans="2:13" s="18" customFormat="1" ht="11.25" x14ac:dyDescent="0.2"/>
    <row r="30" spans="2:13" s="18" customFormat="1" ht="12.2" customHeight="1" x14ac:dyDescent="0.2"/>
    <row r="31" spans="2:13" s="18" customFormat="1" ht="12.2" customHeight="1" x14ac:dyDescent="0.2"/>
    <row r="32" spans="2:13" s="18" customFormat="1" ht="12.2" customHeight="1" x14ac:dyDescent="0.2"/>
    <row r="33" spans="1:15" s="18" customFormat="1" ht="12.2" customHeight="1" x14ac:dyDescent="0.2"/>
    <row r="34" spans="1:15" s="18" customFormat="1" ht="12.2" customHeight="1" x14ac:dyDescent="0.2"/>
    <row r="35" spans="1:15" s="18" customFormat="1" ht="12.2" customHeight="1" x14ac:dyDescent="0.2"/>
    <row r="36" spans="1:15" s="18" customFormat="1" ht="12.2" customHeight="1" x14ac:dyDescent="0.2"/>
    <row r="37" spans="1:15" s="18" customFormat="1" ht="12.2" customHeight="1" x14ac:dyDescent="0.2"/>
    <row r="38" spans="1:15" s="18" customFormat="1" ht="12.2" customHeight="1" x14ac:dyDescent="0.2"/>
    <row r="39" spans="1:15" s="18" customFormat="1" ht="12.2" customHeight="1" x14ac:dyDescent="0.2"/>
    <row r="40" spans="1:15" s="18" customFormat="1" ht="12.2" customHeight="1" x14ac:dyDescent="0.2"/>
    <row r="41" spans="1:15" s="18" customFormat="1" ht="12.2" customHeight="1" x14ac:dyDescent="0.2"/>
    <row r="42" spans="1:15" ht="2.25" customHeight="1" x14ac:dyDescent="0.2">
      <c r="A42" s="104"/>
    </row>
    <row r="44" spans="1:15" s="105" customFormat="1" x14ac:dyDescent="0.2">
      <c r="N44" s="89"/>
      <c r="O44" s="89"/>
    </row>
    <row r="45" spans="1:15" s="18" customFormat="1" x14ac:dyDescent="0.2">
      <c r="B45" s="187"/>
      <c r="N45" s="89"/>
      <c r="O45" s="89"/>
    </row>
    <row r="46" spans="1:15" s="18" customFormat="1" ht="12.2" customHeight="1" x14ac:dyDescent="0.2">
      <c r="N46" s="89"/>
      <c r="O46" s="89"/>
    </row>
    <row r="47" spans="1:15" s="18" customFormat="1" ht="12.2" customHeight="1" x14ac:dyDescent="0.2">
      <c r="N47" s="89"/>
      <c r="O47" s="89"/>
    </row>
    <row r="48" spans="1:15" s="18" customFormat="1" ht="12.2" customHeight="1" x14ac:dyDescent="0.2">
      <c r="N48" s="89"/>
      <c r="O48" s="89"/>
    </row>
    <row r="49" spans="1:15" s="18" customFormat="1" ht="12.2" customHeight="1" x14ac:dyDescent="0.2">
      <c r="N49" s="89"/>
      <c r="O49" s="89"/>
    </row>
    <row r="50" spans="1:15" s="18" customFormat="1" ht="12.2" customHeight="1" x14ac:dyDescent="0.2">
      <c r="N50" s="89"/>
      <c r="O50" s="89"/>
    </row>
    <row r="51" spans="1:15" s="18" customFormat="1" ht="12.2" customHeight="1" x14ac:dyDescent="0.2">
      <c r="N51" s="89"/>
      <c r="O51" s="89"/>
    </row>
    <row r="52" spans="1:15" s="18" customFormat="1" ht="12.2" customHeight="1" x14ac:dyDescent="0.2">
      <c r="N52" s="89"/>
      <c r="O52" s="89"/>
    </row>
    <row r="53" spans="1:15" s="18" customFormat="1" ht="12.2" customHeight="1" x14ac:dyDescent="0.2">
      <c r="N53" s="89"/>
      <c r="O53" s="89"/>
    </row>
    <row r="54" spans="1:15" s="18" customFormat="1" ht="12.2" customHeight="1" x14ac:dyDescent="0.2">
      <c r="N54" s="89"/>
      <c r="O54" s="89"/>
    </row>
    <row r="55" spans="1:15" s="18" customFormat="1" ht="12.2" customHeight="1" x14ac:dyDescent="0.2">
      <c r="N55" s="89"/>
      <c r="O55" s="89"/>
    </row>
    <row r="56" spans="1:15" s="18" customFormat="1" ht="12.2" customHeight="1" x14ac:dyDescent="0.2">
      <c r="N56" s="89"/>
      <c r="O56" s="89"/>
    </row>
    <row r="57" spans="1:15" s="18" customFormat="1" ht="12.2" customHeight="1" x14ac:dyDescent="0.2">
      <c r="A57" s="106"/>
      <c r="N57" s="89"/>
      <c r="O57" s="89"/>
    </row>
    <row r="58" spans="1:15" ht="3.75" customHeight="1" x14ac:dyDescent="0.2"/>
    <row r="60" spans="1:15" x14ac:dyDescent="0.2">
      <c r="N60" s="104"/>
    </row>
    <row r="61" spans="1:15" x14ac:dyDescent="0.2">
      <c r="N61" s="104"/>
    </row>
    <row r="62" spans="1:15" x14ac:dyDescent="0.2">
      <c r="N62" s="104"/>
    </row>
    <row r="63" spans="1:15" x14ac:dyDescent="0.2">
      <c r="N63" s="104"/>
    </row>
    <row r="64" spans="1:15" x14ac:dyDescent="0.2">
      <c r="N64" s="104"/>
    </row>
    <row r="65" spans="14:14" x14ac:dyDescent="0.2">
      <c r="N65" s="104"/>
    </row>
    <row r="66" spans="14:14" x14ac:dyDescent="0.2">
      <c r="N66" s="104"/>
    </row>
    <row r="67" spans="14:14" x14ac:dyDescent="0.2">
      <c r="N67" s="104"/>
    </row>
    <row r="68" spans="14:14" x14ac:dyDescent="0.2">
      <c r="N68" s="104"/>
    </row>
    <row r="69" spans="14:14" x14ac:dyDescent="0.2">
      <c r="N69" s="104"/>
    </row>
    <row r="70" spans="14:14" x14ac:dyDescent="0.2">
      <c r="N70" s="104"/>
    </row>
    <row r="71" spans="14:14" x14ac:dyDescent="0.2">
      <c r="N71" s="104"/>
    </row>
  </sheetData>
  <sheetProtection algorithmName="SHA-512" hashValue="6KEOUBV8yUPopzaI8OQBkajrpfKvm1fl1DfWWyTI+eRJ8n7IaRxipOqVBloJlQAgWsPZgTBGRYjx8hwEs+cBHA==" saltValue="ReeTbNfzJW/H15bAz5uV0g==" spinCount="100000" sheet="1" objects="1" scenarios="1"/>
  <mergeCells count="10">
    <mergeCell ref="A1:M1"/>
    <mergeCell ref="B19:D19"/>
    <mergeCell ref="B6:C6"/>
    <mergeCell ref="K6:L6"/>
    <mergeCell ref="B8:L8"/>
    <mergeCell ref="K7:L7"/>
    <mergeCell ref="E6:G6"/>
    <mergeCell ref="E7:G7"/>
    <mergeCell ref="B5:L5"/>
    <mergeCell ref="B15:C15"/>
  </mergeCells>
  <phoneticPr fontId="2" type="noConversion"/>
  <printOptions headings="1"/>
  <pageMargins left="0.28999999999999998" right="0.18" top="0.72" bottom="0.25" header="0.22" footer="0.17"/>
  <pageSetup scale="80" firstPageNumber="5" orientation="landscape" r:id="rId1"/>
  <headerFooter alignWithMargins="0">
    <oddHeader>&amp;L&amp;8Page &amp;P&amp;R&amp;8Page &amp;P</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H542"/>
  <sheetViews>
    <sheetView showGridLines="0" zoomScaleNormal="100" workbookViewId="0">
      <selection sqref="A1:G1"/>
    </sheetView>
  </sheetViews>
  <sheetFormatPr defaultRowHeight="12.75" x14ac:dyDescent="0.2"/>
  <cols>
    <col min="1" max="1" width="3.140625" customWidth="1"/>
    <col min="2" max="6" width="30.7109375" customWidth="1"/>
    <col min="7" max="8" width="32.140625" customWidth="1"/>
  </cols>
  <sheetData>
    <row r="1" spans="1:8" x14ac:dyDescent="0.2">
      <c r="A1" s="407" t="s">
        <v>167</v>
      </c>
      <c r="B1" s="407"/>
      <c r="C1" s="407"/>
      <c r="D1" s="407"/>
      <c r="E1" s="407"/>
      <c r="F1" s="407"/>
      <c r="G1" s="407"/>
    </row>
    <row r="2" spans="1:8" x14ac:dyDescent="0.2">
      <c r="A2" s="298"/>
      <c r="B2" s="298"/>
      <c r="C2" s="298"/>
      <c r="D2" s="298"/>
      <c r="E2" s="298"/>
      <c r="F2" s="298"/>
      <c r="G2" s="298"/>
      <c r="H2" s="351"/>
    </row>
    <row r="3" spans="1:8" x14ac:dyDescent="0.2">
      <c r="A3" s="296"/>
      <c r="B3" s="299" t="s">
        <v>106</v>
      </c>
      <c r="C3" s="296"/>
      <c r="D3" s="296"/>
      <c r="E3" s="296"/>
      <c r="F3" s="300"/>
      <c r="G3" s="296"/>
      <c r="H3" s="296"/>
    </row>
    <row r="4" spans="1:8" x14ac:dyDescent="0.2">
      <c r="A4" s="296"/>
      <c r="B4" s="299" t="s">
        <v>107</v>
      </c>
      <c r="C4" s="296"/>
      <c r="D4" s="296"/>
      <c r="E4" s="296"/>
      <c r="F4" s="300"/>
      <c r="G4" s="296"/>
      <c r="H4" s="296"/>
    </row>
    <row r="5" spans="1:8" x14ac:dyDescent="0.2">
      <c r="A5" s="296"/>
      <c r="B5" s="301"/>
      <c r="C5" s="296"/>
      <c r="D5" s="296"/>
      <c r="E5" s="296"/>
      <c r="F5" s="300"/>
      <c r="G5" s="296"/>
      <c r="H5" s="296"/>
    </row>
    <row r="6" spans="1:8" x14ac:dyDescent="0.2">
      <c r="A6" s="302"/>
      <c r="B6" s="326" t="str">
        <f>'ASA1'!C9</f>
        <v>Northfield Township HSD 225</v>
      </c>
      <c r="C6" s="302"/>
      <c r="D6" s="302"/>
      <c r="E6" s="302"/>
      <c r="F6" s="303"/>
      <c r="G6" s="302"/>
      <c r="H6" s="302"/>
    </row>
    <row r="7" spans="1:8" x14ac:dyDescent="0.2">
      <c r="A7" s="302"/>
      <c r="B7" s="326" t="str">
        <f>'ASA1'!C10</f>
        <v>05-016-2250-17-0000</v>
      </c>
      <c r="C7" s="302"/>
      <c r="D7" s="302"/>
      <c r="E7" s="302"/>
      <c r="F7" s="303"/>
      <c r="G7" s="302"/>
      <c r="H7" s="302"/>
    </row>
    <row r="8" spans="1:8" x14ac:dyDescent="0.2">
      <c r="A8" s="296"/>
      <c r="B8" s="301"/>
      <c r="C8" s="296"/>
      <c r="D8" s="296"/>
      <c r="E8" s="296"/>
      <c r="F8" s="300"/>
      <c r="G8" s="296"/>
      <c r="H8" s="296"/>
    </row>
    <row r="9" spans="1:8" ht="13.5" thickBot="1" x14ac:dyDescent="0.25">
      <c r="A9" s="296"/>
      <c r="B9" s="405" t="s">
        <v>192</v>
      </c>
      <c r="C9" s="406"/>
      <c r="D9" s="406"/>
      <c r="E9" s="406"/>
      <c r="F9" s="406"/>
      <c r="G9" s="300"/>
      <c r="H9" s="300"/>
    </row>
    <row r="10" spans="1:8" x14ac:dyDescent="0.2">
      <c r="A10" s="296"/>
      <c r="B10" s="304"/>
      <c r="C10" s="305"/>
      <c r="D10" s="306"/>
      <c r="E10" s="307"/>
      <c r="F10" s="306"/>
      <c r="G10" s="306"/>
      <c r="H10" s="306"/>
    </row>
    <row r="11" spans="1:8" ht="13.5" thickBot="1" x14ac:dyDescent="0.25">
      <c r="A11" s="296"/>
      <c r="B11" s="308"/>
      <c r="C11" s="309"/>
      <c r="D11" s="310"/>
      <c r="E11" s="311"/>
      <c r="F11" s="312"/>
      <c r="G11" s="296"/>
      <c r="H11" s="296"/>
    </row>
    <row r="12" spans="1:8" x14ac:dyDescent="0.2">
      <c r="A12" s="296"/>
      <c r="B12" s="313" t="s">
        <v>73</v>
      </c>
      <c r="C12" s="314" t="s">
        <v>7</v>
      </c>
      <c r="D12" s="315" t="s">
        <v>91</v>
      </c>
      <c r="E12" s="315" t="s">
        <v>92</v>
      </c>
      <c r="F12" s="316" t="s">
        <v>74</v>
      </c>
      <c r="G12" s="316" t="s">
        <v>1993</v>
      </c>
      <c r="H12" s="316" t="s">
        <v>1993</v>
      </c>
    </row>
    <row r="13" spans="1:8" x14ac:dyDescent="0.2">
      <c r="A13" s="296"/>
      <c r="B13" s="317" t="s">
        <v>1999</v>
      </c>
      <c r="C13" s="317" t="s">
        <v>2163</v>
      </c>
      <c r="D13" s="317" t="s">
        <v>1342</v>
      </c>
      <c r="E13" s="317" t="s">
        <v>1699</v>
      </c>
      <c r="F13" s="317" t="s">
        <v>1774</v>
      </c>
      <c r="G13" s="317" t="s">
        <v>1655</v>
      </c>
      <c r="H13" s="317" t="s">
        <v>1976</v>
      </c>
    </row>
    <row r="14" spans="1:8" x14ac:dyDescent="0.2">
      <c r="A14" s="296"/>
      <c r="B14" s="317" t="s">
        <v>2000</v>
      </c>
      <c r="C14" s="317" t="s">
        <v>2164</v>
      </c>
      <c r="D14" s="317" t="s">
        <v>1318</v>
      </c>
      <c r="E14" s="317" t="s">
        <v>1301</v>
      </c>
      <c r="F14" s="317" t="s">
        <v>1293</v>
      </c>
      <c r="G14" s="317" t="s">
        <v>1894</v>
      </c>
      <c r="H14" s="317" t="s">
        <v>1295</v>
      </c>
    </row>
    <row r="15" spans="1:8" x14ac:dyDescent="0.2">
      <c r="A15" s="296"/>
      <c r="B15" s="317" t="s">
        <v>2001</v>
      </c>
      <c r="C15" s="317" t="s">
        <v>2165</v>
      </c>
      <c r="D15" s="317" t="s">
        <v>2171</v>
      </c>
      <c r="E15" s="317" t="s">
        <v>1311</v>
      </c>
      <c r="F15" s="317" t="s">
        <v>1809</v>
      </c>
      <c r="G15" s="317" t="s">
        <v>1650</v>
      </c>
      <c r="H15" s="317" t="s">
        <v>1978</v>
      </c>
    </row>
    <row r="16" spans="1:8" x14ac:dyDescent="0.2">
      <c r="A16" s="296"/>
      <c r="B16" s="317" t="s">
        <v>2002</v>
      </c>
      <c r="C16" s="317" t="s">
        <v>2166</v>
      </c>
      <c r="D16" s="317" t="s">
        <v>1569</v>
      </c>
      <c r="E16" s="317" t="s">
        <v>1712</v>
      </c>
      <c r="F16" s="317" t="s">
        <v>1165</v>
      </c>
      <c r="G16" s="317" t="s">
        <v>1215</v>
      </c>
      <c r="H16" s="317" t="s">
        <v>1517</v>
      </c>
    </row>
    <row r="17" spans="1:8" x14ac:dyDescent="0.2">
      <c r="A17" s="296"/>
      <c r="B17" s="317" t="s">
        <v>2003</v>
      </c>
      <c r="C17" s="317" t="s">
        <v>1488</v>
      </c>
      <c r="D17" s="317" t="s">
        <v>1336</v>
      </c>
      <c r="E17" s="317" t="s">
        <v>1345</v>
      </c>
      <c r="F17" s="317" t="s">
        <v>1808</v>
      </c>
      <c r="G17" s="317" t="s">
        <v>1892</v>
      </c>
      <c r="H17" s="317" t="s">
        <v>1918</v>
      </c>
    </row>
    <row r="18" spans="1:8" x14ac:dyDescent="0.2">
      <c r="A18" s="296"/>
      <c r="B18" s="317" t="s">
        <v>2004</v>
      </c>
      <c r="C18" s="317" t="s">
        <v>2167</v>
      </c>
      <c r="D18" s="317" t="s">
        <v>2172</v>
      </c>
      <c r="E18" s="317" t="s">
        <v>1709</v>
      </c>
      <c r="F18" s="317" t="s">
        <v>1239</v>
      </c>
      <c r="G18" s="317" t="s">
        <v>1875</v>
      </c>
      <c r="H18" s="317" t="s">
        <v>1890</v>
      </c>
    </row>
    <row r="19" spans="1:8" x14ac:dyDescent="0.2">
      <c r="A19" s="296"/>
      <c r="B19" s="317" t="s">
        <v>2005</v>
      </c>
      <c r="C19" s="317" t="s">
        <v>2168</v>
      </c>
      <c r="D19" s="317" t="s">
        <v>1656</v>
      </c>
      <c r="E19" s="317" t="s">
        <v>1381</v>
      </c>
      <c r="F19" s="317" t="s">
        <v>861</v>
      </c>
      <c r="G19" s="317" t="s">
        <v>1888</v>
      </c>
      <c r="H19" s="317" t="s">
        <v>1519</v>
      </c>
    </row>
    <row r="20" spans="1:8" x14ac:dyDescent="0.2">
      <c r="A20" s="296"/>
      <c r="B20" s="317" t="s">
        <v>2006</v>
      </c>
      <c r="C20" s="317" t="s">
        <v>2169</v>
      </c>
      <c r="D20" s="317" t="s">
        <v>1660</v>
      </c>
      <c r="E20" s="317" t="s">
        <v>959</v>
      </c>
      <c r="F20" s="317" t="s">
        <v>1802</v>
      </c>
      <c r="G20" s="317" t="s">
        <v>1889</v>
      </c>
      <c r="H20" s="317" t="s">
        <v>1099</v>
      </c>
    </row>
    <row r="21" spans="1:8" x14ac:dyDescent="0.2">
      <c r="A21" s="296"/>
      <c r="B21" s="317" t="s">
        <v>2007</v>
      </c>
      <c r="C21" s="317" t="s">
        <v>2170</v>
      </c>
      <c r="D21" s="317" t="s">
        <v>2173</v>
      </c>
      <c r="E21" s="317" t="s">
        <v>1717</v>
      </c>
      <c r="F21" s="317" t="s">
        <v>825</v>
      </c>
      <c r="G21" s="317" t="s">
        <v>847</v>
      </c>
      <c r="H21" s="317" t="s">
        <v>1253</v>
      </c>
    </row>
    <row r="22" spans="1:8" x14ac:dyDescent="0.2">
      <c r="A22" s="296"/>
      <c r="B22" s="317" t="s">
        <v>2008</v>
      </c>
      <c r="C22" s="317"/>
      <c r="D22" s="317"/>
      <c r="E22" s="317" t="s">
        <v>867</v>
      </c>
      <c r="F22" s="317" t="s">
        <v>1812</v>
      </c>
      <c r="G22" s="317" t="s">
        <v>1880</v>
      </c>
      <c r="H22" s="317" t="s">
        <v>760</v>
      </c>
    </row>
    <row r="23" spans="1:8" x14ac:dyDescent="0.2">
      <c r="A23" s="296"/>
      <c r="B23" s="317" t="s">
        <v>987</v>
      </c>
      <c r="C23" s="317"/>
      <c r="D23" s="317"/>
      <c r="E23" s="317" t="s">
        <v>1701</v>
      </c>
      <c r="F23" s="317" t="s">
        <v>1740</v>
      </c>
      <c r="G23" s="317" t="s">
        <v>1184</v>
      </c>
      <c r="H23" s="317" t="s">
        <v>1520</v>
      </c>
    </row>
    <row r="24" spans="1:8" x14ac:dyDescent="0.2">
      <c r="A24" s="296"/>
      <c r="B24" s="317" t="s">
        <v>2009</v>
      </c>
      <c r="C24" s="317"/>
      <c r="D24" s="317"/>
      <c r="E24" s="317" t="s">
        <v>1482</v>
      </c>
      <c r="F24" s="317" t="s">
        <v>1805</v>
      </c>
      <c r="G24" s="317" t="s">
        <v>1882</v>
      </c>
      <c r="H24" s="317" t="s">
        <v>1064</v>
      </c>
    </row>
    <row r="25" spans="1:8" x14ac:dyDescent="0.2">
      <c r="A25" s="296"/>
      <c r="B25" s="317" t="s">
        <v>2010</v>
      </c>
      <c r="C25" s="317"/>
      <c r="D25" s="317"/>
      <c r="E25" s="317" t="s">
        <v>1721</v>
      </c>
      <c r="F25" s="317" t="s">
        <v>1807</v>
      </c>
      <c r="G25" s="317" t="s">
        <v>1854</v>
      </c>
      <c r="H25" s="317" t="s">
        <v>1645</v>
      </c>
    </row>
    <row r="26" spans="1:8" x14ac:dyDescent="0.2">
      <c r="A26" s="296"/>
      <c r="B26" s="317" t="s">
        <v>2011</v>
      </c>
      <c r="C26" s="317"/>
      <c r="D26" s="317"/>
      <c r="E26" s="317" t="s">
        <v>864</v>
      </c>
      <c r="F26" s="317" t="s">
        <v>1326</v>
      </c>
      <c r="G26" s="317" t="s">
        <v>1850</v>
      </c>
      <c r="H26" s="317" t="s">
        <v>1959</v>
      </c>
    </row>
    <row r="27" spans="1:8" x14ac:dyDescent="0.2">
      <c r="A27" s="296"/>
      <c r="B27" s="317" t="s">
        <v>2012</v>
      </c>
      <c r="C27" s="317"/>
      <c r="D27" s="317"/>
      <c r="E27" s="317" t="s">
        <v>1711</v>
      </c>
      <c r="F27" s="317" t="s">
        <v>902</v>
      </c>
      <c r="G27" s="317" t="s">
        <v>1146</v>
      </c>
      <c r="H27" s="317" t="s">
        <v>1948</v>
      </c>
    </row>
    <row r="28" spans="1:8" x14ac:dyDescent="0.2">
      <c r="A28" s="296"/>
      <c r="B28" s="317" t="s">
        <v>2013</v>
      </c>
      <c r="C28" s="317"/>
      <c r="D28" s="317"/>
      <c r="E28" s="317" t="s">
        <v>328</v>
      </c>
      <c r="F28" s="317" t="s">
        <v>1451</v>
      </c>
      <c r="G28" s="317" t="s">
        <v>1901</v>
      </c>
      <c r="H28" s="317" t="s">
        <v>1646</v>
      </c>
    </row>
    <row r="29" spans="1:8" x14ac:dyDescent="0.2">
      <c r="A29" s="296"/>
      <c r="B29" s="317" t="s">
        <v>2014</v>
      </c>
      <c r="C29" s="317"/>
      <c r="D29" s="317"/>
      <c r="E29" s="317" t="s">
        <v>1731</v>
      </c>
      <c r="F29" s="317" t="s">
        <v>1780</v>
      </c>
      <c r="G29" s="317" t="s">
        <v>1885</v>
      </c>
      <c r="H29" s="317" t="s">
        <v>1444</v>
      </c>
    </row>
    <row r="30" spans="1:8" x14ac:dyDescent="0.2">
      <c r="A30" s="296"/>
      <c r="B30" s="317" t="s">
        <v>2015</v>
      </c>
      <c r="C30" s="317"/>
      <c r="D30" s="317"/>
      <c r="E30" s="317" t="s">
        <v>242</v>
      </c>
      <c r="F30" s="317" t="s">
        <v>1765</v>
      </c>
      <c r="G30" s="317" t="s">
        <v>1404</v>
      </c>
      <c r="H30" s="317" t="s">
        <v>1932</v>
      </c>
    </row>
    <row r="31" spans="1:8" x14ac:dyDescent="0.2">
      <c r="A31" s="296"/>
      <c r="B31" s="317" t="s">
        <v>2016</v>
      </c>
      <c r="C31" s="317"/>
      <c r="D31" s="317"/>
      <c r="E31" s="317" t="s">
        <v>1741</v>
      </c>
      <c r="F31" s="317" t="s">
        <v>1771</v>
      </c>
      <c r="G31" s="317" t="s">
        <v>1896</v>
      </c>
      <c r="H31" s="317" t="s">
        <v>1979</v>
      </c>
    </row>
    <row r="32" spans="1:8" x14ac:dyDescent="0.2">
      <c r="A32" s="296"/>
      <c r="B32" s="317" t="s">
        <v>2017</v>
      </c>
      <c r="C32" s="317"/>
      <c r="D32" s="317"/>
      <c r="E32" s="317" t="s">
        <v>860</v>
      </c>
      <c r="F32" s="317" t="s">
        <v>835</v>
      </c>
      <c r="G32" s="317" t="s">
        <v>750</v>
      </c>
      <c r="H32" s="317" t="s">
        <v>1980</v>
      </c>
    </row>
    <row r="33" spans="1:8" x14ac:dyDescent="0.2">
      <c r="A33" s="296"/>
      <c r="B33" s="317" t="s">
        <v>2018</v>
      </c>
      <c r="C33" s="317"/>
      <c r="D33" s="317"/>
      <c r="E33" s="317" t="s">
        <v>1365</v>
      </c>
      <c r="F33" s="317" t="s">
        <v>1752</v>
      </c>
      <c r="G33" s="317" t="s">
        <v>1383</v>
      </c>
      <c r="H33" s="317" t="s">
        <v>366</v>
      </c>
    </row>
    <row r="34" spans="1:8" x14ac:dyDescent="0.2">
      <c r="A34" s="296"/>
      <c r="B34" s="317" t="s">
        <v>2019</v>
      </c>
      <c r="C34" s="317"/>
      <c r="D34" s="317"/>
      <c r="E34" s="317" t="s">
        <v>1749</v>
      </c>
      <c r="F34" s="317" t="s">
        <v>863</v>
      </c>
      <c r="G34" s="317" t="s">
        <v>1068</v>
      </c>
      <c r="H34" s="317" t="s">
        <v>1973</v>
      </c>
    </row>
    <row r="35" spans="1:8" x14ac:dyDescent="0.2">
      <c r="A35" s="296"/>
      <c r="B35" s="317" t="s">
        <v>2020</v>
      </c>
      <c r="C35" s="317"/>
      <c r="D35" s="317"/>
      <c r="E35" s="317" t="s">
        <v>355</v>
      </c>
      <c r="F35" s="317" t="s">
        <v>644</v>
      </c>
      <c r="G35" s="317" t="s">
        <v>1906</v>
      </c>
      <c r="H35" s="317" t="s">
        <v>1981</v>
      </c>
    </row>
    <row r="36" spans="1:8" x14ac:dyDescent="0.2">
      <c r="A36" s="296"/>
      <c r="B36" s="317" t="s">
        <v>2021</v>
      </c>
      <c r="C36" s="317"/>
      <c r="D36" s="317"/>
      <c r="E36" s="317" t="s">
        <v>1723</v>
      </c>
      <c r="F36" s="317" t="s">
        <v>712</v>
      </c>
      <c r="G36" s="317" t="s">
        <v>1313</v>
      </c>
      <c r="H36" s="317" t="s">
        <v>383</v>
      </c>
    </row>
    <row r="37" spans="1:8" x14ac:dyDescent="0.2">
      <c r="A37" s="296"/>
      <c r="B37" s="317" t="s">
        <v>2022</v>
      </c>
      <c r="C37" s="317"/>
      <c r="D37" s="317"/>
      <c r="E37" s="317" t="s">
        <v>897</v>
      </c>
      <c r="F37" s="317" t="s">
        <v>1795</v>
      </c>
      <c r="G37" s="317" t="s">
        <v>1065</v>
      </c>
      <c r="H37" s="317" t="s">
        <v>1969</v>
      </c>
    </row>
    <row r="38" spans="1:8" x14ac:dyDescent="0.2">
      <c r="A38" s="296"/>
      <c r="B38" s="317" t="s">
        <v>2023</v>
      </c>
      <c r="C38" s="317"/>
      <c r="D38" s="317"/>
      <c r="E38" s="317" t="s">
        <v>1742</v>
      </c>
      <c r="F38" s="317" t="s">
        <v>1125</v>
      </c>
      <c r="G38" s="317" t="s">
        <v>1394</v>
      </c>
      <c r="H38" s="317" t="s">
        <v>1715</v>
      </c>
    </row>
    <row r="39" spans="1:8" x14ac:dyDescent="0.2">
      <c r="A39" s="296"/>
      <c r="B39" s="317" t="s">
        <v>2024</v>
      </c>
      <c r="C39" s="317"/>
      <c r="D39" s="317"/>
      <c r="E39" s="317" t="s">
        <v>740</v>
      </c>
      <c r="F39" s="317" t="s">
        <v>1323</v>
      </c>
      <c r="G39" s="317" t="s">
        <v>1279</v>
      </c>
      <c r="H39" s="317" t="s">
        <v>1982</v>
      </c>
    </row>
    <row r="40" spans="1:8" x14ac:dyDescent="0.2">
      <c r="A40" s="296"/>
      <c r="B40" s="317" t="s">
        <v>2025</v>
      </c>
      <c r="C40" s="317"/>
      <c r="D40" s="317"/>
      <c r="E40" s="317" t="s">
        <v>1321</v>
      </c>
      <c r="F40" s="317" t="s">
        <v>1074</v>
      </c>
      <c r="G40" s="317" t="s">
        <v>1413</v>
      </c>
      <c r="H40" s="317" t="s">
        <v>1983</v>
      </c>
    </row>
    <row r="41" spans="1:8" x14ac:dyDescent="0.2">
      <c r="A41" s="296"/>
      <c r="B41" s="317" t="s">
        <v>2026</v>
      </c>
      <c r="C41" s="317"/>
      <c r="D41" s="317"/>
      <c r="E41" s="317" t="s">
        <v>1748</v>
      </c>
      <c r="F41" s="317" t="s">
        <v>1823</v>
      </c>
      <c r="G41" s="317" t="s">
        <v>1914</v>
      </c>
      <c r="H41" s="317" t="s">
        <v>1984</v>
      </c>
    </row>
    <row r="42" spans="1:8" x14ac:dyDescent="0.2">
      <c r="A42" s="296"/>
      <c r="B42" s="317" t="s">
        <v>2027</v>
      </c>
      <c r="C42" s="317"/>
      <c r="D42" s="317"/>
      <c r="E42" s="317" t="s">
        <v>1786</v>
      </c>
      <c r="F42" s="317" t="s">
        <v>1142</v>
      </c>
      <c r="G42" s="317" t="s">
        <v>899</v>
      </c>
      <c r="H42" s="317" t="s">
        <v>1985</v>
      </c>
    </row>
    <row r="43" spans="1:8" x14ac:dyDescent="0.2">
      <c r="A43" s="296"/>
      <c r="B43" s="317" t="s">
        <v>2028</v>
      </c>
      <c r="C43" s="317"/>
      <c r="D43" s="317"/>
      <c r="E43" s="317" t="s">
        <v>851</v>
      </c>
      <c r="F43" s="317" t="s">
        <v>1630</v>
      </c>
      <c r="G43" s="317" t="s">
        <v>1911</v>
      </c>
      <c r="H43" s="317" t="s">
        <v>1986</v>
      </c>
    </row>
    <row r="44" spans="1:8" x14ac:dyDescent="0.2">
      <c r="A44" s="296"/>
      <c r="B44" s="317" t="s">
        <v>2029</v>
      </c>
      <c r="C44" s="317"/>
      <c r="D44" s="317"/>
      <c r="E44" s="317" t="s">
        <v>1720</v>
      </c>
      <c r="F44" s="317" t="s">
        <v>1811</v>
      </c>
      <c r="G44" s="317" t="s">
        <v>297</v>
      </c>
      <c r="H44" s="317" t="s">
        <v>1987</v>
      </c>
    </row>
    <row r="45" spans="1:8" x14ac:dyDescent="0.2">
      <c r="A45" s="296"/>
      <c r="B45" s="317" t="s">
        <v>2030</v>
      </c>
      <c r="C45" s="317"/>
      <c r="D45" s="317"/>
      <c r="E45" s="317" t="s">
        <v>831</v>
      </c>
      <c r="F45" s="317" t="s">
        <v>1818</v>
      </c>
      <c r="G45" s="317" t="s">
        <v>1879</v>
      </c>
      <c r="H45" s="317" t="s">
        <v>1988</v>
      </c>
    </row>
    <row r="46" spans="1:8" x14ac:dyDescent="0.2">
      <c r="A46" s="296"/>
      <c r="B46" s="317" t="s">
        <v>2031</v>
      </c>
      <c r="C46" s="317"/>
      <c r="D46" s="317"/>
      <c r="E46" s="317" t="s">
        <v>1132</v>
      </c>
      <c r="F46" s="317" t="s">
        <v>1344</v>
      </c>
      <c r="G46" s="317" t="s">
        <v>1408</v>
      </c>
      <c r="H46" s="317" t="s">
        <v>332</v>
      </c>
    </row>
    <row r="47" spans="1:8" x14ac:dyDescent="0.2">
      <c r="A47" s="296"/>
      <c r="B47" s="317" t="s">
        <v>2032</v>
      </c>
      <c r="C47" s="317"/>
      <c r="D47" s="317"/>
      <c r="E47" s="317" t="s">
        <v>703</v>
      </c>
      <c r="F47" s="317" t="s">
        <v>1819</v>
      </c>
      <c r="G47" s="317" t="s">
        <v>1908</v>
      </c>
      <c r="H47" s="317" t="s">
        <v>941</v>
      </c>
    </row>
    <row r="48" spans="1:8" x14ac:dyDescent="0.2">
      <c r="A48" s="296"/>
      <c r="B48" s="317" t="s">
        <v>2033</v>
      </c>
      <c r="C48" s="317"/>
      <c r="D48" s="317"/>
      <c r="E48" s="317" t="s">
        <v>1759</v>
      </c>
      <c r="F48" s="317" t="s">
        <v>1530</v>
      </c>
      <c r="G48" s="317" t="s">
        <v>1910</v>
      </c>
      <c r="H48" s="317" t="s">
        <v>1971</v>
      </c>
    </row>
    <row r="49" spans="1:8" x14ac:dyDescent="0.2">
      <c r="A49" s="296"/>
      <c r="B49" s="317" t="s">
        <v>2034</v>
      </c>
      <c r="C49" s="317"/>
      <c r="D49" s="317"/>
      <c r="E49" s="317" t="s">
        <v>1760</v>
      </c>
      <c r="F49" s="317" t="s">
        <v>1299</v>
      </c>
      <c r="G49" s="317" t="s">
        <v>1884</v>
      </c>
      <c r="H49" s="317" t="s">
        <v>1507</v>
      </c>
    </row>
    <row r="50" spans="1:8" x14ac:dyDescent="0.2">
      <c r="A50" s="296"/>
      <c r="B50" s="317" t="s">
        <v>2035</v>
      </c>
      <c r="C50" s="317"/>
      <c r="D50" s="317"/>
      <c r="E50" s="317" t="s">
        <v>1260</v>
      </c>
      <c r="F50" s="317" t="s">
        <v>1730</v>
      </c>
      <c r="G50" s="317" t="s">
        <v>709</v>
      </c>
      <c r="H50" s="317" t="s">
        <v>1206</v>
      </c>
    </row>
    <row r="51" spans="1:8" x14ac:dyDescent="0.2">
      <c r="A51" s="296"/>
      <c r="B51" s="317" t="s">
        <v>2036</v>
      </c>
      <c r="C51" s="317"/>
      <c r="D51" s="317"/>
      <c r="E51" s="317" t="s">
        <v>642</v>
      </c>
      <c r="F51" s="317" t="s">
        <v>1157</v>
      </c>
      <c r="G51" s="317" t="s">
        <v>1877</v>
      </c>
      <c r="H51" s="317" t="s">
        <v>1477</v>
      </c>
    </row>
    <row r="52" spans="1:8" x14ac:dyDescent="0.2">
      <c r="A52" s="296"/>
      <c r="B52" s="317" t="s">
        <v>2037</v>
      </c>
      <c r="C52" s="317"/>
      <c r="D52" s="317"/>
      <c r="E52" s="317" t="s">
        <v>1764</v>
      </c>
      <c r="F52" s="317" t="s">
        <v>1532</v>
      </c>
      <c r="G52" s="317" t="s">
        <v>1062</v>
      </c>
      <c r="H52" s="317" t="s">
        <v>1521</v>
      </c>
    </row>
    <row r="53" spans="1:8" x14ac:dyDescent="0.2">
      <c r="A53" s="296"/>
      <c r="B53" s="317" t="s">
        <v>2038</v>
      </c>
      <c r="C53" s="317"/>
      <c r="D53" s="317"/>
      <c r="E53" s="317" t="s">
        <v>1758</v>
      </c>
      <c r="F53" s="317" t="s">
        <v>381</v>
      </c>
      <c r="G53" s="317" t="s">
        <v>1900</v>
      </c>
      <c r="H53" s="317" t="s">
        <v>1590</v>
      </c>
    </row>
    <row r="54" spans="1:8" x14ac:dyDescent="0.2">
      <c r="A54" s="296"/>
      <c r="B54" s="317" t="s">
        <v>2039</v>
      </c>
      <c r="C54" s="317"/>
      <c r="D54" s="317"/>
      <c r="E54" s="317" t="s">
        <v>1766</v>
      </c>
      <c r="F54" s="317" t="s">
        <v>1816</v>
      </c>
      <c r="G54" s="317" t="s">
        <v>1431</v>
      </c>
      <c r="H54" s="317" t="s">
        <v>1989</v>
      </c>
    </row>
    <row r="55" spans="1:8" x14ac:dyDescent="0.2">
      <c r="A55" s="296"/>
      <c r="B55" s="317" t="s">
        <v>2040</v>
      </c>
      <c r="C55" s="317"/>
      <c r="D55" s="317"/>
      <c r="E55" s="317" t="s">
        <v>1767</v>
      </c>
      <c r="F55" s="317" t="s">
        <v>1822</v>
      </c>
      <c r="G55" s="317" t="s">
        <v>1924</v>
      </c>
      <c r="H55" s="317" t="s">
        <v>914</v>
      </c>
    </row>
    <row r="56" spans="1:8" x14ac:dyDescent="0.2">
      <c r="A56" s="296"/>
      <c r="B56" s="317" t="s">
        <v>2041</v>
      </c>
      <c r="C56" s="317"/>
      <c r="D56" s="317"/>
      <c r="E56" s="317" t="s">
        <v>859</v>
      </c>
      <c r="F56" s="317" t="s">
        <v>1098</v>
      </c>
      <c r="G56" s="317" t="s">
        <v>1881</v>
      </c>
      <c r="H56" s="317" t="s">
        <v>1990</v>
      </c>
    </row>
    <row r="57" spans="1:8" x14ac:dyDescent="0.2">
      <c r="A57" s="296"/>
      <c r="B57" s="317" t="s">
        <v>2042</v>
      </c>
      <c r="C57" s="317"/>
      <c r="D57" s="317"/>
      <c r="E57" s="317" t="s">
        <v>375</v>
      </c>
      <c r="F57" s="317" t="s">
        <v>1826</v>
      </c>
      <c r="G57" s="317" t="s">
        <v>241</v>
      </c>
      <c r="H57" s="317" t="s">
        <v>1991</v>
      </c>
    </row>
    <row r="58" spans="1:8" x14ac:dyDescent="0.2">
      <c r="A58" s="296"/>
      <c r="B58" s="317" t="s">
        <v>2043</v>
      </c>
      <c r="C58" s="317"/>
      <c r="D58" s="317"/>
      <c r="E58" s="317" t="s">
        <v>283</v>
      </c>
      <c r="F58" s="317" t="s">
        <v>967</v>
      </c>
      <c r="G58" s="317" t="s">
        <v>1876</v>
      </c>
      <c r="H58" s="317" t="s">
        <v>1992</v>
      </c>
    </row>
    <row r="59" spans="1:8" x14ac:dyDescent="0.2">
      <c r="A59" s="296"/>
      <c r="B59" s="317" t="s">
        <v>2044</v>
      </c>
      <c r="C59" s="317"/>
      <c r="D59" s="317"/>
      <c r="E59" s="317" t="s">
        <v>872</v>
      </c>
      <c r="F59" s="317" t="s">
        <v>1794</v>
      </c>
      <c r="G59" s="317" t="s">
        <v>1045</v>
      </c>
      <c r="H59" s="317" t="s">
        <v>1261</v>
      </c>
    </row>
    <row r="60" spans="1:8" x14ac:dyDescent="0.2">
      <c r="A60" s="296"/>
      <c r="B60" s="317" t="s">
        <v>2045</v>
      </c>
      <c r="C60" s="317"/>
      <c r="D60" s="317"/>
      <c r="E60" s="317" t="s">
        <v>1324</v>
      </c>
      <c r="F60" s="317" t="s">
        <v>1734</v>
      </c>
      <c r="G60" s="317" t="s">
        <v>1060</v>
      </c>
      <c r="H60" s="317"/>
    </row>
    <row r="61" spans="1:8" x14ac:dyDescent="0.2">
      <c r="A61" s="296"/>
      <c r="B61" s="317" t="s">
        <v>2046</v>
      </c>
      <c r="C61" s="317"/>
      <c r="D61" s="317"/>
      <c r="E61" s="317" t="s">
        <v>1347</v>
      </c>
      <c r="F61" s="317" t="s">
        <v>1032</v>
      </c>
      <c r="G61" s="317" t="s">
        <v>1917</v>
      </c>
      <c r="H61" s="317"/>
    </row>
    <row r="62" spans="1:8" x14ac:dyDescent="0.2">
      <c r="A62" s="296"/>
      <c r="B62" s="317" t="s">
        <v>2047</v>
      </c>
      <c r="C62" s="317"/>
      <c r="D62" s="317"/>
      <c r="E62" s="317" t="s">
        <v>1773</v>
      </c>
      <c r="F62" s="317" t="s">
        <v>1573</v>
      </c>
      <c r="G62" s="317" t="s">
        <v>1878</v>
      </c>
      <c r="H62" s="317"/>
    </row>
    <row r="63" spans="1:8" x14ac:dyDescent="0.2">
      <c r="A63" s="296"/>
      <c r="B63" s="317" t="s">
        <v>2048</v>
      </c>
      <c r="C63" s="317"/>
      <c r="D63" s="317"/>
      <c r="E63" s="317" t="s">
        <v>1325</v>
      </c>
      <c r="F63" s="317" t="s">
        <v>1222</v>
      </c>
      <c r="G63" s="317" t="s">
        <v>1631</v>
      </c>
      <c r="H63" s="317"/>
    </row>
    <row r="64" spans="1:8" x14ac:dyDescent="0.2">
      <c r="A64" s="296"/>
      <c r="B64" s="317" t="s">
        <v>2049</v>
      </c>
      <c r="C64" s="317"/>
      <c r="D64" s="317"/>
      <c r="E64" s="317" t="s">
        <v>1334</v>
      </c>
      <c r="F64" s="317" t="s">
        <v>248</v>
      </c>
      <c r="G64" s="317" t="s">
        <v>1897</v>
      </c>
      <c r="H64" s="317"/>
    </row>
    <row r="65" spans="1:8" x14ac:dyDescent="0.2">
      <c r="A65" s="296"/>
      <c r="B65" s="317" t="s">
        <v>2050</v>
      </c>
      <c r="C65" s="317"/>
      <c r="D65" s="317"/>
      <c r="E65" s="317" t="s">
        <v>804</v>
      </c>
      <c r="F65" s="317" t="s">
        <v>1810</v>
      </c>
      <c r="G65" s="317" t="s">
        <v>1874</v>
      </c>
      <c r="H65" s="317"/>
    </row>
    <row r="66" spans="1:8" x14ac:dyDescent="0.2">
      <c r="A66" s="296"/>
      <c r="B66" s="317" t="s">
        <v>2051</v>
      </c>
      <c r="C66" s="317"/>
      <c r="D66" s="317"/>
      <c r="E66" s="317" t="s">
        <v>1327</v>
      </c>
      <c r="F66" s="317" t="s">
        <v>1585</v>
      </c>
      <c r="G66" s="317" t="s">
        <v>1143</v>
      </c>
      <c r="H66" s="317"/>
    </row>
    <row r="67" spans="1:8" x14ac:dyDescent="0.2">
      <c r="A67" s="296"/>
      <c r="B67" s="317" t="s">
        <v>2052</v>
      </c>
      <c r="C67" s="317"/>
      <c r="D67" s="317"/>
      <c r="E67" s="317" t="s">
        <v>1777</v>
      </c>
      <c r="F67" s="317" t="s">
        <v>715</v>
      </c>
      <c r="G67" s="317" t="s">
        <v>1891</v>
      </c>
      <c r="H67" s="317"/>
    </row>
    <row r="68" spans="1:8" x14ac:dyDescent="0.2">
      <c r="A68" s="296"/>
      <c r="B68" s="317" t="s">
        <v>2053</v>
      </c>
      <c r="C68" s="317"/>
      <c r="D68" s="317"/>
      <c r="E68" s="317" t="s">
        <v>1769</v>
      </c>
      <c r="F68" s="317" t="s">
        <v>1514</v>
      </c>
      <c r="G68" s="317" t="s">
        <v>1922</v>
      </c>
      <c r="H68" s="317"/>
    </row>
    <row r="69" spans="1:8" x14ac:dyDescent="0.2">
      <c r="A69" s="296"/>
      <c r="B69" s="317" t="s">
        <v>2054</v>
      </c>
      <c r="C69" s="317"/>
      <c r="D69" s="317"/>
      <c r="E69" s="317" t="s">
        <v>1776</v>
      </c>
      <c r="F69" s="317" t="s">
        <v>852</v>
      </c>
      <c r="G69" s="317" t="s">
        <v>1864</v>
      </c>
      <c r="H69" s="317"/>
    </row>
    <row r="70" spans="1:8" x14ac:dyDescent="0.2">
      <c r="A70" s="296"/>
      <c r="B70" s="317" t="s">
        <v>2055</v>
      </c>
      <c r="C70" s="317"/>
      <c r="D70" s="317"/>
      <c r="E70" s="317" t="s">
        <v>1763</v>
      </c>
      <c r="F70" s="317" t="s">
        <v>1103</v>
      </c>
      <c r="G70" s="317" t="s">
        <v>1907</v>
      </c>
      <c r="H70" s="317"/>
    </row>
    <row r="71" spans="1:8" x14ac:dyDescent="0.2">
      <c r="A71" s="296"/>
      <c r="B71" s="317" t="s">
        <v>2056</v>
      </c>
      <c r="C71" s="317"/>
      <c r="D71" s="317"/>
      <c r="E71" s="317" t="s">
        <v>1729</v>
      </c>
      <c r="F71" s="317" t="s">
        <v>908</v>
      </c>
      <c r="G71" s="317" t="s">
        <v>1684</v>
      </c>
      <c r="H71" s="317"/>
    </row>
    <row r="72" spans="1:8" x14ac:dyDescent="0.2">
      <c r="A72" s="296"/>
      <c r="B72" s="317" t="s">
        <v>2057</v>
      </c>
      <c r="C72" s="317"/>
      <c r="D72" s="317"/>
      <c r="E72" s="317" t="s">
        <v>342</v>
      </c>
      <c r="F72" s="317" t="s">
        <v>1817</v>
      </c>
      <c r="G72" s="317" t="s">
        <v>1866</v>
      </c>
      <c r="H72" s="317"/>
    </row>
    <row r="73" spans="1:8" x14ac:dyDescent="0.2">
      <c r="A73" s="296"/>
      <c r="B73" s="317" t="s">
        <v>2058</v>
      </c>
      <c r="C73" s="317"/>
      <c r="D73" s="317"/>
      <c r="E73" s="317" t="s">
        <v>827</v>
      </c>
      <c r="F73" s="317" t="s">
        <v>1588</v>
      </c>
      <c r="G73" s="317" t="s">
        <v>1039</v>
      </c>
      <c r="H73" s="317"/>
    </row>
    <row r="74" spans="1:8" x14ac:dyDescent="0.2">
      <c r="A74" s="296"/>
      <c r="B74" s="317" t="s">
        <v>2059</v>
      </c>
      <c r="C74" s="317"/>
      <c r="D74" s="317"/>
      <c r="E74" s="317" t="s">
        <v>1743</v>
      </c>
      <c r="F74" s="317" t="s">
        <v>1515</v>
      </c>
      <c r="G74" s="317" t="s">
        <v>1950</v>
      </c>
      <c r="H74" s="317"/>
    </row>
    <row r="75" spans="1:8" x14ac:dyDescent="0.2">
      <c r="A75" s="296"/>
      <c r="B75" s="317" t="s">
        <v>2060</v>
      </c>
      <c r="C75" s="317"/>
      <c r="D75" s="317"/>
      <c r="E75" s="317" t="s">
        <v>1768</v>
      </c>
      <c r="F75" s="317" t="s">
        <v>652</v>
      </c>
      <c r="G75" s="317" t="s">
        <v>1314</v>
      </c>
      <c r="H75" s="317"/>
    </row>
    <row r="76" spans="1:8" x14ac:dyDescent="0.2">
      <c r="A76" s="296"/>
      <c r="B76" s="317" t="s">
        <v>2061</v>
      </c>
      <c r="C76" s="317"/>
      <c r="D76" s="317"/>
      <c r="E76" s="317" t="s">
        <v>1124</v>
      </c>
      <c r="F76" s="317" t="s">
        <v>873</v>
      </c>
      <c r="G76" s="317" t="s">
        <v>1432</v>
      </c>
      <c r="H76" s="317"/>
    </row>
    <row r="77" spans="1:8" x14ac:dyDescent="0.2">
      <c r="A77" s="296"/>
      <c r="B77" s="317" t="s">
        <v>2062</v>
      </c>
      <c r="C77" s="317"/>
      <c r="D77" s="317"/>
      <c r="E77" s="317" t="s">
        <v>1772</v>
      </c>
      <c r="F77" s="317" t="s">
        <v>1832</v>
      </c>
      <c r="G77" s="317" t="s">
        <v>1886</v>
      </c>
      <c r="H77" s="317"/>
    </row>
    <row r="78" spans="1:8" x14ac:dyDescent="0.2">
      <c r="A78" s="296"/>
      <c r="B78" s="317" t="s">
        <v>2063</v>
      </c>
      <c r="C78" s="317"/>
      <c r="D78" s="317"/>
      <c r="E78" s="317" t="s">
        <v>1790</v>
      </c>
      <c r="F78" s="317" t="s">
        <v>1825</v>
      </c>
      <c r="G78" s="317" t="s">
        <v>1951</v>
      </c>
      <c r="H78" s="317"/>
    </row>
    <row r="79" spans="1:8" x14ac:dyDescent="0.2">
      <c r="A79" s="296"/>
      <c r="B79" s="317" t="s">
        <v>2064</v>
      </c>
      <c r="C79" s="317"/>
      <c r="D79" s="317"/>
      <c r="E79" s="317" t="s">
        <v>1513</v>
      </c>
      <c r="F79" s="317" t="s">
        <v>1836</v>
      </c>
      <c r="G79" s="317" t="s">
        <v>1953</v>
      </c>
      <c r="H79" s="317"/>
    </row>
    <row r="80" spans="1:8" x14ac:dyDescent="0.2">
      <c r="A80" s="296"/>
      <c r="B80" s="317" t="s">
        <v>2065</v>
      </c>
      <c r="C80" s="317"/>
      <c r="D80" s="317"/>
      <c r="E80" s="317" t="s">
        <v>1781</v>
      </c>
      <c r="F80" s="317" t="s">
        <v>1396</v>
      </c>
      <c r="G80" s="317" t="s">
        <v>1683</v>
      </c>
      <c r="H80" s="317"/>
    </row>
    <row r="81" spans="1:8" x14ac:dyDescent="0.2">
      <c r="A81" s="296"/>
      <c r="B81" s="317" t="s">
        <v>2066</v>
      </c>
      <c r="C81" s="317"/>
      <c r="D81" s="317"/>
      <c r="E81" s="317" t="s">
        <v>800</v>
      </c>
      <c r="F81" s="317" t="s">
        <v>1824</v>
      </c>
      <c r="G81" s="317" t="s">
        <v>1903</v>
      </c>
      <c r="H81" s="317"/>
    </row>
    <row r="82" spans="1:8" x14ac:dyDescent="0.2">
      <c r="A82" s="296"/>
      <c r="B82" s="317" t="s">
        <v>2067</v>
      </c>
      <c r="C82" s="317"/>
      <c r="D82" s="317"/>
      <c r="E82" s="317" t="s">
        <v>1782</v>
      </c>
      <c r="F82" s="317" t="s">
        <v>1796</v>
      </c>
      <c r="G82" s="317" t="s">
        <v>1941</v>
      </c>
      <c r="H82" s="317"/>
    </row>
    <row r="83" spans="1:8" x14ac:dyDescent="0.2">
      <c r="A83" s="296"/>
      <c r="B83" s="317" t="s">
        <v>2068</v>
      </c>
      <c r="C83" s="317"/>
      <c r="D83" s="317"/>
      <c r="E83" s="317" t="s">
        <v>802</v>
      </c>
      <c r="F83" s="317" t="s">
        <v>927</v>
      </c>
      <c r="G83" s="317" t="s">
        <v>1944</v>
      </c>
      <c r="H83" s="317"/>
    </row>
    <row r="84" spans="1:8" x14ac:dyDescent="0.2">
      <c r="A84" s="296"/>
      <c r="B84" s="317" t="s">
        <v>2069</v>
      </c>
      <c r="C84" s="317"/>
      <c r="D84" s="317"/>
      <c r="E84" s="317" t="s">
        <v>894</v>
      </c>
      <c r="F84" s="317" t="s">
        <v>1307</v>
      </c>
      <c r="G84" s="317" t="s">
        <v>1430</v>
      </c>
      <c r="H84" s="317"/>
    </row>
    <row r="85" spans="1:8" x14ac:dyDescent="0.2">
      <c r="A85" s="296"/>
      <c r="B85" s="317" t="s">
        <v>2070</v>
      </c>
      <c r="C85" s="317"/>
      <c r="D85" s="317"/>
      <c r="E85" s="317" t="s">
        <v>1011</v>
      </c>
      <c r="F85" s="317" t="s">
        <v>1838</v>
      </c>
      <c r="G85" s="317" t="s">
        <v>1400</v>
      </c>
      <c r="H85" s="317"/>
    </row>
    <row r="86" spans="1:8" x14ac:dyDescent="0.2">
      <c r="A86" s="296"/>
      <c r="B86" s="317" t="s">
        <v>2071</v>
      </c>
      <c r="C86" s="317"/>
      <c r="D86" s="317"/>
      <c r="E86" s="317" t="s">
        <v>1294</v>
      </c>
      <c r="F86" s="317" t="s">
        <v>915</v>
      </c>
      <c r="G86" s="317" t="s">
        <v>1034</v>
      </c>
      <c r="H86" s="317"/>
    </row>
    <row r="87" spans="1:8" x14ac:dyDescent="0.2">
      <c r="A87" s="296"/>
      <c r="B87" s="317" t="s">
        <v>2072</v>
      </c>
      <c r="C87" s="317"/>
      <c r="D87" s="317"/>
      <c r="E87" s="317" t="s">
        <v>1789</v>
      </c>
      <c r="F87" s="317" t="s">
        <v>1340</v>
      </c>
      <c r="G87" s="317" t="s">
        <v>1117</v>
      </c>
      <c r="H87" s="317"/>
    </row>
    <row r="88" spans="1:8" x14ac:dyDescent="0.2">
      <c r="A88" s="296"/>
      <c r="B88" s="317" t="s">
        <v>2073</v>
      </c>
      <c r="C88" s="317"/>
      <c r="D88" s="317"/>
      <c r="E88" s="317" t="s">
        <v>904</v>
      </c>
      <c r="F88" s="317" t="s">
        <v>1814</v>
      </c>
      <c r="G88" s="317" t="s">
        <v>1925</v>
      </c>
      <c r="H88" s="317"/>
    </row>
    <row r="89" spans="1:8" x14ac:dyDescent="0.2">
      <c r="A89" s="296"/>
      <c r="B89" s="317" t="s">
        <v>2074</v>
      </c>
      <c r="C89" s="317"/>
      <c r="D89" s="317"/>
      <c r="E89" s="317" t="s">
        <v>1016</v>
      </c>
      <c r="F89" s="317" t="s">
        <v>1349</v>
      </c>
      <c r="G89" s="317" t="s">
        <v>1954</v>
      </c>
      <c r="H89" s="317"/>
    </row>
    <row r="90" spans="1:8" x14ac:dyDescent="0.2">
      <c r="A90" s="296"/>
      <c r="B90" s="317" t="s">
        <v>2075</v>
      </c>
      <c r="C90" s="317"/>
      <c r="D90" s="317"/>
      <c r="E90" s="317" t="s">
        <v>233</v>
      </c>
      <c r="F90" s="317" t="s">
        <v>1804</v>
      </c>
      <c r="G90" s="317" t="s">
        <v>1697</v>
      </c>
      <c r="H90" s="317"/>
    </row>
    <row r="91" spans="1:8" x14ac:dyDescent="0.2">
      <c r="A91" s="296"/>
      <c r="B91" s="317" t="s">
        <v>2076</v>
      </c>
      <c r="C91" s="317"/>
      <c r="D91" s="317"/>
      <c r="E91" s="317" t="s">
        <v>1792</v>
      </c>
      <c r="F91" s="317" t="s">
        <v>316</v>
      </c>
      <c r="G91" s="317" t="s">
        <v>1902</v>
      </c>
      <c r="H91" s="317"/>
    </row>
    <row r="92" spans="1:8" x14ac:dyDescent="0.2">
      <c r="A92" s="296"/>
      <c r="B92" s="317" t="s">
        <v>2077</v>
      </c>
      <c r="C92" s="317"/>
      <c r="D92" s="317"/>
      <c r="E92" s="317" t="s">
        <v>1788</v>
      </c>
      <c r="F92" s="317" t="s">
        <v>1839</v>
      </c>
      <c r="G92" s="317" t="s">
        <v>767</v>
      </c>
      <c r="H92" s="317"/>
    </row>
    <row r="93" spans="1:8" x14ac:dyDescent="0.2">
      <c r="A93" s="296"/>
      <c r="B93" s="317" t="s">
        <v>2078</v>
      </c>
      <c r="C93" s="317"/>
      <c r="D93" s="317"/>
      <c r="E93" s="317" t="s">
        <v>1787</v>
      </c>
      <c r="F93" s="317" t="s">
        <v>1830</v>
      </c>
      <c r="G93" s="317" t="s">
        <v>1047</v>
      </c>
      <c r="H93" s="317"/>
    </row>
    <row r="94" spans="1:8" x14ac:dyDescent="0.2">
      <c r="A94" s="296"/>
      <c r="B94" s="317" t="s">
        <v>2079</v>
      </c>
      <c r="C94" s="317"/>
      <c r="D94" s="317"/>
      <c r="E94" s="317" t="s">
        <v>1471</v>
      </c>
      <c r="F94" s="317" t="s">
        <v>1806</v>
      </c>
      <c r="G94" s="317" t="s">
        <v>1640</v>
      </c>
      <c r="H94" s="317"/>
    </row>
    <row r="95" spans="1:8" x14ac:dyDescent="0.2">
      <c r="A95" s="296"/>
      <c r="B95" s="317" t="s">
        <v>2080</v>
      </c>
      <c r="C95" s="317"/>
      <c r="D95" s="317"/>
      <c r="E95" s="317" t="s">
        <v>801</v>
      </c>
      <c r="F95" s="317" t="s">
        <v>1592</v>
      </c>
      <c r="G95" s="317" t="s">
        <v>1428</v>
      </c>
      <c r="H95" s="317"/>
    </row>
    <row r="96" spans="1:8" x14ac:dyDescent="0.2">
      <c r="A96" s="296"/>
      <c r="B96" s="317" t="s">
        <v>2081</v>
      </c>
      <c r="C96" s="317"/>
      <c r="D96" s="317"/>
      <c r="E96" s="317" t="s">
        <v>222</v>
      </c>
      <c r="F96" s="317" t="s">
        <v>910</v>
      </c>
      <c r="G96" s="317" t="s">
        <v>1696</v>
      </c>
      <c r="H96" s="317"/>
    </row>
    <row r="97" spans="1:8" x14ac:dyDescent="0.2">
      <c r="A97" s="296"/>
      <c r="B97" s="317" t="s">
        <v>2082</v>
      </c>
      <c r="C97" s="317"/>
      <c r="D97" s="317"/>
      <c r="E97" s="317" t="s">
        <v>1145</v>
      </c>
      <c r="F97" s="317" t="s">
        <v>1815</v>
      </c>
      <c r="G97" s="317" t="s">
        <v>1942</v>
      </c>
      <c r="H97" s="317"/>
    </row>
    <row r="98" spans="1:8" x14ac:dyDescent="0.2">
      <c r="A98" s="296"/>
      <c r="B98" s="317" t="s">
        <v>2083</v>
      </c>
      <c r="C98" s="317"/>
      <c r="D98" s="317"/>
      <c r="E98" s="317" t="s">
        <v>1369</v>
      </c>
      <c r="F98" s="317" t="s">
        <v>1506</v>
      </c>
      <c r="G98" s="317" t="s">
        <v>1694</v>
      </c>
      <c r="H98" s="317"/>
    </row>
    <row r="99" spans="1:8" x14ac:dyDescent="0.2">
      <c r="A99" s="296"/>
      <c r="B99" s="317" t="s">
        <v>2084</v>
      </c>
      <c r="C99" s="317"/>
      <c r="D99" s="317"/>
      <c r="E99" s="317" t="s">
        <v>1798</v>
      </c>
      <c r="F99" s="317" t="s">
        <v>1353</v>
      </c>
      <c r="G99" s="317" t="s">
        <v>1913</v>
      </c>
      <c r="H99" s="317"/>
    </row>
    <row r="100" spans="1:8" x14ac:dyDescent="0.2">
      <c r="A100" s="296"/>
      <c r="B100" s="317" t="s">
        <v>2085</v>
      </c>
      <c r="C100" s="317"/>
      <c r="D100" s="317"/>
      <c r="E100" s="317" t="s">
        <v>1799</v>
      </c>
      <c r="F100" s="317" t="s">
        <v>1841</v>
      </c>
      <c r="G100" s="317" t="s">
        <v>1915</v>
      </c>
      <c r="H100" s="317"/>
    </row>
    <row r="101" spans="1:8" x14ac:dyDescent="0.2">
      <c r="A101" s="296"/>
      <c r="B101" s="317" t="s">
        <v>2086</v>
      </c>
      <c r="C101" s="317"/>
      <c r="D101" s="317"/>
      <c r="E101" s="317" t="s">
        <v>1793</v>
      </c>
      <c r="F101" s="317" t="s">
        <v>1603</v>
      </c>
      <c r="G101" s="317" t="s">
        <v>1934</v>
      </c>
      <c r="H101" s="317"/>
    </row>
    <row r="102" spans="1:8" x14ac:dyDescent="0.2">
      <c r="A102" s="296"/>
      <c r="B102" s="317" t="s">
        <v>2087</v>
      </c>
      <c r="C102" s="317"/>
      <c r="D102" s="317"/>
      <c r="E102" s="317" t="s">
        <v>660</v>
      </c>
      <c r="F102" s="317" t="s">
        <v>889</v>
      </c>
      <c r="G102" s="317" t="s">
        <v>1893</v>
      </c>
      <c r="H102" s="317"/>
    </row>
    <row r="103" spans="1:8" x14ac:dyDescent="0.2">
      <c r="A103" s="296"/>
      <c r="B103" s="317" t="s">
        <v>2088</v>
      </c>
      <c r="C103" s="317"/>
      <c r="D103" s="317"/>
      <c r="E103" s="317" t="s">
        <v>1259</v>
      </c>
      <c r="F103" s="317" t="s">
        <v>221</v>
      </c>
      <c r="G103" s="317" t="s">
        <v>1943</v>
      </c>
      <c r="H103" s="317"/>
    </row>
    <row r="104" spans="1:8" x14ac:dyDescent="0.2">
      <c r="A104" s="296"/>
      <c r="B104" s="317" t="s">
        <v>2089</v>
      </c>
      <c r="C104" s="317"/>
      <c r="D104" s="317"/>
      <c r="E104" s="317" t="s">
        <v>327</v>
      </c>
      <c r="F104" s="317" t="s">
        <v>1837</v>
      </c>
      <c r="G104" s="317" t="s">
        <v>1112</v>
      </c>
      <c r="H104" s="317"/>
    </row>
    <row r="105" spans="1:8" x14ac:dyDescent="0.2">
      <c r="A105" s="296"/>
      <c r="B105" s="317" t="s">
        <v>2090</v>
      </c>
      <c r="C105" s="317"/>
      <c r="D105" s="317"/>
      <c r="E105" s="317" t="s">
        <v>1265</v>
      </c>
      <c r="F105" s="317" t="s">
        <v>776</v>
      </c>
      <c r="G105" s="317" t="s">
        <v>1872</v>
      </c>
      <c r="H105" s="317"/>
    </row>
    <row r="106" spans="1:8" x14ac:dyDescent="0.2">
      <c r="A106" s="296"/>
      <c r="B106" s="317" t="s">
        <v>2091</v>
      </c>
      <c r="C106" s="317"/>
      <c r="D106" s="317"/>
      <c r="E106" s="317" t="s">
        <v>1055</v>
      </c>
      <c r="F106" s="317" t="s">
        <v>1834</v>
      </c>
      <c r="G106" s="317" t="s">
        <v>1230</v>
      </c>
      <c r="H106" s="317"/>
    </row>
    <row r="107" spans="1:8" x14ac:dyDescent="0.2">
      <c r="A107" s="296"/>
      <c r="B107" s="317" t="s">
        <v>2092</v>
      </c>
      <c r="C107" s="317"/>
      <c r="D107" s="317"/>
      <c r="E107" s="317" t="s">
        <v>1481</v>
      </c>
      <c r="F107" s="317" t="s">
        <v>883</v>
      </c>
      <c r="G107" s="317" t="s">
        <v>1440</v>
      </c>
      <c r="H107" s="317"/>
    </row>
    <row r="108" spans="1:8" x14ac:dyDescent="0.2">
      <c r="A108" s="296"/>
      <c r="B108" s="317" t="s">
        <v>2093</v>
      </c>
      <c r="C108" s="317"/>
      <c r="D108" s="317"/>
      <c r="E108" s="317" t="s">
        <v>932</v>
      </c>
      <c r="F108" s="317" t="s">
        <v>1845</v>
      </c>
      <c r="G108" s="317" t="s">
        <v>1446</v>
      </c>
      <c r="H108" s="317"/>
    </row>
    <row r="109" spans="1:8" x14ac:dyDescent="0.2">
      <c r="A109" s="296"/>
      <c r="B109" s="317" t="s">
        <v>2094</v>
      </c>
      <c r="C109" s="317"/>
      <c r="D109" s="317"/>
      <c r="E109" s="317" t="s">
        <v>639</v>
      </c>
      <c r="F109" s="317" t="s">
        <v>1842</v>
      </c>
      <c r="G109" s="317" t="s">
        <v>1952</v>
      </c>
      <c r="H109" s="317"/>
    </row>
    <row r="110" spans="1:8" x14ac:dyDescent="0.2">
      <c r="A110" s="296"/>
      <c r="B110" s="317" t="s">
        <v>2095</v>
      </c>
      <c r="C110" s="317"/>
      <c r="D110" s="317"/>
      <c r="E110" s="317" t="s">
        <v>1255</v>
      </c>
      <c r="F110" s="317" t="s">
        <v>823</v>
      </c>
      <c r="G110" s="317" t="s">
        <v>1935</v>
      </c>
      <c r="H110" s="317"/>
    </row>
    <row r="111" spans="1:8" x14ac:dyDescent="0.2">
      <c r="A111" s="296"/>
      <c r="B111" s="317" t="s">
        <v>2096</v>
      </c>
      <c r="C111" s="317"/>
      <c r="D111" s="317"/>
      <c r="E111" s="317" t="s">
        <v>1800</v>
      </c>
      <c r="F111" s="317" t="s">
        <v>1835</v>
      </c>
      <c r="G111" s="317" t="s">
        <v>1957</v>
      </c>
      <c r="H111" s="317"/>
    </row>
    <row r="112" spans="1:8" x14ac:dyDescent="0.2">
      <c r="A112" s="296"/>
      <c r="B112" s="317" t="s">
        <v>2097</v>
      </c>
      <c r="C112" s="317"/>
      <c r="D112" s="317"/>
      <c r="E112" s="317" t="s">
        <v>1452</v>
      </c>
      <c r="F112" s="317" t="s">
        <v>1309</v>
      </c>
      <c r="G112" s="317" t="s">
        <v>1904</v>
      </c>
      <c r="H112" s="317"/>
    </row>
    <row r="113" spans="1:8" x14ac:dyDescent="0.2">
      <c r="A113" s="296"/>
      <c r="B113" s="317" t="s">
        <v>2098</v>
      </c>
      <c r="C113" s="317"/>
      <c r="D113" s="317"/>
      <c r="E113" s="317"/>
      <c r="F113" s="317" t="s">
        <v>1844</v>
      </c>
      <c r="G113" s="317" t="s">
        <v>1929</v>
      </c>
      <c r="H113" s="317"/>
    </row>
    <row r="114" spans="1:8" x14ac:dyDescent="0.2">
      <c r="A114" s="296"/>
      <c r="B114" s="317" t="s">
        <v>2099</v>
      </c>
      <c r="C114" s="317"/>
      <c r="D114" s="317"/>
      <c r="E114" s="317"/>
      <c r="F114" s="317" t="s">
        <v>1813</v>
      </c>
      <c r="G114" s="317" t="s">
        <v>1424</v>
      </c>
      <c r="H114" s="317"/>
    </row>
    <row r="115" spans="1:8" x14ac:dyDescent="0.2">
      <c r="A115" s="296"/>
      <c r="B115" s="317" t="s">
        <v>2100</v>
      </c>
      <c r="C115" s="317"/>
      <c r="D115" s="317"/>
      <c r="E115" s="317"/>
      <c r="F115" s="317" t="s">
        <v>1363</v>
      </c>
      <c r="G115" s="317" t="s">
        <v>1955</v>
      </c>
      <c r="H115" s="317"/>
    </row>
    <row r="116" spans="1:8" x14ac:dyDescent="0.2">
      <c r="A116" s="296"/>
      <c r="B116" s="317" t="s">
        <v>2101</v>
      </c>
      <c r="C116" s="317"/>
      <c r="D116" s="317"/>
      <c r="E116" s="317"/>
      <c r="F116" s="317" t="s">
        <v>1840</v>
      </c>
      <c r="G116" s="317" t="s">
        <v>1211</v>
      </c>
      <c r="H116" s="317"/>
    </row>
    <row r="117" spans="1:8" x14ac:dyDescent="0.2">
      <c r="A117" s="296"/>
      <c r="B117" s="317" t="s">
        <v>2102</v>
      </c>
      <c r="C117" s="317"/>
      <c r="D117" s="317"/>
      <c r="E117" s="317"/>
      <c r="F117" s="317" t="s">
        <v>739</v>
      </c>
      <c r="G117" s="317" t="s">
        <v>1883</v>
      </c>
      <c r="H117" s="317"/>
    </row>
    <row r="118" spans="1:8" x14ac:dyDescent="0.2">
      <c r="A118" s="296"/>
      <c r="B118" s="317" t="s">
        <v>2103</v>
      </c>
      <c r="C118" s="317"/>
      <c r="D118" s="317"/>
      <c r="E118" s="317"/>
      <c r="F118" s="317" t="s">
        <v>1847</v>
      </c>
      <c r="G118" s="317" t="s">
        <v>1898</v>
      </c>
      <c r="H118" s="317"/>
    </row>
    <row r="119" spans="1:8" x14ac:dyDescent="0.2">
      <c r="A119" s="296"/>
      <c r="B119" s="317" t="s">
        <v>2104</v>
      </c>
      <c r="C119" s="317"/>
      <c r="D119" s="317"/>
      <c r="E119" s="317"/>
      <c r="F119" s="317" t="s">
        <v>1361</v>
      </c>
      <c r="G119" s="317" t="s">
        <v>1930</v>
      </c>
      <c r="H119" s="317"/>
    </row>
    <row r="120" spans="1:8" x14ac:dyDescent="0.2">
      <c r="A120" s="296"/>
      <c r="B120" s="317" t="s">
        <v>2105</v>
      </c>
      <c r="C120" s="317"/>
      <c r="D120" s="317"/>
      <c r="E120" s="317"/>
      <c r="F120" s="317" t="s">
        <v>1851</v>
      </c>
      <c r="G120" s="317" t="s">
        <v>1642</v>
      </c>
      <c r="H120" s="317"/>
    </row>
    <row r="121" spans="1:8" x14ac:dyDescent="0.2">
      <c r="A121" s="296"/>
      <c r="B121" s="317" t="s">
        <v>2106</v>
      </c>
      <c r="C121" s="317"/>
      <c r="D121" s="317"/>
      <c r="E121" s="317"/>
      <c r="F121" s="317" t="s">
        <v>1102</v>
      </c>
      <c r="G121" s="317" t="s">
        <v>1661</v>
      </c>
      <c r="H121" s="317"/>
    </row>
    <row r="122" spans="1:8" x14ac:dyDescent="0.2">
      <c r="A122" s="296"/>
      <c r="B122" s="317" t="s">
        <v>2107</v>
      </c>
      <c r="C122" s="317"/>
      <c r="D122" s="317"/>
      <c r="E122" s="317"/>
      <c r="F122" s="317" t="s">
        <v>1564</v>
      </c>
      <c r="G122" s="317" t="s">
        <v>1923</v>
      </c>
      <c r="H122" s="317"/>
    </row>
    <row r="123" spans="1:8" x14ac:dyDescent="0.2">
      <c r="A123" s="296"/>
      <c r="B123" s="317" t="s">
        <v>2108</v>
      </c>
      <c r="C123" s="317"/>
      <c r="D123" s="317"/>
      <c r="E123" s="317"/>
      <c r="F123" s="317" t="s">
        <v>1853</v>
      </c>
      <c r="G123" s="317" t="s">
        <v>1926</v>
      </c>
      <c r="H123" s="317"/>
    </row>
    <row r="124" spans="1:8" x14ac:dyDescent="0.2">
      <c r="A124" s="296"/>
      <c r="B124" s="317" t="s">
        <v>2109</v>
      </c>
      <c r="C124" s="317"/>
      <c r="D124" s="317"/>
      <c r="E124" s="317"/>
      <c r="F124" s="317" t="s">
        <v>700</v>
      </c>
      <c r="G124" s="317" t="s">
        <v>1356</v>
      </c>
      <c r="H124" s="317"/>
    </row>
    <row r="125" spans="1:8" x14ac:dyDescent="0.2">
      <c r="A125" s="296"/>
      <c r="B125" s="317" t="s">
        <v>2110</v>
      </c>
      <c r="C125" s="317"/>
      <c r="D125" s="317"/>
      <c r="E125" s="317"/>
      <c r="F125" s="317" t="s">
        <v>1831</v>
      </c>
      <c r="G125" s="317" t="s">
        <v>1905</v>
      </c>
      <c r="H125" s="317"/>
    </row>
    <row r="126" spans="1:8" x14ac:dyDescent="0.2">
      <c r="A126" s="296"/>
      <c r="B126" s="317" t="s">
        <v>2111</v>
      </c>
      <c r="C126" s="317"/>
      <c r="D126" s="317"/>
      <c r="E126" s="317"/>
      <c r="F126" s="317" t="s">
        <v>1012</v>
      </c>
      <c r="G126" s="317" t="s">
        <v>1441</v>
      </c>
      <c r="H126" s="317"/>
    </row>
    <row r="127" spans="1:8" x14ac:dyDescent="0.2">
      <c r="A127" s="296"/>
      <c r="B127" s="317" t="s">
        <v>2112</v>
      </c>
      <c r="C127" s="317"/>
      <c r="D127" s="317"/>
      <c r="E127" s="317"/>
      <c r="F127" s="317" t="s">
        <v>890</v>
      </c>
      <c r="G127" s="317" t="s">
        <v>1933</v>
      </c>
      <c r="H127" s="317"/>
    </row>
    <row r="128" spans="1:8" x14ac:dyDescent="0.2">
      <c r="A128" s="296"/>
      <c r="B128" s="317" t="s">
        <v>2113</v>
      </c>
      <c r="C128" s="317"/>
      <c r="D128" s="317"/>
      <c r="E128" s="317"/>
      <c r="F128" s="317" t="s">
        <v>1828</v>
      </c>
      <c r="G128" s="317" t="s">
        <v>1643</v>
      </c>
      <c r="H128" s="317"/>
    </row>
    <row r="129" spans="1:8" x14ac:dyDescent="0.2">
      <c r="A129" s="296"/>
      <c r="B129" s="317" t="s">
        <v>2114</v>
      </c>
      <c r="C129" s="317"/>
      <c r="D129" s="317"/>
      <c r="E129" s="317"/>
      <c r="F129" s="317" t="s">
        <v>1674</v>
      </c>
      <c r="G129" s="317" t="s">
        <v>1960</v>
      </c>
      <c r="H129" s="317"/>
    </row>
    <row r="130" spans="1:8" x14ac:dyDescent="0.2">
      <c r="A130" s="296"/>
      <c r="B130" s="317" t="s">
        <v>2115</v>
      </c>
      <c r="C130" s="317"/>
      <c r="D130" s="317"/>
      <c r="E130" s="317"/>
      <c r="F130" s="317" t="s">
        <v>1121</v>
      </c>
      <c r="G130" s="317" t="s">
        <v>1916</v>
      </c>
      <c r="H130" s="317"/>
    </row>
    <row r="131" spans="1:8" x14ac:dyDescent="0.2">
      <c r="A131" s="296"/>
      <c r="B131" s="317" t="s">
        <v>2116</v>
      </c>
      <c r="C131" s="317"/>
      <c r="D131" s="317"/>
      <c r="E131" s="317"/>
      <c r="F131" s="317" t="s">
        <v>884</v>
      </c>
      <c r="G131" s="317" t="s">
        <v>1443</v>
      </c>
      <c r="H131" s="317"/>
    </row>
    <row r="132" spans="1:8" x14ac:dyDescent="0.2">
      <c r="A132" s="296"/>
      <c r="B132" s="317" t="s">
        <v>2117</v>
      </c>
      <c r="C132" s="317"/>
      <c r="D132" s="317"/>
      <c r="E132" s="317"/>
      <c r="F132" s="317" t="s">
        <v>1186</v>
      </c>
      <c r="G132" s="317" t="s">
        <v>1695</v>
      </c>
      <c r="H132" s="317"/>
    </row>
    <row r="133" spans="1:8" x14ac:dyDescent="0.2">
      <c r="A133" s="296"/>
      <c r="B133" s="317" t="s">
        <v>2118</v>
      </c>
      <c r="C133" s="317"/>
      <c r="D133" s="317"/>
      <c r="E133" s="317"/>
      <c r="F133" s="317" t="s">
        <v>1861</v>
      </c>
      <c r="G133" s="317" t="s">
        <v>1468</v>
      </c>
      <c r="H133" s="317"/>
    </row>
    <row r="134" spans="1:8" x14ac:dyDescent="0.2">
      <c r="A134" s="296"/>
      <c r="B134" s="317" t="s">
        <v>2119</v>
      </c>
      <c r="C134" s="317"/>
      <c r="D134" s="317"/>
      <c r="E134" s="317"/>
      <c r="F134" s="317" t="s">
        <v>419</v>
      </c>
      <c r="G134" s="317" t="s">
        <v>1390</v>
      </c>
      <c r="H134" s="317"/>
    </row>
    <row r="135" spans="1:8" x14ac:dyDescent="0.2">
      <c r="A135" s="296"/>
      <c r="B135" s="317" t="s">
        <v>2120</v>
      </c>
      <c r="C135" s="317"/>
      <c r="D135" s="317"/>
      <c r="E135" s="317"/>
      <c r="F135" s="317" t="s">
        <v>1208</v>
      </c>
      <c r="G135" s="317" t="s">
        <v>1928</v>
      </c>
      <c r="H135" s="317"/>
    </row>
    <row r="136" spans="1:8" x14ac:dyDescent="0.2">
      <c r="A136" s="296"/>
      <c r="B136" s="317" t="s">
        <v>2121</v>
      </c>
      <c r="C136" s="317"/>
      <c r="D136" s="317"/>
      <c r="E136" s="317"/>
      <c r="F136" s="317" t="s">
        <v>1622</v>
      </c>
      <c r="G136" s="317" t="s">
        <v>1958</v>
      </c>
      <c r="H136" s="317"/>
    </row>
    <row r="137" spans="1:8" x14ac:dyDescent="0.2">
      <c r="A137" s="296"/>
      <c r="B137" s="317" t="s">
        <v>2122</v>
      </c>
      <c r="C137" s="317"/>
      <c r="D137" s="317"/>
      <c r="E137" s="317"/>
      <c r="F137" s="317" t="s">
        <v>1625</v>
      </c>
      <c r="G137" s="317" t="s">
        <v>1445</v>
      </c>
      <c r="H137" s="317"/>
    </row>
    <row r="138" spans="1:8" x14ac:dyDescent="0.2">
      <c r="A138" s="296"/>
      <c r="B138" s="317" t="s">
        <v>2123</v>
      </c>
      <c r="C138" s="317"/>
      <c r="D138" s="317"/>
      <c r="E138" s="317"/>
      <c r="F138" s="317" t="s">
        <v>1852</v>
      </c>
      <c r="G138" s="317" t="s">
        <v>1949</v>
      </c>
      <c r="H138" s="317"/>
    </row>
    <row r="139" spans="1:8" x14ac:dyDescent="0.2">
      <c r="A139" s="296"/>
      <c r="B139" s="317" t="s">
        <v>2124</v>
      </c>
      <c r="C139" s="317"/>
      <c r="D139" s="317"/>
      <c r="E139" s="317"/>
      <c r="F139" s="317" t="s">
        <v>227</v>
      </c>
      <c r="G139" s="317" t="s">
        <v>1938</v>
      </c>
      <c r="H139" s="317"/>
    </row>
    <row r="140" spans="1:8" x14ac:dyDescent="0.2">
      <c r="A140" s="296"/>
      <c r="B140" s="317" t="s">
        <v>2125</v>
      </c>
      <c r="C140" s="317"/>
      <c r="D140" s="317"/>
      <c r="E140" s="317"/>
      <c r="F140" s="317" t="s">
        <v>1187</v>
      </c>
      <c r="G140" s="317" t="s">
        <v>1675</v>
      </c>
      <c r="H140" s="317"/>
    </row>
    <row r="141" spans="1:8" x14ac:dyDescent="0.2">
      <c r="A141" s="296"/>
      <c r="B141" s="317" t="s">
        <v>2126</v>
      </c>
      <c r="C141" s="317"/>
      <c r="D141" s="317"/>
      <c r="E141" s="317"/>
      <c r="F141" s="317" t="s">
        <v>1380</v>
      </c>
      <c r="G141" s="317" t="s">
        <v>1401</v>
      </c>
      <c r="H141" s="317"/>
    </row>
    <row r="142" spans="1:8" x14ac:dyDescent="0.2">
      <c r="A142" s="296"/>
      <c r="B142" s="317" t="s">
        <v>2127</v>
      </c>
      <c r="C142" s="317"/>
      <c r="D142" s="317"/>
      <c r="E142" s="317"/>
      <c r="F142" s="317" t="s">
        <v>1231</v>
      </c>
      <c r="G142" s="317" t="s">
        <v>1965</v>
      </c>
      <c r="H142" s="317"/>
    </row>
    <row r="143" spans="1:8" x14ac:dyDescent="0.2">
      <c r="A143" s="296"/>
      <c r="B143" s="317" t="s">
        <v>2128</v>
      </c>
      <c r="C143" s="317"/>
      <c r="D143" s="317"/>
      <c r="E143" s="317"/>
      <c r="F143" s="317" t="s">
        <v>1855</v>
      </c>
      <c r="G143" s="317" t="s">
        <v>1909</v>
      </c>
      <c r="H143" s="317"/>
    </row>
    <row r="144" spans="1:8" x14ac:dyDescent="0.2">
      <c r="A144" s="296"/>
      <c r="B144" s="317" t="s">
        <v>2129</v>
      </c>
      <c r="C144" s="317"/>
      <c r="D144" s="317"/>
      <c r="E144" s="317"/>
      <c r="F144" s="317" t="s">
        <v>888</v>
      </c>
      <c r="G144" s="317" t="s">
        <v>1423</v>
      </c>
      <c r="H144" s="317"/>
    </row>
    <row r="145" spans="1:8" x14ac:dyDescent="0.2">
      <c r="A145" s="296"/>
      <c r="B145" s="317" t="s">
        <v>2130</v>
      </c>
      <c r="C145" s="317"/>
      <c r="D145" s="317"/>
      <c r="E145" s="317"/>
      <c r="F145" s="317" t="s">
        <v>761</v>
      </c>
      <c r="G145" s="317" t="s">
        <v>1919</v>
      </c>
      <c r="H145" s="317"/>
    </row>
    <row r="146" spans="1:8" x14ac:dyDescent="0.2">
      <c r="A146" s="296"/>
      <c r="B146" s="317" t="s">
        <v>2131</v>
      </c>
      <c r="C146" s="317"/>
      <c r="D146" s="317"/>
      <c r="E146" s="317"/>
      <c r="F146" s="317" t="s">
        <v>1367</v>
      </c>
      <c r="G146" s="317" t="s">
        <v>1963</v>
      </c>
      <c r="H146" s="317"/>
    </row>
    <row r="147" spans="1:8" x14ac:dyDescent="0.2">
      <c r="A147" s="296"/>
      <c r="B147" s="317" t="s">
        <v>2132</v>
      </c>
      <c r="C147" s="317"/>
      <c r="D147" s="317"/>
      <c r="E147" s="317"/>
      <c r="F147" s="317" t="s">
        <v>1857</v>
      </c>
      <c r="G147" s="317" t="s">
        <v>1931</v>
      </c>
      <c r="H147" s="317"/>
    </row>
    <row r="148" spans="1:8" x14ac:dyDescent="0.2">
      <c r="A148" s="296"/>
      <c r="B148" s="317" t="s">
        <v>2133</v>
      </c>
      <c r="C148" s="317"/>
      <c r="D148" s="317"/>
      <c r="E148" s="317"/>
      <c r="F148" s="317" t="s">
        <v>1862</v>
      </c>
      <c r="G148" s="317" t="s">
        <v>1945</v>
      </c>
      <c r="H148" s="317"/>
    </row>
    <row r="149" spans="1:8" x14ac:dyDescent="0.2">
      <c r="A149" s="296"/>
      <c r="B149" s="317" t="s">
        <v>2134</v>
      </c>
      <c r="C149" s="317"/>
      <c r="D149" s="317"/>
      <c r="E149" s="317"/>
      <c r="F149" s="317" t="s">
        <v>1856</v>
      </c>
      <c r="G149" s="317" t="s">
        <v>1240</v>
      </c>
      <c r="H149" s="317"/>
    </row>
    <row r="150" spans="1:8" x14ac:dyDescent="0.2">
      <c r="A150" s="296"/>
      <c r="B150" s="317" t="s">
        <v>2135</v>
      </c>
      <c r="C150" s="317"/>
      <c r="D150" s="317"/>
      <c r="E150" s="317"/>
      <c r="F150" s="317" t="s">
        <v>1382</v>
      </c>
      <c r="G150" s="317" t="s">
        <v>650</v>
      </c>
      <c r="H150" s="317"/>
    </row>
    <row r="151" spans="1:8" x14ac:dyDescent="0.2">
      <c r="A151" s="296"/>
      <c r="B151" s="317" t="s">
        <v>2136</v>
      </c>
      <c r="C151" s="317"/>
      <c r="D151" s="317"/>
      <c r="E151" s="317"/>
      <c r="F151" s="317" t="s">
        <v>1848</v>
      </c>
      <c r="G151" s="317" t="s">
        <v>1317</v>
      </c>
      <c r="H151" s="317"/>
    </row>
    <row r="152" spans="1:8" x14ac:dyDescent="0.2">
      <c r="A152" s="296"/>
      <c r="B152" s="317" t="s">
        <v>1283</v>
      </c>
      <c r="C152" s="317"/>
      <c r="D152" s="317"/>
      <c r="E152" s="317"/>
      <c r="F152" s="317" t="s">
        <v>696</v>
      </c>
      <c r="G152" s="317" t="s">
        <v>1961</v>
      </c>
      <c r="H152" s="317"/>
    </row>
    <row r="153" spans="1:8" x14ac:dyDescent="0.2">
      <c r="A153" s="296"/>
      <c r="B153" s="317" t="s">
        <v>2137</v>
      </c>
      <c r="C153" s="317"/>
      <c r="D153" s="317"/>
      <c r="E153" s="317"/>
      <c r="F153" s="317" t="s">
        <v>1287</v>
      </c>
      <c r="G153" s="317" t="s">
        <v>1936</v>
      </c>
      <c r="H153" s="317"/>
    </row>
    <row r="154" spans="1:8" x14ac:dyDescent="0.2">
      <c r="A154" s="296"/>
      <c r="B154" s="317" t="s">
        <v>1298</v>
      </c>
      <c r="C154" s="317"/>
      <c r="D154" s="317"/>
      <c r="E154" s="317"/>
      <c r="F154" s="317" t="s">
        <v>301</v>
      </c>
      <c r="G154" s="317" t="s">
        <v>1939</v>
      </c>
      <c r="H154" s="317"/>
    </row>
    <row r="155" spans="1:8" x14ac:dyDescent="0.2">
      <c r="A155" s="296"/>
      <c r="B155" s="317" t="s">
        <v>2138</v>
      </c>
      <c r="C155" s="317"/>
      <c r="D155" s="317"/>
      <c r="E155" s="317"/>
      <c r="F155" s="317" t="s">
        <v>1860</v>
      </c>
      <c r="G155" s="317" t="s">
        <v>1479</v>
      </c>
      <c r="H155" s="317"/>
    </row>
    <row r="156" spans="1:8" x14ac:dyDescent="0.2">
      <c r="A156" s="296"/>
      <c r="B156" s="317" t="s">
        <v>2139</v>
      </c>
      <c r="C156" s="317"/>
      <c r="D156" s="317"/>
      <c r="E156" s="317"/>
      <c r="F156" s="317" t="s">
        <v>1865</v>
      </c>
      <c r="G156" s="317" t="s">
        <v>1964</v>
      </c>
      <c r="H156" s="317"/>
    </row>
    <row r="157" spans="1:8" x14ac:dyDescent="0.2">
      <c r="A157" s="296"/>
      <c r="B157" s="317" t="s">
        <v>2140</v>
      </c>
      <c r="C157" s="317"/>
      <c r="D157" s="317"/>
      <c r="E157" s="317"/>
      <c r="F157" s="317" t="s">
        <v>1863</v>
      </c>
      <c r="G157" s="317" t="s">
        <v>1940</v>
      </c>
      <c r="H157" s="317"/>
    </row>
    <row r="158" spans="1:8" x14ac:dyDescent="0.2">
      <c r="A158" s="296"/>
      <c r="B158" s="317" t="s">
        <v>2141</v>
      </c>
      <c r="C158" s="317"/>
      <c r="D158" s="317"/>
      <c r="E158" s="317"/>
      <c r="F158" s="317" t="s">
        <v>1868</v>
      </c>
      <c r="G158" s="317" t="s">
        <v>1921</v>
      </c>
      <c r="H158" s="317"/>
    </row>
    <row r="159" spans="1:8" x14ac:dyDescent="0.2">
      <c r="A159" s="296"/>
      <c r="B159" s="317" t="s">
        <v>2142</v>
      </c>
      <c r="C159" s="317"/>
      <c r="D159" s="317"/>
      <c r="E159" s="317"/>
      <c r="F159" s="317" t="s">
        <v>1873</v>
      </c>
      <c r="G159" s="317" t="s">
        <v>1899</v>
      </c>
      <c r="H159" s="317"/>
    </row>
    <row r="160" spans="1:8" x14ac:dyDescent="0.2">
      <c r="A160" s="296"/>
      <c r="B160" s="317" t="s">
        <v>2143</v>
      </c>
      <c r="C160" s="317"/>
      <c r="D160" s="317"/>
      <c r="E160" s="317"/>
      <c r="F160" s="317" t="s">
        <v>1858</v>
      </c>
      <c r="G160" s="317" t="s">
        <v>1937</v>
      </c>
      <c r="H160" s="317"/>
    </row>
    <row r="161" spans="1:8" x14ac:dyDescent="0.2">
      <c r="A161" s="296"/>
      <c r="B161" s="317" t="s">
        <v>2144</v>
      </c>
      <c r="C161" s="317"/>
      <c r="D161" s="317"/>
      <c r="E161" s="317"/>
      <c r="F161" s="317" t="s">
        <v>794</v>
      </c>
      <c r="G161" s="317" t="s">
        <v>1651</v>
      </c>
      <c r="H161" s="317"/>
    </row>
    <row r="162" spans="1:8" x14ac:dyDescent="0.2">
      <c r="A162" s="296"/>
      <c r="B162" s="317" t="s">
        <v>2145</v>
      </c>
      <c r="C162" s="317"/>
      <c r="D162" s="317"/>
      <c r="E162" s="317"/>
      <c r="F162" s="317" t="s">
        <v>1859</v>
      </c>
      <c r="G162" s="317" t="s">
        <v>1962</v>
      </c>
      <c r="H162" s="317"/>
    </row>
    <row r="163" spans="1:8" x14ac:dyDescent="0.2">
      <c r="A163" s="296"/>
      <c r="B163" s="317" t="s">
        <v>2146</v>
      </c>
      <c r="C163" s="317"/>
      <c r="D163" s="317"/>
      <c r="E163" s="317"/>
      <c r="F163" s="317" t="s">
        <v>1869</v>
      </c>
      <c r="G163" s="317" t="s">
        <v>1442</v>
      </c>
      <c r="H163" s="317"/>
    </row>
    <row r="164" spans="1:8" x14ac:dyDescent="0.2">
      <c r="A164" s="296"/>
      <c r="B164" s="317" t="s">
        <v>2147</v>
      </c>
      <c r="C164" s="317"/>
      <c r="D164" s="317"/>
      <c r="E164" s="317"/>
      <c r="F164" s="317" t="s">
        <v>1867</v>
      </c>
      <c r="G164" s="317" t="s">
        <v>1966</v>
      </c>
      <c r="H164" s="317"/>
    </row>
    <row r="165" spans="1:8" x14ac:dyDescent="0.2">
      <c r="A165" s="296"/>
      <c r="B165" s="317" t="s">
        <v>2148</v>
      </c>
      <c r="C165" s="317"/>
      <c r="D165" s="317"/>
      <c r="E165" s="317"/>
      <c r="F165" s="317" t="s">
        <v>909</v>
      </c>
      <c r="G165" s="317" t="s">
        <v>1486</v>
      </c>
      <c r="H165" s="317"/>
    </row>
    <row r="166" spans="1:8" x14ac:dyDescent="0.2">
      <c r="A166" s="296"/>
      <c r="B166" s="317" t="s">
        <v>2149</v>
      </c>
      <c r="C166" s="317"/>
      <c r="D166" s="317"/>
      <c r="E166" s="317"/>
      <c r="F166" s="317" t="s">
        <v>1843</v>
      </c>
      <c r="G166" s="317" t="s">
        <v>272</v>
      </c>
      <c r="H166" s="317"/>
    </row>
    <row r="167" spans="1:8" x14ac:dyDescent="0.2">
      <c r="A167" s="296"/>
      <c r="B167" s="317" t="s">
        <v>2150</v>
      </c>
      <c r="C167" s="317"/>
      <c r="D167" s="317"/>
      <c r="E167" s="317"/>
      <c r="F167" s="317" t="s">
        <v>862</v>
      </c>
      <c r="G167" s="317" t="s">
        <v>1968</v>
      </c>
      <c r="H167" s="317"/>
    </row>
    <row r="168" spans="1:8" x14ac:dyDescent="0.2">
      <c r="A168" s="296"/>
      <c r="B168" s="317" t="s">
        <v>2151</v>
      </c>
      <c r="C168" s="317"/>
      <c r="D168" s="317"/>
      <c r="E168" s="317"/>
      <c r="F168" s="317" t="s">
        <v>1870</v>
      </c>
      <c r="G168" s="317" t="s">
        <v>1414</v>
      </c>
      <c r="H168" s="317"/>
    </row>
    <row r="169" spans="1:8" x14ac:dyDescent="0.2">
      <c r="A169" s="296"/>
      <c r="B169" s="317" t="s">
        <v>2152</v>
      </c>
      <c r="C169" s="317"/>
      <c r="D169" s="317"/>
      <c r="E169" s="317"/>
      <c r="F169" s="317" t="s">
        <v>1871</v>
      </c>
      <c r="G169" s="317" t="s">
        <v>1947</v>
      </c>
      <c r="H169" s="317"/>
    </row>
    <row r="170" spans="1:8" x14ac:dyDescent="0.2">
      <c r="A170" s="296"/>
      <c r="B170" s="317" t="s">
        <v>2153</v>
      </c>
      <c r="C170" s="317"/>
      <c r="D170" s="317"/>
      <c r="E170" s="317"/>
      <c r="F170" s="317" t="s">
        <v>965</v>
      </c>
      <c r="G170" s="317" t="s">
        <v>490</v>
      </c>
      <c r="H170" s="317"/>
    </row>
    <row r="171" spans="1:8" x14ac:dyDescent="0.2">
      <c r="A171" s="296"/>
      <c r="B171" s="317" t="s">
        <v>1341</v>
      </c>
      <c r="C171" s="317"/>
      <c r="D171" s="317"/>
      <c r="E171" s="317"/>
      <c r="F171" s="317" t="s">
        <v>972</v>
      </c>
      <c r="G171" s="317" t="s">
        <v>1920</v>
      </c>
      <c r="H171" s="317"/>
    </row>
    <row r="172" spans="1:8" x14ac:dyDescent="0.2">
      <c r="A172" s="296"/>
      <c r="B172" s="317" t="s">
        <v>2154</v>
      </c>
      <c r="C172" s="317"/>
      <c r="D172" s="317"/>
      <c r="E172" s="317"/>
      <c r="F172" s="317" t="s">
        <v>1219</v>
      </c>
      <c r="G172" s="317" t="s">
        <v>1912</v>
      </c>
      <c r="H172" s="317"/>
    </row>
    <row r="173" spans="1:8" x14ac:dyDescent="0.2">
      <c r="A173" s="296"/>
      <c r="B173" s="317" t="s">
        <v>2155</v>
      </c>
      <c r="C173" s="317"/>
      <c r="D173" s="317"/>
      <c r="E173" s="317"/>
      <c r="F173" s="317" t="s">
        <v>1386</v>
      </c>
      <c r="G173" s="317" t="s">
        <v>1956</v>
      </c>
      <c r="H173" s="317"/>
    </row>
    <row r="174" spans="1:8" x14ac:dyDescent="0.2">
      <c r="A174" s="296"/>
      <c r="B174" s="317" t="s">
        <v>2156</v>
      </c>
      <c r="C174" s="317"/>
      <c r="D174" s="317"/>
      <c r="E174" s="317"/>
      <c r="F174" s="317" t="s">
        <v>1264</v>
      </c>
      <c r="G174" s="317" t="s">
        <v>1970</v>
      </c>
      <c r="H174" s="317"/>
    </row>
    <row r="175" spans="1:8" x14ac:dyDescent="0.2">
      <c r="A175" s="296"/>
      <c r="B175" s="317" t="s">
        <v>2157</v>
      </c>
      <c r="C175" s="317"/>
      <c r="D175" s="317"/>
      <c r="E175" s="317"/>
      <c r="F175" s="317" t="s">
        <v>1821</v>
      </c>
      <c r="G175" s="317" t="s">
        <v>1967</v>
      </c>
      <c r="H175" s="317"/>
    </row>
    <row r="176" spans="1:8" x14ac:dyDescent="0.2">
      <c r="A176" s="296"/>
      <c r="B176" s="317" t="s">
        <v>2158</v>
      </c>
      <c r="C176" s="317"/>
      <c r="D176" s="317"/>
      <c r="E176" s="317"/>
      <c r="F176" s="317" t="s">
        <v>1621</v>
      </c>
      <c r="G176" s="317" t="s">
        <v>1713</v>
      </c>
      <c r="H176" s="317"/>
    </row>
    <row r="177" spans="1:8" x14ac:dyDescent="0.2">
      <c r="A177" s="296"/>
      <c r="B177" s="317" t="s">
        <v>2159</v>
      </c>
      <c r="C177" s="317"/>
      <c r="D177" s="317"/>
      <c r="E177" s="317"/>
      <c r="F177" s="317" t="s">
        <v>1393</v>
      </c>
      <c r="G177" s="317" t="s">
        <v>756</v>
      </c>
      <c r="H177" s="317"/>
    </row>
    <row r="178" spans="1:8" x14ac:dyDescent="0.2">
      <c r="B178" s="317" t="s">
        <v>2160</v>
      </c>
      <c r="C178" s="317"/>
      <c r="D178" s="317"/>
      <c r="E178" s="317"/>
      <c r="F178" s="317" t="s">
        <v>1357</v>
      </c>
      <c r="G178" s="317" t="s">
        <v>1895</v>
      </c>
      <c r="H178" s="317"/>
    </row>
    <row r="179" spans="1:8" x14ac:dyDescent="0.2">
      <c r="B179" s="317" t="s">
        <v>2161</v>
      </c>
      <c r="C179" s="317"/>
      <c r="D179" s="317"/>
      <c r="E179" s="317"/>
      <c r="F179" s="317" t="s">
        <v>1833</v>
      </c>
      <c r="G179" s="317" t="s">
        <v>1972</v>
      </c>
      <c r="H179" s="317"/>
    </row>
    <row r="180" spans="1:8" x14ac:dyDescent="0.2">
      <c r="B180" s="317" t="s">
        <v>2162</v>
      </c>
      <c r="C180" s="317"/>
      <c r="D180" s="317"/>
      <c r="E180" s="317"/>
      <c r="F180" s="317" t="s">
        <v>759</v>
      </c>
      <c r="G180" s="317" t="s">
        <v>1429</v>
      </c>
      <c r="H180" s="317"/>
    </row>
    <row r="181" spans="1:8" x14ac:dyDescent="0.2">
      <c r="B181" s="317"/>
      <c r="C181" s="317"/>
      <c r="D181" s="317"/>
      <c r="E181" s="317"/>
      <c r="F181" s="317" t="s">
        <v>1531</v>
      </c>
      <c r="G181" s="317" t="s">
        <v>663</v>
      </c>
      <c r="H181" s="317"/>
    </row>
    <row r="182" spans="1:8" x14ac:dyDescent="0.2">
      <c r="B182" s="317"/>
      <c r="C182" s="317"/>
      <c r="D182" s="317"/>
      <c r="E182" s="317"/>
      <c r="F182" s="317" t="s">
        <v>1887</v>
      </c>
      <c r="G182" s="317" t="s">
        <v>1710</v>
      </c>
      <c r="H182" s="317"/>
    </row>
    <row r="183" spans="1:8" x14ac:dyDescent="0.2">
      <c r="B183" s="317"/>
      <c r="C183" s="317"/>
      <c r="D183" s="317"/>
      <c r="E183" s="317"/>
      <c r="F183" s="317" t="s">
        <v>1395</v>
      </c>
      <c r="G183" s="317" t="s">
        <v>1409</v>
      </c>
      <c r="H183" s="317"/>
    </row>
    <row r="184" spans="1:8" x14ac:dyDescent="0.2">
      <c r="B184" s="317"/>
      <c r="C184" s="317"/>
      <c r="D184" s="317"/>
      <c r="E184" s="317"/>
      <c r="F184" s="317" t="s">
        <v>1653</v>
      </c>
      <c r="G184" s="317" t="s">
        <v>1543</v>
      </c>
      <c r="H184" s="317"/>
    </row>
    <row r="185" spans="1:8" x14ac:dyDescent="0.2">
      <c r="B185" s="317"/>
      <c r="C185" s="317"/>
      <c r="D185" s="317"/>
      <c r="E185" s="317"/>
      <c r="F185" s="317" t="s">
        <v>1399</v>
      </c>
      <c r="G185" s="317" t="s">
        <v>1946</v>
      </c>
      <c r="H185" s="317"/>
    </row>
    <row r="186" spans="1:8" x14ac:dyDescent="0.2">
      <c r="B186" s="317"/>
      <c r="C186" s="317"/>
      <c r="D186" s="317"/>
      <c r="E186" s="317"/>
      <c r="F186" s="317" t="s">
        <v>1252</v>
      </c>
      <c r="G186" s="317" t="s">
        <v>1974</v>
      </c>
      <c r="H186" s="317"/>
    </row>
    <row r="187" spans="1:8" x14ac:dyDescent="0.2">
      <c r="B187" s="317"/>
      <c r="C187" s="317"/>
      <c r="D187" s="317"/>
      <c r="E187" s="317"/>
      <c r="F187" s="317" t="s">
        <v>1391</v>
      </c>
      <c r="G187" s="317" t="s">
        <v>1975</v>
      </c>
      <c r="H187" s="317"/>
    </row>
    <row r="188" spans="1:8" x14ac:dyDescent="0.2">
      <c r="B188" s="354"/>
      <c r="C188" s="317"/>
      <c r="D188" s="317"/>
      <c r="E188" s="317"/>
      <c r="F188" s="317" t="s">
        <v>1403</v>
      </c>
      <c r="G188" s="317" t="s">
        <v>1498</v>
      </c>
      <c r="H188" s="317"/>
    </row>
    <row r="189" spans="1:8" x14ac:dyDescent="0.2">
      <c r="B189" s="354"/>
      <c r="C189" s="317"/>
      <c r="D189" s="317"/>
      <c r="E189" s="317"/>
      <c r="F189" s="317" t="s">
        <v>1397</v>
      </c>
      <c r="G189" s="317" t="s">
        <v>1508</v>
      </c>
      <c r="H189" s="317"/>
    </row>
    <row r="190" spans="1:8" x14ac:dyDescent="0.2">
      <c r="B190" s="354"/>
      <c r="C190" s="317"/>
      <c r="D190" s="317"/>
      <c r="E190" s="317"/>
      <c r="F190" s="317" t="s">
        <v>717</v>
      </c>
      <c r="G190" s="317" t="s">
        <v>1509</v>
      </c>
      <c r="H190" s="317"/>
    </row>
    <row r="191" spans="1:8" x14ac:dyDescent="0.2">
      <c r="B191" s="354"/>
      <c r="C191" s="317"/>
      <c r="D191" s="317"/>
      <c r="E191" s="317"/>
      <c r="F191" s="317" t="s">
        <v>1652</v>
      </c>
      <c r="G191" s="317" t="s">
        <v>1977</v>
      </c>
      <c r="H191" s="317"/>
    </row>
    <row r="192" spans="1:8" ht="13.5" thickBot="1" x14ac:dyDescent="0.25">
      <c r="B192" s="355"/>
      <c r="C192" s="355"/>
      <c r="D192" s="355"/>
      <c r="E192" s="355"/>
      <c r="F192" s="355" t="s">
        <v>1379</v>
      </c>
      <c r="G192" s="355" t="s">
        <v>1091</v>
      </c>
      <c r="H192" s="355"/>
    </row>
    <row r="193" spans="2:6" ht="13.5" thickTop="1" x14ac:dyDescent="0.2">
      <c r="B193" s="356"/>
      <c r="C193" s="353"/>
      <c r="D193" s="353"/>
      <c r="E193" s="353"/>
      <c r="F193" s="353"/>
    </row>
    <row r="194" spans="2:6" x14ac:dyDescent="0.2">
      <c r="B194" s="352"/>
      <c r="C194" s="352"/>
      <c r="D194" s="352"/>
      <c r="E194" s="352"/>
      <c r="F194" s="352"/>
    </row>
    <row r="195" spans="2:6" ht="13.5" thickBot="1" x14ac:dyDescent="0.25">
      <c r="B195" s="357"/>
      <c r="C195" s="358"/>
      <c r="D195" s="358"/>
      <c r="E195" s="358"/>
      <c r="F195" s="358"/>
    </row>
    <row r="196" spans="2:6" x14ac:dyDescent="0.2">
      <c r="B196" s="359" t="s">
        <v>73</v>
      </c>
      <c r="C196" s="360" t="s">
        <v>7</v>
      </c>
      <c r="D196" s="360" t="s">
        <v>75</v>
      </c>
      <c r="E196" s="360" t="s">
        <v>84</v>
      </c>
      <c r="F196" s="318"/>
    </row>
    <row r="197" spans="2:6" x14ac:dyDescent="0.2">
      <c r="B197" s="317" t="s">
        <v>2174</v>
      </c>
      <c r="C197" s="317" t="s">
        <v>1388</v>
      </c>
      <c r="D197" s="317" t="s">
        <v>1542</v>
      </c>
      <c r="E197" s="317" t="s">
        <v>1700</v>
      </c>
      <c r="F197" s="318"/>
    </row>
    <row r="198" spans="2:6" x14ac:dyDescent="0.2">
      <c r="B198" s="317" t="s">
        <v>2175</v>
      </c>
      <c r="C198" s="317" t="s">
        <v>1389</v>
      </c>
      <c r="D198" s="317" t="s">
        <v>1555</v>
      </c>
      <c r="E198" s="317" t="s">
        <v>1698</v>
      </c>
      <c r="F198" s="318"/>
    </row>
    <row r="199" spans="2:6" x14ac:dyDescent="0.2">
      <c r="B199" s="317" t="s">
        <v>2176</v>
      </c>
      <c r="C199" s="317" t="s">
        <v>1352</v>
      </c>
      <c r="D199" s="317" t="s">
        <v>1505</v>
      </c>
      <c r="E199" s="317" t="s">
        <v>1705</v>
      </c>
      <c r="F199" s="318"/>
    </row>
    <row r="200" spans="2:6" x14ac:dyDescent="0.2">
      <c r="B200" s="317" t="s">
        <v>2177</v>
      </c>
      <c r="C200" s="317" t="s">
        <v>1358</v>
      </c>
      <c r="D200" s="317" t="s">
        <v>1583</v>
      </c>
      <c r="E200" s="317" t="s">
        <v>1703</v>
      </c>
      <c r="F200" s="318"/>
    </row>
    <row r="201" spans="2:6" x14ac:dyDescent="0.2">
      <c r="B201" s="317" t="s">
        <v>2178</v>
      </c>
      <c r="C201" s="317" t="s">
        <v>1119</v>
      </c>
      <c r="D201" s="317" t="s">
        <v>1570</v>
      </c>
      <c r="E201" s="317" t="s">
        <v>1702</v>
      </c>
      <c r="F201" s="318"/>
    </row>
    <row r="202" spans="2:6" x14ac:dyDescent="0.2">
      <c r="B202" s="317" t="s">
        <v>2179</v>
      </c>
      <c r="C202" s="317" t="s">
        <v>1385</v>
      </c>
      <c r="D202" s="317" t="s">
        <v>1576</v>
      </c>
      <c r="E202" s="317" t="s">
        <v>1708</v>
      </c>
      <c r="F202" s="318"/>
    </row>
    <row r="203" spans="2:6" x14ac:dyDescent="0.2">
      <c r="B203" s="317" t="s">
        <v>2180</v>
      </c>
      <c r="C203" s="317" t="s">
        <v>1360</v>
      </c>
      <c r="D203" s="317" t="s">
        <v>1348</v>
      </c>
      <c r="E203" s="317" t="s">
        <v>1586</v>
      </c>
      <c r="F203" s="318"/>
    </row>
    <row r="204" spans="2:6" x14ac:dyDescent="0.2">
      <c r="B204" s="317" t="s">
        <v>2181</v>
      </c>
      <c r="C204" s="317" t="s">
        <v>1296</v>
      </c>
      <c r="D204" s="317" t="s">
        <v>1587</v>
      </c>
      <c r="E204" s="317" t="s">
        <v>1714</v>
      </c>
      <c r="F204" s="318"/>
    </row>
    <row r="205" spans="2:6" x14ac:dyDescent="0.2">
      <c r="B205" s="317" t="s">
        <v>2182</v>
      </c>
      <c r="C205" s="317" t="s">
        <v>2474</v>
      </c>
      <c r="D205" s="317" t="s">
        <v>1171</v>
      </c>
      <c r="E205" s="317" t="s">
        <v>1706</v>
      </c>
      <c r="F205" s="318"/>
    </row>
    <row r="206" spans="2:6" x14ac:dyDescent="0.2">
      <c r="B206" s="317" t="s">
        <v>2183</v>
      </c>
      <c r="C206" s="317" t="s">
        <v>1398</v>
      </c>
      <c r="D206" s="317" t="s">
        <v>1582</v>
      </c>
      <c r="E206" s="317" t="s">
        <v>1716</v>
      </c>
      <c r="F206" s="318"/>
    </row>
    <row r="207" spans="2:6" x14ac:dyDescent="0.2">
      <c r="B207" s="317" t="s">
        <v>2184</v>
      </c>
      <c r="C207" s="317" t="s">
        <v>1402</v>
      </c>
      <c r="D207" s="317" t="s">
        <v>1559</v>
      </c>
      <c r="E207" s="317" t="s">
        <v>1719</v>
      </c>
      <c r="F207" s="318"/>
    </row>
    <row r="208" spans="2:6" x14ac:dyDescent="0.2">
      <c r="B208" s="317" t="s">
        <v>2185</v>
      </c>
      <c r="C208" s="317" t="s">
        <v>1406</v>
      </c>
      <c r="D208" s="317" t="s">
        <v>1568</v>
      </c>
      <c r="E208" s="317" t="s">
        <v>1312</v>
      </c>
      <c r="F208" s="318"/>
    </row>
    <row r="209" spans="2:6" x14ac:dyDescent="0.2">
      <c r="B209" s="317" t="s">
        <v>2186</v>
      </c>
      <c r="C209" s="317" t="s">
        <v>1364</v>
      </c>
      <c r="D209" s="317" t="s">
        <v>1594</v>
      </c>
      <c r="E209" s="317" t="s">
        <v>1718</v>
      </c>
      <c r="F209" s="318"/>
    </row>
    <row r="210" spans="2:6" x14ac:dyDescent="0.2">
      <c r="B210" s="317" t="s">
        <v>2187</v>
      </c>
      <c r="C210" s="317" t="s">
        <v>1407</v>
      </c>
      <c r="D210" s="317" t="s">
        <v>1316</v>
      </c>
      <c r="E210" s="317" t="s">
        <v>1704</v>
      </c>
      <c r="F210" s="318"/>
    </row>
    <row r="211" spans="2:6" x14ac:dyDescent="0.2">
      <c r="B211" s="317" t="s">
        <v>2188</v>
      </c>
      <c r="C211" s="317" t="s">
        <v>1411</v>
      </c>
      <c r="D211" s="317" t="s">
        <v>1483</v>
      </c>
      <c r="E211" s="317" t="s">
        <v>1644</v>
      </c>
      <c r="F211" s="318"/>
    </row>
    <row r="212" spans="2:6" x14ac:dyDescent="0.2">
      <c r="B212" s="317" t="s">
        <v>2189</v>
      </c>
      <c r="C212" s="317" t="s">
        <v>1422</v>
      </c>
      <c r="D212" s="317" t="s">
        <v>746</v>
      </c>
      <c r="E212" s="317" t="s">
        <v>1724</v>
      </c>
      <c r="F212" s="318"/>
    </row>
    <row r="213" spans="2:6" x14ac:dyDescent="0.2">
      <c r="B213" s="317" t="s">
        <v>2190</v>
      </c>
      <c r="C213" s="317" t="s">
        <v>1351</v>
      </c>
      <c r="D213" s="317" t="s">
        <v>1378</v>
      </c>
      <c r="E213" s="317" t="s">
        <v>1707</v>
      </c>
      <c r="F213" s="318"/>
    </row>
    <row r="214" spans="2:6" x14ac:dyDescent="0.2">
      <c r="B214" s="317" t="s">
        <v>2191</v>
      </c>
      <c r="C214" s="317" t="s">
        <v>1435</v>
      </c>
      <c r="D214" s="317" t="s">
        <v>1596</v>
      </c>
      <c r="E214" s="317" t="s">
        <v>1727</v>
      </c>
      <c r="F214" s="318"/>
    </row>
    <row r="215" spans="2:6" x14ac:dyDescent="0.2">
      <c r="B215" s="317" t="s">
        <v>2192</v>
      </c>
      <c r="C215" s="317" t="s">
        <v>1421</v>
      </c>
      <c r="D215" s="317" t="s">
        <v>1593</v>
      </c>
      <c r="E215" s="317" t="s">
        <v>1722</v>
      </c>
      <c r="F215" s="318"/>
    </row>
    <row r="216" spans="2:6" x14ac:dyDescent="0.2">
      <c r="B216" s="317" t="s">
        <v>2193</v>
      </c>
      <c r="C216" s="317" t="s">
        <v>1439</v>
      </c>
      <c r="D216" s="317" t="s">
        <v>1591</v>
      </c>
      <c r="E216" s="317" t="s">
        <v>1726</v>
      </c>
      <c r="F216" s="318"/>
    </row>
    <row r="217" spans="2:6" x14ac:dyDescent="0.2">
      <c r="B217" s="317" t="s">
        <v>2194</v>
      </c>
      <c r="C217" s="317" t="s">
        <v>1426</v>
      </c>
      <c r="D217" s="317" t="s">
        <v>1595</v>
      </c>
      <c r="E217" s="317" t="s">
        <v>1725</v>
      </c>
      <c r="F217" s="318"/>
    </row>
    <row r="218" spans="2:6" x14ac:dyDescent="0.2">
      <c r="B218" s="317" t="s">
        <v>2195</v>
      </c>
      <c r="C218" s="317" t="s">
        <v>1427</v>
      </c>
      <c r="D218" s="317" t="s">
        <v>226</v>
      </c>
      <c r="E218" s="317" t="s">
        <v>1679</v>
      </c>
      <c r="F218" s="318"/>
    </row>
    <row r="219" spans="2:6" x14ac:dyDescent="0.2">
      <c r="B219" s="317" t="s">
        <v>2196</v>
      </c>
      <c r="C219" s="317" t="s">
        <v>1438</v>
      </c>
      <c r="D219" s="317" t="s">
        <v>1600</v>
      </c>
      <c r="E219" s="317" t="s">
        <v>657</v>
      </c>
      <c r="F219" s="318"/>
    </row>
    <row r="220" spans="2:6" x14ac:dyDescent="0.2">
      <c r="B220" s="317" t="s">
        <v>2197</v>
      </c>
      <c r="C220" s="317" t="s">
        <v>1490</v>
      </c>
      <c r="D220" s="317" t="s">
        <v>1558</v>
      </c>
      <c r="E220" s="317" t="s">
        <v>1666</v>
      </c>
      <c r="F220" s="318"/>
    </row>
    <row r="221" spans="2:6" x14ac:dyDescent="0.2">
      <c r="B221" s="317" t="s">
        <v>2198</v>
      </c>
      <c r="C221" s="317" t="s">
        <v>1417</v>
      </c>
      <c r="D221" s="317" t="s">
        <v>1604</v>
      </c>
      <c r="E221" s="317" t="s">
        <v>1728</v>
      </c>
      <c r="F221" s="318"/>
    </row>
    <row r="222" spans="2:6" x14ac:dyDescent="0.2">
      <c r="B222" s="317" t="s">
        <v>2199</v>
      </c>
      <c r="C222" s="317" t="s">
        <v>1419</v>
      </c>
      <c r="D222" s="317" t="s">
        <v>1607</v>
      </c>
      <c r="E222" s="317" t="s">
        <v>1735</v>
      </c>
      <c r="F222" s="318"/>
    </row>
    <row r="223" spans="2:6" x14ac:dyDescent="0.2">
      <c r="B223" s="317" t="s">
        <v>2200</v>
      </c>
      <c r="C223" s="317" t="s">
        <v>1449</v>
      </c>
      <c r="D223" s="317" t="s">
        <v>1232</v>
      </c>
      <c r="E223" s="317" t="s">
        <v>1736</v>
      </c>
      <c r="F223" s="318"/>
    </row>
    <row r="224" spans="2:6" x14ac:dyDescent="0.2">
      <c r="B224" s="317" t="s">
        <v>2201</v>
      </c>
      <c r="C224" s="317" t="s">
        <v>1433</v>
      </c>
      <c r="D224" s="317" t="s">
        <v>1608</v>
      </c>
      <c r="E224" s="317" t="s">
        <v>1732</v>
      </c>
      <c r="F224" s="318"/>
    </row>
    <row r="225" spans="2:6" x14ac:dyDescent="0.2">
      <c r="B225" s="317" t="s">
        <v>2202</v>
      </c>
      <c r="C225" s="317" t="s">
        <v>1436</v>
      </c>
      <c r="D225" s="317" t="s">
        <v>1387</v>
      </c>
      <c r="E225" s="317" t="s">
        <v>1746</v>
      </c>
      <c r="F225" s="318"/>
    </row>
    <row r="226" spans="2:6" x14ac:dyDescent="0.2">
      <c r="B226" s="317" t="s">
        <v>2203</v>
      </c>
      <c r="C226" s="317" t="s">
        <v>1392</v>
      </c>
      <c r="D226" s="317" t="s">
        <v>1605</v>
      </c>
      <c r="E226" s="317" t="s">
        <v>1744</v>
      </c>
      <c r="F226" s="318"/>
    </row>
    <row r="227" spans="2:6" x14ac:dyDescent="0.2">
      <c r="B227" s="317" t="s">
        <v>2204</v>
      </c>
      <c r="C227" s="317" t="s">
        <v>1459</v>
      </c>
      <c r="D227" s="317" t="s">
        <v>1599</v>
      </c>
      <c r="E227" s="317" t="s">
        <v>1745</v>
      </c>
      <c r="F227" s="318"/>
    </row>
    <row r="228" spans="2:6" x14ac:dyDescent="0.2">
      <c r="B228" s="317" t="s">
        <v>2205</v>
      </c>
      <c r="C228" s="317" t="s">
        <v>1461</v>
      </c>
      <c r="D228" s="317" t="s">
        <v>1547</v>
      </c>
      <c r="E228" s="317" t="s">
        <v>1751</v>
      </c>
      <c r="F228" s="318"/>
    </row>
    <row r="229" spans="2:6" x14ac:dyDescent="0.2">
      <c r="B229" s="317" t="s">
        <v>2206</v>
      </c>
      <c r="C229" s="317" t="s">
        <v>1464</v>
      </c>
      <c r="D229" s="317" t="s">
        <v>1584</v>
      </c>
      <c r="E229" s="317" t="s">
        <v>1761</v>
      </c>
      <c r="F229" s="318"/>
    </row>
    <row r="230" spans="2:6" x14ac:dyDescent="0.2">
      <c r="B230" s="317" t="s">
        <v>2207</v>
      </c>
      <c r="C230" s="317" t="s">
        <v>1465</v>
      </c>
      <c r="D230" s="317" t="s">
        <v>1319</v>
      </c>
      <c r="E230" s="317" t="s">
        <v>1733</v>
      </c>
      <c r="F230" s="318"/>
    </row>
    <row r="231" spans="2:6" x14ac:dyDescent="0.2">
      <c r="B231" s="317" t="s">
        <v>2208</v>
      </c>
      <c r="C231" s="317" t="s">
        <v>1469</v>
      </c>
      <c r="D231" s="317" t="s">
        <v>1597</v>
      </c>
      <c r="E231" s="317" t="s">
        <v>1756</v>
      </c>
      <c r="F231" s="318"/>
    </row>
    <row r="232" spans="2:6" x14ac:dyDescent="0.2">
      <c r="B232" s="317" t="s">
        <v>2209</v>
      </c>
      <c r="C232" s="317" t="s">
        <v>1437</v>
      </c>
      <c r="D232" s="317" t="s">
        <v>1601</v>
      </c>
      <c r="E232" s="317" t="s">
        <v>1223</v>
      </c>
      <c r="F232" s="318"/>
    </row>
    <row r="233" spans="2:6" x14ac:dyDescent="0.2">
      <c r="B233" s="317" t="s">
        <v>2210</v>
      </c>
      <c r="C233" s="317" t="s">
        <v>1470</v>
      </c>
      <c r="D233" s="317" t="s">
        <v>1602</v>
      </c>
      <c r="E233" s="317" t="s">
        <v>1681</v>
      </c>
      <c r="F233" s="318"/>
    </row>
    <row r="234" spans="2:6" x14ac:dyDescent="0.2">
      <c r="B234" s="317" t="s">
        <v>2211</v>
      </c>
      <c r="C234" s="317" t="s">
        <v>1475</v>
      </c>
      <c r="D234" s="317" t="s">
        <v>1613</v>
      </c>
      <c r="E234" s="317" t="s">
        <v>1775</v>
      </c>
      <c r="F234" s="318"/>
    </row>
    <row r="235" spans="2:6" x14ac:dyDescent="0.2">
      <c r="B235" s="317" t="s">
        <v>2212</v>
      </c>
      <c r="C235" s="317" t="s">
        <v>1476</v>
      </c>
      <c r="D235" s="317" t="s">
        <v>1552</v>
      </c>
      <c r="E235" s="317" t="s">
        <v>1757</v>
      </c>
      <c r="F235" s="318"/>
    </row>
    <row r="236" spans="2:6" x14ac:dyDescent="0.2">
      <c r="B236" s="317" t="s">
        <v>2213</v>
      </c>
      <c r="C236" s="317" t="s">
        <v>1456</v>
      </c>
      <c r="D236" s="317" t="s">
        <v>1617</v>
      </c>
      <c r="E236" s="317" t="s">
        <v>1755</v>
      </c>
      <c r="F236" s="318"/>
    </row>
    <row r="237" spans="2:6" x14ac:dyDescent="0.2">
      <c r="B237" s="317" t="s">
        <v>2214</v>
      </c>
      <c r="C237" s="317" t="s">
        <v>1455</v>
      </c>
      <c r="D237" s="317" t="s">
        <v>1619</v>
      </c>
      <c r="E237" s="317" t="s">
        <v>1737</v>
      </c>
      <c r="F237" s="318"/>
    </row>
    <row r="238" spans="2:6" x14ac:dyDescent="0.2">
      <c r="B238" s="317" t="s">
        <v>2215</v>
      </c>
      <c r="C238" s="317" t="s">
        <v>1290</v>
      </c>
      <c r="D238" s="317" t="s">
        <v>826</v>
      </c>
      <c r="E238" s="317" t="s">
        <v>1747</v>
      </c>
      <c r="F238" s="318"/>
    </row>
    <row r="239" spans="2:6" x14ac:dyDescent="0.2">
      <c r="B239" s="317" t="s">
        <v>2216</v>
      </c>
      <c r="C239" s="317" t="s">
        <v>1466</v>
      </c>
      <c r="D239" s="317" t="s">
        <v>754</v>
      </c>
      <c r="E239" s="317" t="s">
        <v>1779</v>
      </c>
      <c r="F239" s="318"/>
    </row>
    <row r="240" spans="2:6" x14ac:dyDescent="0.2">
      <c r="B240" s="317" t="s">
        <v>2217</v>
      </c>
      <c r="C240" s="317" t="s">
        <v>1460</v>
      </c>
      <c r="D240" s="317" t="s">
        <v>1572</v>
      </c>
      <c r="E240" s="317" t="s">
        <v>1738</v>
      </c>
      <c r="F240" s="318"/>
    </row>
    <row r="241" spans="2:6" x14ac:dyDescent="0.2">
      <c r="B241" s="317" t="s">
        <v>2218</v>
      </c>
      <c r="C241" s="317" t="s">
        <v>1480</v>
      </c>
      <c r="D241" s="317" t="s">
        <v>1524</v>
      </c>
      <c r="E241" s="317" t="s">
        <v>1778</v>
      </c>
      <c r="F241" s="318"/>
    </row>
    <row r="242" spans="2:6" x14ac:dyDescent="0.2">
      <c r="B242" s="317" t="s">
        <v>2219</v>
      </c>
      <c r="C242" s="317" t="s">
        <v>1425</v>
      </c>
      <c r="D242" s="317" t="s">
        <v>1372</v>
      </c>
      <c r="E242" s="317" t="s">
        <v>658</v>
      </c>
      <c r="F242" s="318"/>
    </row>
    <row r="243" spans="2:6" x14ac:dyDescent="0.2">
      <c r="B243" s="317" t="s">
        <v>2220</v>
      </c>
      <c r="C243" s="317" t="s">
        <v>1291</v>
      </c>
      <c r="D243" s="317" t="s">
        <v>1540</v>
      </c>
      <c r="E243" s="317" t="s">
        <v>1785</v>
      </c>
      <c r="F243" s="318"/>
    </row>
    <row r="244" spans="2:6" x14ac:dyDescent="0.2">
      <c r="B244" s="317" t="s">
        <v>2221</v>
      </c>
      <c r="C244" s="317" t="s">
        <v>1377</v>
      </c>
      <c r="D244" s="317" t="s">
        <v>1606</v>
      </c>
      <c r="E244" s="317" t="s">
        <v>1783</v>
      </c>
      <c r="F244" s="318"/>
    </row>
    <row r="245" spans="2:6" x14ac:dyDescent="0.2">
      <c r="B245" s="317" t="s">
        <v>2222</v>
      </c>
      <c r="C245" s="317" t="s">
        <v>1457</v>
      </c>
      <c r="D245" s="317" t="s">
        <v>1616</v>
      </c>
      <c r="E245" s="317" t="s">
        <v>1797</v>
      </c>
      <c r="F245" s="318"/>
    </row>
    <row r="246" spans="2:6" x14ac:dyDescent="0.2">
      <c r="B246" s="317" t="s">
        <v>2223</v>
      </c>
      <c r="C246" s="317" t="s">
        <v>1478</v>
      </c>
      <c r="D246" s="317" t="s">
        <v>1618</v>
      </c>
      <c r="E246" s="317" t="s">
        <v>1801</v>
      </c>
      <c r="F246" s="318"/>
    </row>
    <row r="247" spans="2:6" x14ac:dyDescent="0.2">
      <c r="B247" s="317" t="s">
        <v>2224</v>
      </c>
      <c r="C247" s="317" t="s">
        <v>1453</v>
      </c>
      <c r="D247" s="317" t="s">
        <v>1153</v>
      </c>
      <c r="E247" s="317" t="s">
        <v>1739</v>
      </c>
      <c r="F247" s="318"/>
    </row>
    <row r="248" spans="2:6" x14ac:dyDescent="0.2">
      <c r="B248" s="317" t="s">
        <v>2225</v>
      </c>
      <c r="C248" s="317" t="s">
        <v>1485</v>
      </c>
      <c r="D248" s="317" t="s">
        <v>1523</v>
      </c>
      <c r="E248" s="317" t="s">
        <v>1784</v>
      </c>
      <c r="F248" s="319"/>
    </row>
    <row r="249" spans="2:6" x14ac:dyDescent="0.2">
      <c r="B249" s="317" t="s">
        <v>2226</v>
      </c>
      <c r="C249" s="317" t="s">
        <v>1374</v>
      </c>
      <c r="D249" s="317" t="s">
        <v>1567</v>
      </c>
      <c r="E249" s="317" t="s">
        <v>1994</v>
      </c>
      <c r="F249" s="361"/>
    </row>
    <row r="250" spans="2:6" x14ac:dyDescent="0.2">
      <c r="B250" s="317" t="s">
        <v>2227</v>
      </c>
      <c r="C250" s="317" t="s">
        <v>1472</v>
      </c>
      <c r="D250" s="317" t="s">
        <v>1553</v>
      </c>
      <c r="E250" s="317" t="s">
        <v>666</v>
      </c>
      <c r="F250" s="361"/>
    </row>
    <row r="251" spans="2:6" x14ac:dyDescent="0.2">
      <c r="B251" s="317" t="s">
        <v>2228</v>
      </c>
      <c r="C251" s="317" t="s">
        <v>1473</v>
      </c>
      <c r="D251" s="317" t="s">
        <v>1611</v>
      </c>
      <c r="E251" s="317" t="s">
        <v>1750</v>
      </c>
      <c r="F251" s="361"/>
    </row>
    <row r="252" spans="2:6" x14ac:dyDescent="0.2">
      <c r="B252" s="317" t="s">
        <v>2229</v>
      </c>
      <c r="C252" s="317" t="s">
        <v>1448</v>
      </c>
      <c r="D252" s="317" t="s">
        <v>1624</v>
      </c>
      <c r="E252" s="317" t="s">
        <v>1820</v>
      </c>
      <c r="F252" s="361"/>
    </row>
    <row r="253" spans="2:6" x14ac:dyDescent="0.2">
      <c r="B253" s="317" t="s">
        <v>2230</v>
      </c>
      <c r="C253" s="317" t="s">
        <v>1420</v>
      </c>
      <c r="D253" s="317" t="s">
        <v>1627</v>
      </c>
      <c r="E253" s="317" t="s">
        <v>1803</v>
      </c>
      <c r="F253" s="361"/>
    </row>
    <row r="254" spans="2:6" x14ac:dyDescent="0.2">
      <c r="B254" s="317" t="s">
        <v>2231</v>
      </c>
      <c r="C254" s="317" t="s">
        <v>1355</v>
      </c>
      <c r="D254" s="317" t="s">
        <v>1626</v>
      </c>
      <c r="E254" s="317" t="s">
        <v>1995</v>
      </c>
      <c r="F254" s="361"/>
    </row>
    <row r="255" spans="2:6" x14ac:dyDescent="0.2">
      <c r="B255" s="317" t="s">
        <v>2232</v>
      </c>
      <c r="C255" s="317" t="s">
        <v>1487</v>
      </c>
      <c r="D255" s="317" t="s">
        <v>1629</v>
      </c>
      <c r="E255" s="317" t="s">
        <v>1827</v>
      </c>
      <c r="F255" s="361"/>
    </row>
    <row r="256" spans="2:6" x14ac:dyDescent="0.2">
      <c r="B256" s="317" t="s">
        <v>2233</v>
      </c>
      <c r="C256" s="317" t="s">
        <v>1492</v>
      </c>
      <c r="D256" s="317" t="s">
        <v>1628</v>
      </c>
      <c r="E256" s="317" t="s">
        <v>1762</v>
      </c>
      <c r="F256" s="361"/>
    </row>
    <row r="257" spans="2:6" x14ac:dyDescent="0.2">
      <c r="B257" s="317" t="s">
        <v>2234</v>
      </c>
      <c r="C257" s="317" t="s">
        <v>1474</v>
      </c>
      <c r="D257" s="317" t="s">
        <v>1578</v>
      </c>
      <c r="E257" s="317" t="s">
        <v>1996</v>
      </c>
      <c r="F257" s="361"/>
    </row>
    <row r="258" spans="2:6" x14ac:dyDescent="0.2">
      <c r="B258" s="317" t="s">
        <v>2235</v>
      </c>
      <c r="C258" s="317" t="s">
        <v>1493</v>
      </c>
      <c r="D258" s="317" t="s">
        <v>1614</v>
      </c>
      <c r="E258" s="317" t="s">
        <v>1770</v>
      </c>
      <c r="F258" s="361"/>
    </row>
    <row r="259" spans="2:6" x14ac:dyDescent="0.2">
      <c r="B259" s="317" t="s">
        <v>2236</v>
      </c>
      <c r="C259" s="317" t="s">
        <v>1462</v>
      </c>
      <c r="D259" s="317" t="s">
        <v>1637</v>
      </c>
      <c r="E259" s="317" t="s">
        <v>1998</v>
      </c>
      <c r="F259" s="361"/>
    </row>
    <row r="260" spans="2:6" x14ac:dyDescent="0.2">
      <c r="B260" s="317" t="s">
        <v>2237</v>
      </c>
      <c r="C260" s="317" t="s">
        <v>1497</v>
      </c>
      <c r="D260" s="317" t="s">
        <v>1636</v>
      </c>
      <c r="E260" s="317" t="s">
        <v>1753</v>
      </c>
      <c r="F260" s="361"/>
    </row>
    <row r="261" spans="2:6" x14ac:dyDescent="0.2">
      <c r="B261" s="317" t="s">
        <v>2238</v>
      </c>
      <c r="C261" s="317" t="s">
        <v>1503</v>
      </c>
      <c r="D261" s="317" t="s">
        <v>1623</v>
      </c>
      <c r="E261" s="317" t="s">
        <v>1754</v>
      </c>
      <c r="F261" s="361"/>
    </row>
    <row r="262" spans="2:6" x14ac:dyDescent="0.2">
      <c r="B262" s="317" t="s">
        <v>2239</v>
      </c>
      <c r="C262" s="317" t="s">
        <v>1454</v>
      </c>
      <c r="D262" s="317" t="s">
        <v>1663</v>
      </c>
      <c r="E262" s="317" t="s">
        <v>1846</v>
      </c>
      <c r="F262" s="361"/>
    </row>
    <row r="263" spans="2:6" x14ac:dyDescent="0.2">
      <c r="B263" s="317" t="s">
        <v>2240</v>
      </c>
      <c r="C263" s="317" t="s">
        <v>1494</v>
      </c>
      <c r="D263" s="317" t="s">
        <v>1634</v>
      </c>
      <c r="E263" s="317" t="s">
        <v>1791</v>
      </c>
      <c r="F263" s="361"/>
    </row>
    <row r="264" spans="2:6" x14ac:dyDescent="0.2">
      <c r="B264" s="317" t="s">
        <v>676</v>
      </c>
      <c r="C264" s="317" t="s">
        <v>1489</v>
      </c>
      <c r="D264" s="317" t="s">
        <v>1405</v>
      </c>
      <c r="E264" s="317" t="s">
        <v>1849</v>
      </c>
      <c r="F264" s="361"/>
    </row>
    <row r="265" spans="2:6" x14ac:dyDescent="0.2">
      <c r="B265" s="317" t="s">
        <v>2241</v>
      </c>
      <c r="C265" s="317" t="s">
        <v>1502</v>
      </c>
      <c r="D265" s="317" t="s">
        <v>771</v>
      </c>
      <c r="E265" s="317" t="s">
        <v>1829</v>
      </c>
      <c r="F265" s="361"/>
    </row>
    <row r="266" spans="2:6" x14ac:dyDescent="0.2">
      <c r="B266" s="317" t="s">
        <v>2242</v>
      </c>
      <c r="C266" s="317" t="s">
        <v>1500</v>
      </c>
      <c r="D266" s="317" t="s">
        <v>1639</v>
      </c>
      <c r="E266" s="317" t="s">
        <v>1997</v>
      </c>
      <c r="F266" s="361"/>
    </row>
    <row r="267" spans="2:6" x14ac:dyDescent="0.2">
      <c r="B267" s="317" t="s">
        <v>2243</v>
      </c>
      <c r="C267" s="317" t="s">
        <v>748</v>
      </c>
      <c r="D267" s="317" t="s">
        <v>1612</v>
      </c>
      <c r="E267" s="317" t="s">
        <v>1927</v>
      </c>
      <c r="F267" s="361"/>
    </row>
    <row r="268" spans="2:6" x14ac:dyDescent="0.2">
      <c r="B268" s="317" t="s">
        <v>1040</v>
      </c>
      <c r="C268" s="317" t="s">
        <v>1516</v>
      </c>
      <c r="D268" s="317" t="s">
        <v>1615</v>
      </c>
      <c r="E268" s="317"/>
      <c r="F268" s="361"/>
    </row>
    <row r="269" spans="2:6" x14ac:dyDescent="0.2">
      <c r="B269" s="317" t="s">
        <v>2244</v>
      </c>
      <c r="C269" s="317" t="s">
        <v>1463</v>
      </c>
      <c r="D269" s="317" t="s">
        <v>1565</v>
      </c>
      <c r="E269" s="317"/>
      <c r="F269" s="361"/>
    </row>
    <row r="270" spans="2:6" x14ac:dyDescent="0.2">
      <c r="B270" s="317" t="s">
        <v>2245</v>
      </c>
      <c r="C270" s="317" t="s">
        <v>2475</v>
      </c>
      <c r="D270" s="317" t="s">
        <v>1635</v>
      </c>
      <c r="E270" s="317"/>
      <c r="F270" s="361"/>
    </row>
    <row r="271" spans="2:6" x14ac:dyDescent="0.2">
      <c r="B271" s="317" t="s">
        <v>2246</v>
      </c>
      <c r="C271" s="317" t="s">
        <v>1499</v>
      </c>
      <c r="D271" s="317" t="s">
        <v>1546</v>
      </c>
      <c r="E271" s="317"/>
      <c r="F271" s="361"/>
    </row>
    <row r="272" spans="2:6" x14ac:dyDescent="0.2">
      <c r="B272" s="317" t="s">
        <v>2247</v>
      </c>
      <c r="C272" s="317" t="s">
        <v>1447</v>
      </c>
      <c r="D272" s="317" t="s">
        <v>1263</v>
      </c>
      <c r="E272" s="317"/>
      <c r="F272" s="361"/>
    </row>
    <row r="273" spans="2:6" x14ac:dyDescent="0.2">
      <c r="B273" s="317" t="s">
        <v>2248</v>
      </c>
      <c r="C273" s="317" t="s">
        <v>1511</v>
      </c>
      <c r="D273" s="317" t="s">
        <v>1633</v>
      </c>
      <c r="E273" s="317"/>
      <c r="F273" s="361"/>
    </row>
    <row r="274" spans="2:6" x14ac:dyDescent="0.2">
      <c r="B274" s="317" t="s">
        <v>2249</v>
      </c>
      <c r="C274" s="317" t="s">
        <v>1522</v>
      </c>
      <c r="D274" s="317" t="s">
        <v>1641</v>
      </c>
      <c r="E274" s="317"/>
      <c r="F274" s="361"/>
    </row>
    <row r="275" spans="2:6" x14ac:dyDescent="0.2">
      <c r="B275" s="317" t="s">
        <v>2250</v>
      </c>
      <c r="C275" s="317" t="s">
        <v>1526</v>
      </c>
      <c r="D275" s="317" t="s">
        <v>1620</v>
      </c>
      <c r="E275" s="317"/>
      <c r="F275" s="361"/>
    </row>
    <row r="276" spans="2:6" x14ac:dyDescent="0.2">
      <c r="B276" s="317" t="s">
        <v>2251</v>
      </c>
      <c r="C276" s="317" t="s">
        <v>1450</v>
      </c>
      <c r="D276" s="317" t="s">
        <v>1648</v>
      </c>
      <c r="E276" s="317"/>
      <c r="F276" s="361"/>
    </row>
    <row r="277" spans="2:6" x14ac:dyDescent="0.2">
      <c r="B277" s="317" t="s">
        <v>2252</v>
      </c>
      <c r="C277" s="317" t="s">
        <v>1496</v>
      </c>
      <c r="D277" s="317" t="s">
        <v>1598</v>
      </c>
      <c r="E277" s="317"/>
      <c r="F277" s="361"/>
    </row>
    <row r="278" spans="2:6" x14ac:dyDescent="0.2">
      <c r="B278" s="317" t="s">
        <v>2253</v>
      </c>
      <c r="C278" s="317" t="s">
        <v>1227</v>
      </c>
      <c r="D278" s="317" t="s">
        <v>1649</v>
      </c>
      <c r="E278" s="317"/>
      <c r="F278" s="361"/>
    </row>
    <row r="279" spans="2:6" x14ac:dyDescent="0.2">
      <c r="B279" s="317" t="s">
        <v>2254</v>
      </c>
      <c r="C279" s="317" t="s">
        <v>1285</v>
      </c>
      <c r="D279" s="317" t="s">
        <v>1632</v>
      </c>
      <c r="E279" s="317"/>
      <c r="F279" s="361"/>
    </row>
    <row r="280" spans="2:6" x14ac:dyDescent="0.2">
      <c r="B280" s="317" t="s">
        <v>2255</v>
      </c>
      <c r="C280" s="317" t="s">
        <v>1484</v>
      </c>
      <c r="D280" s="317" t="s">
        <v>1638</v>
      </c>
      <c r="E280" s="317"/>
      <c r="F280" s="361"/>
    </row>
    <row r="281" spans="2:6" x14ac:dyDescent="0.2">
      <c r="B281" s="317" t="s">
        <v>2256</v>
      </c>
      <c r="C281" s="317" t="s">
        <v>1533</v>
      </c>
      <c r="D281" s="317" t="s">
        <v>1418</v>
      </c>
      <c r="E281" s="317"/>
      <c r="F281" s="361"/>
    </row>
    <row r="282" spans="2:6" x14ac:dyDescent="0.2">
      <c r="B282" s="317" t="s">
        <v>2257</v>
      </c>
      <c r="C282" s="317" t="s">
        <v>1115</v>
      </c>
      <c r="D282" s="317" t="s">
        <v>1609</v>
      </c>
      <c r="E282" s="317"/>
      <c r="F282" s="361"/>
    </row>
    <row r="283" spans="2:6" x14ac:dyDescent="0.2">
      <c r="B283" s="317" t="s">
        <v>2258</v>
      </c>
      <c r="C283" s="317" t="s">
        <v>1535</v>
      </c>
      <c r="D283" s="317" t="s">
        <v>1610</v>
      </c>
      <c r="E283" s="317"/>
      <c r="F283" s="361"/>
    </row>
    <row r="284" spans="2:6" x14ac:dyDescent="0.2">
      <c r="B284" s="317" t="s">
        <v>2259</v>
      </c>
      <c r="C284" s="317" t="s">
        <v>1501</v>
      </c>
      <c r="D284" s="317" t="s">
        <v>1589</v>
      </c>
      <c r="E284" s="317"/>
      <c r="F284" s="361"/>
    </row>
    <row r="285" spans="2:6" x14ac:dyDescent="0.2">
      <c r="B285" s="317" t="s">
        <v>2260</v>
      </c>
      <c r="C285" s="317" t="s">
        <v>1416</v>
      </c>
      <c r="D285" s="317" t="s">
        <v>1647</v>
      </c>
      <c r="E285" s="317"/>
      <c r="F285" s="361"/>
    </row>
    <row r="286" spans="2:6" x14ac:dyDescent="0.2">
      <c r="B286" s="317" t="s">
        <v>2261</v>
      </c>
      <c r="C286" s="317" t="s">
        <v>1537</v>
      </c>
      <c r="D286" s="317" t="s">
        <v>1654</v>
      </c>
      <c r="E286" s="317"/>
      <c r="F286" s="361"/>
    </row>
    <row r="287" spans="2:6" x14ac:dyDescent="0.2">
      <c r="B287" s="317" t="s">
        <v>2262</v>
      </c>
      <c r="C287" s="317" t="s">
        <v>1538</v>
      </c>
      <c r="D287" s="317" t="s">
        <v>1297</v>
      </c>
      <c r="E287" s="317"/>
      <c r="F287" s="361"/>
    </row>
    <row r="288" spans="2:6" x14ac:dyDescent="0.2">
      <c r="B288" s="317" t="s">
        <v>2263</v>
      </c>
      <c r="C288" s="317" t="s">
        <v>1525</v>
      </c>
      <c r="D288" s="317" t="s">
        <v>1659</v>
      </c>
      <c r="E288" s="317"/>
      <c r="F288" s="361"/>
    </row>
    <row r="289" spans="2:6" x14ac:dyDescent="0.2">
      <c r="B289" s="317" t="s">
        <v>2264</v>
      </c>
      <c r="C289" s="317" t="s">
        <v>1495</v>
      </c>
      <c r="D289" s="317" t="s">
        <v>1270</v>
      </c>
      <c r="E289" s="317"/>
      <c r="F289" s="361"/>
    </row>
    <row r="290" spans="2:6" x14ac:dyDescent="0.2">
      <c r="B290" s="317" t="s">
        <v>2265</v>
      </c>
      <c r="C290" s="317" t="s">
        <v>1512</v>
      </c>
      <c r="D290" s="317" t="s">
        <v>1658</v>
      </c>
      <c r="E290" s="317"/>
      <c r="F290" s="361"/>
    </row>
    <row r="291" spans="2:6" x14ac:dyDescent="0.2">
      <c r="B291" s="317" t="s">
        <v>2266</v>
      </c>
      <c r="C291" s="317" t="s">
        <v>1415</v>
      </c>
      <c r="D291" s="317" t="s">
        <v>1665</v>
      </c>
      <c r="E291" s="317"/>
      <c r="F291" s="361"/>
    </row>
    <row r="292" spans="2:6" x14ac:dyDescent="0.2">
      <c r="B292" s="317" t="s">
        <v>2267</v>
      </c>
      <c r="C292" s="317" t="s">
        <v>1544</v>
      </c>
      <c r="D292" s="317" t="s">
        <v>1657</v>
      </c>
      <c r="E292" s="317"/>
      <c r="F292" s="361"/>
    </row>
    <row r="293" spans="2:6" x14ac:dyDescent="0.2">
      <c r="B293" s="317" t="s">
        <v>2268</v>
      </c>
      <c r="C293" s="317" t="s">
        <v>2476</v>
      </c>
      <c r="D293" s="317" t="s">
        <v>1664</v>
      </c>
      <c r="E293" s="317"/>
      <c r="F293" s="361"/>
    </row>
    <row r="294" spans="2:6" x14ac:dyDescent="0.2">
      <c r="B294" s="317" t="s">
        <v>2269</v>
      </c>
      <c r="C294" s="317" t="s">
        <v>1539</v>
      </c>
      <c r="D294" s="317" t="s">
        <v>1667</v>
      </c>
      <c r="E294" s="317"/>
      <c r="F294" s="361"/>
    </row>
    <row r="295" spans="2:6" x14ac:dyDescent="0.2">
      <c r="B295" s="317" t="s">
        <v>2270</v>
      </c>
      <c r="C295" s="317" t="s">
        <v>1510</v>
      </c>
      <c r="D295" s="317" t="s">
        <v>1668</v>
      </c>
      <c r="E295" s="317"/>
      <c r="F295" s="361"/>
    </row>
    <row r="296" spans="2:6" x14ac:dyDescent="0.2">
      <c r="B296" s="317" t="s">
        <v>2271</v>
      </c>
      <c r="C296" s="317" t="s">
        <v>1548</v>
      </c>
      <c r="D296" s="317" t="s">
        <v>1669</v>
      </c>
      <c r="E296" s="317"/>
      <c r="F296" s="361"/>
    </row>
    <row r="297" spans="2:6" x14ac:dyDescent="0.2">
      <c r="B297" s="317" t="s">
        <v>2272</v>
      </c>
      <c r="C297" s="317" t="s">
        <v>1373</v>
      </c>
      <c r="D297" s="317" t="s">
        <v>1670</v>
      </c>
      <c r="E297" s="317"/>
      <c r="F297" s="361"/>
    </row>
    <row r="298" spans="2:6" x14ac:dyDescent="0.2">
      <c r="B298" s="317" t="s">
        <v>2273</v>
      </c>
      <c r="C298" s="317" t="s">
        <v>1549</v>
      </c>
      <c r="D298" s="317" t="s">
        <v>1672</v>
      </c>
      <c r="E298" s="317"/>
      <c r="F298" s="361"/>
    </row>
    <row r="299" spans="2:6" x14ac:dyDescent="0.2">
      <c r="B299" s="317" t="s">
        <v>2274</v>
      </c>
      <c r="C299" s="317" t="s">
        <v>1536</v>
      </c>
      <c r="D299" s="317" t="s">
        <v>1662</v>
      </c>
      <c r="E299" s="317"/>
      <c r="F299" s="361"/>
    </row>
    <row r="300" spans="2:6" x14ac:dyDescent="0.2">
      <c r="B300" s="317" t="s">
        <v>2275</v>
      </c>
      <c r="C300" s="317" t="s">
        <v>1556</v>
      </c>
      <c r="D300" s="317" t="s">
        <v>1673</v>
      </c>
      <c r="E300" s="317"/>
      <c r="F300" s="361"/>
    </row>
    <row r="301" spans="2:6" x14ac:dyDescent="0.2">
      <c r="B301" s="317" t="s">
        <v>2276</v>
      </c>
      <c r="C301" s="317" t="s">
        <v>1529</v>
      </c>
      <c r="D301" s="317" t="s">
        <v>1315</v>
      </c>
      <c r="E301" s="317"/>
      <c r="F301" s="361"/>
    </row>
    <row r="302" spans="2:6" x14ac:dyDescent="0.2">
      <c r="B302" s="317" t="s">
        <v>2277</v>
      </c>
      <c r="C302" s="317" t="s">
        <v>1550</v>
      </c>
      <c r="D302" s="317" t="s">
        <v>1680</v>
      </c>
      <c r="E302" s="317"/>
      <c r="F302" s="361"/>
    </row>
    <row r="303" spans="2:6" x14ac:dyDescent="0.2">
      <c r="B303" s="317" t="s">
        <v>2278</v>
      </c>
      <c r="C303" s="317" t="s">
        <v>1410</v>
      </c>
      <c r="D303" s="317" t="s">
        <v>1682</v>
      </c>
      <c r="E303" s="317"/>
      <c r="F303" s="361"/>
    </row>
    <row r="304" spans="2:6" x14ac:dyDescent="0.2">
      <c r="B304" s="317" t="s">
        <v>2279</v>
      </c>
      <c r="C304" s="317" t="s">
        <v>1412</v>
      </c>
      <c r="D304" s="317" t="s">
        <v>1581</v>
      </c>
      <c r="E304" s="317"/>
      <c r="F304" s="361"/>
    </row>
    <row r="305" spans="2:6" x14ac:dyDescent="0.2">
      <c r="B305" s="317" t="s">
        <v>2280</v>
      </c>
      <c r="C305" s="317" t="s">
        <v>1563</v>
      </c>
      <c r="D305" s="317" t="s">
        <v>1678</v>
      </c>
      <c r="E305" s="317"/>
      <c r="F305" s="361"/>
    </row>
    <row r="306" spans="2:6" x14ac:dyDescent="0.2">
      <c r="B306" s="317" t="s">
        <v>2281</v>
      </c>
      <c r="C306" s="317" t="s">
        <v>1541</v>
      </c>
      <c r="D306" s="317" t="s">
        <v>1686</v>
      </c>
      <c r="E306" s="317"/>
      <c r="F306" s="361"/>
    </row>
    <row r="307" spans="2:6" x14ac:dyDescent="0.2">
      <c r="B307" s="317" t="s">
        <v>2282</v>
      </c>
      <c r="C307" s="317" t="s">
        <v>1491</v>
      </c>
      <c r="D307" s="317" t="s">
        <v>1688</v>
      </c>
      <c r="E307" s="317"/>
      <c r="F307" s="361"/>
    </row>
    <row r="308" spans="2:6" x14ac:dyDescent="0.2">
      <c r="B308" s="317" t="s">
        <v>2283</v>
      </c>
      <c r="C308" s="317" t="s">
        <v>1557</v>
      </c>
      <c r="D308" s="317" t="s">
        <v>1689</v>
      </c>
      <c r="E308" s="317"/>
      <c r="F308" s="361"/>
    </row>
    <row r="309" spans="2:6" x14ac:dyDescent="0.2">
      <c r="B309" s="317" t="s">
        <v>2284</v>
      </c>
      <c r="C309" s="317" t="s">
        <v>1528</v>
      </c>
      <c r="D309" s="317" t="s">
        <v>1690</v>
      </c>
      <c r="E309" s="317"/>
      <c r="F309" s="361"/>
    </row>
    <row r="310" spans="2:6" x14ac:dyDescent="0.2">
      <c r="B310" s="317" t="s">
        <v>2285</v>
      </c>
      <c r="C310" s="317" t="s">
        <v>1534</v>
      </c>
      <c r="D310" s="317" t="s">
        <v>1677</v>
      </c>
      <c r="E310" s="317"/>
      <c r="F310" s="361"/>
    </row>
    <row r="311" spans="2:6" x14ac:dyDescent="0.2">
      <c r="B311" s="317" t="s">
        <v>2286</v>
      </c>
      <c r="C311" s="317" t="s">
        <v>1527</v>
      </c>
      <c r="D311" s="317" t="s">
        <v>1687</v>
      </c>
      <c r="E311" s="317"/>
      <c r="F311" s="361"/>
    </row>
    <row r="312" spans="2:6" x14ac:dyDescent="0.2">
      <c r="B312" s="317" t="s">
        <v>2287</v>
      </c>
      <c r="C312" s="317" t="s">
        <v>1561</v>
      </c>
      <c r="D312" s="317" t="s">
        <v>1692</v>
      </c>
      <c r="E312" s="317"/>
      <c r="F312" s="361"/>
    </row>
    <row r="313" spans="2:6" x14ac:dyDescent="0.2">
      <c r="B313" s="317" t="s">
        <v>2288</v>
      </c>
      <c r="C313" s="317" t="s">
        <v>1562</v>
      </c>
      <c r="D313" s="317" t="s">
        <v>1693</v>
      </c>
      <c r="E313" s="317"/>
      <c r="F313" s="361"/>
    </row>
    <row r="314" spans="2:6" x14ac:dyDescent="0.2">
      <c r="B314" s="317" t="s">
        <v>2289</v>
      </c>
      <c r="C314" s="317" t="s">
        <v>1333</v>
      </c>
      <c r="D314" s="317" t="s">
        <v>1241</v>
      </c>
      <c r="E314" s="317"/>
      <c r="F314" s="361"/>
    </row>
    <row r="315" spans="2:6" x14ac:dyDescent="0.2">
      <c r="B315" s="317" t="s">
        <v>2290</v>
      </c>
      <c r="C315" s="317" t="s">
        <v>1434</v>
      </c>
      <c r="D315" s="317" t="s">
        <v>1671</v>
      </c>
      <c r="E315" s="317"/>
      <c r="F315" s="361"/>
    </row>
    <row r="316" spans="2:6" x14ac:dyDescent="0.2">
      <c r="B316" s="317" t="s">
        <v>2291</v>
      </c>
      <c r="C316" s="317" t="s">
        <v>1504</v>
      </c>
      <c r="D316" s="317" t="s">
        <v>1685</v>
      </c>
      <c r="E316" s="317"/>
      <c r="F316" s="361"/>
    </row>
    <row r="317" spans="2:6" x14ac:dyDescent="0.2">
      <c r="B317" s="317" t="s">
        <v>2292</v>
      </c>
      <c r="C317" s="317" t="s">
        <v>1458</v>
      </c>
      <c r="D317" s="317" t="s">
        <v>1676</v>
      </c>
      <c r="E317" s="317"/>
      <c r="F317" s="361"/>
    </row>
    <row r="318" spans="2:6" x14ac:dyDescent="0.2">
      <c r="B318" s="317" t="s">
        <v>2293</v>
      </c>
      <c r="C318" s="317" t="s">
        <v>1467</v>
      </c>
      <c r="D318" s="317" t="s">
        <v>1691</v>
      </c>
      <c r="E318" s="317"/>
      <c r="F318" s="361"/>
    </row>
    <row r="319" spans="2:6" x14ac:dyDescent="0.2">
      <c r="B319" s="317" t="s">
        <v>2294</v>
      </c>
      <c r="C319" s="317" t="s">
        <v>1518</v>
      </c>
      <c r="D319" s="317"/>
      <c r="E319" s="317"/>
      <c r="F319" s="361"/>
    </row>
    <row r="320" spans="2:6" x14ac:dyDescent="0.2">
      <c r="B320" s="317" t="s">
        <v>2295</v>
      </c>
      <c r="C320" s="317" t="s">
        <v>1384</v>
      </c>
      <c r="D320" s="317"/>
      <c r="E320" s="317"/>
      <c r="F320" s="361"/>
    </row>
    <row r="321" spans="2:6" x14ac:dyDescent="0.2">
      <c r="B321" s="317" t="s">
        <v>2296</v>
      </c>
      <c r="C321" s="317" t="s">
        <v>1545</v>
      </c>
      <c r="D321" s="317"/>
      <c r="E321" s="317"/>
      <c r="F321" s="361"/>
    </row>
    <row r="322" spans="2:6" x14ac:dyDescent="0.2">
      <c r="B322" s="317" t="s">
        <v>2297</v>
      </c>
      <c r="C322" s="317" t="s">
        <v>1574</v>
      </c>
      <c r="D322" s="317"/>
      <c r="E322" s="317"/>
      <c r="F322" s="361"/>
    </row>
    <row r="323" spans="2:6" x14ac:dyDescent="0.2">
      <c r="B323" s="317" t="s">
        <v>2298</v>
      </c>
      <c r="C323" s="317" t="s">
        <v>1560</v>
      </c>
      <c r="D323" s="317"/>
      <c r="E323" s="317"/>
      <c r="F323" s="361"/>
    </row>
    <row r="324" spans="2:6" x14ac:dyDescent="0.2">
      <c r="B324" s="317" t="s">
        <v>2299</v>
      </c>
      <c r="C324" s="317" t="s">
        <v>1575</v>
      </c>
      <c r="D324" s="317"/>
      <c r="E324" s="317"/>
      <c r="F324" s="361"/>
    </row>
    <row r="325" spans="2:6" x14ac:dyDescent="0.2">
      <c r="B325" s="317" t="s">
        <v>2300</v>
      </c>
      <c r="C325" s="317" t="s">
        <v>1061</v>
      </c>
      <c r="D325" s="317"/>
      <c r="E325" s="317"/>
      <c r="F325" s="361"/>
    </row>
    <row r="326" spans="2:6" x14ac:dyDescent="0.2">
      <c r="B326" s="317" t="s">
        <v>1282</v>
      </c>
      <c r="C326" s="317" t="s">
        <v>1571</v>
      </c>
      <c r="D326" s="317"/>
      <c r="E326" s="317"/>
      <c r="F326" s="361"/>
    </row>
    <row r="327" spans="2:6" x14ac:dyDescent="0.2">
      <c r="B327" s="317" t="s">
        <v>2301</v>
      </c>
      <c r="C327" s="317" t="s">
        <v>1566</v>
      </c>
      <c r="D327" s="317"/>
      <c r="E327" s="317"/>
      <c r="F327" s="361"/>
    </row>
    <row r="328" spans="2:6" x14ac:dyDescent="0.2">
      <c r="B328" s="317" t="s">
        <v>2302</v>
      </c>
      <c r="C328" s="317" t="s">
        <v>1554</v>
      </c>
      <c r="D328" s="317"/>
      <c r="E328" s="317"/>
      <c r="F328" s="361"/>
    </row>
    <row r="329" spans="2:6" x14ac:dyDescent="0.2">
      <c r="B329" s="317" t="s">
        <v>2303</v>
      </c>
      <c r="C329" s="317" t="s">
        <v>1579</v>
      </c>
      <c r="D329" s="317"/>
      <c r="E329" s="317"/>
      <c r="F329" s="361"/>
    </row>
    <row r="330" spans="2:6" x14ac:dyDescent="0.2">
      <c r="B330" s="317" t="s">
        <v>2304</v>
      </c>
      <c r="C330" s="317" t="s">
        <v>1551</v>
      </c>
      <c r="D330" s="317"/>
      <c r="E330" s="317"/>
      <c r="F330" s="361"/>
    </row>
    <row r="331" spans="2:6" x14ac:dyDescent="0.2">
      <c r="B331" s="317" t="s">
        <v>2305</v>
      </c>
      <c r="C331" s="317" t="s">
        <v>1339</v>
      </c>
      <c r="D331" s="317"/>
      <c r="E331" s="317"/>
      <c r="F331" s="361"/>
    </row>
    <row r="332" spans="2:6" x14ac:dyDescent="0.2">
      <c r="B332" s="317" t="s">
        <v>2306</v>
      </c>
      <c r="C332" s="317" t="s">
        <v>1580</v>
      </c>
      <c r="D332" s="317"/>
      <c r="E332" s="317"/>
      <c r="F332" s="361"/>
    </row>
    <row r="333" spans="2:6" x14ac:dyDescent="0.2">
      <c r="B333" s="317" t="s">
        <v>2307</v>
      </c>
      <c r="C333" s="317" t="s">
        <v>1577</v>
      </c>
      <c r="D333" s="317"/>
      <c r="E333" s="317"/>
      <c r="F333" s="361"/>
    </row>
    <row r="334" spans="2:6" x14ac:dyDescent="0.2">
      <c r="B334" s="317" t="s">
        <v>2308</v>
      </c>
      <c r="C334" s="317"/>
      <c r="D334" s="317"/>
      <c r="E334" s="317"/>
    </row>
    <row r="335" spans="2:6" x14ac:dyDescent="0.2">
      <c r="B335" s="317" t="s">
        <v>2309</v>
      </c>
      <c r="C335" s="317"/>
      <c r="D335" s="317"/>
      <c r="E335" s="317"/>
    </row>
    <row r="336" spans="2:6" x14ac:dyDescent="0.2">
      <c r="B336" s="317" t="s">
        <v>2310</v>
      </c>
      <c r="C336" s="317"/>
      <c r="D336" s="317"/>
      <c r="E336" s="317"/>
    </row>
    <row r="337" spans="2:5" x14ac:dyDescent="0.2">
      <c r="B337" s="317" t="s">
        <v>2311</v>
      </c>
      <c r="C337" s="317"/>
      <c r="D337" s="317"/>
      <c r="E337" s="317"/>
    </row>
    <row r="338" spans="2:5" x14ac:dyDescent="0.2">
      <c r="B338" s="317" t="s">
        <v>2312</v>
      </c>
      <c r="C338" s="317"/>
      <c r="D338" s="317"/>
      <c r="E338" s="317"/>
    </row>
    <row r="339" spans="2:5" x14ac:dyDescent="0.2">
      <c r="B339" s="317" t="s">
        <v>2313</v>
      </c>
      <c r="C339" s="317"/>
      <c r="D339" s="317"/>
      <c r="E339" s="317"/>
    </row>
    <row r="340" spans="2:5" x14ac:dyDescent="0.2">
      <c r="B340" s="317" t="s">
        <v>2314</v>
      </c>
      <c r="C340" s="317"/>
      <c r="D340" s="317"/>
      <c r="E340" s="317"/>
    </row>
    <row r="341" spans="2:5" x14ac:dyDescent="0.2">
      <c r="B341" s="317" t="s">
        <v>2315</v>
      </c>
      <c r="C341" s="317"/>
      <c r="D341" s="317"/>
      <c r="E341" s="317"/>
    </row>
    <row r="342" spans="2:5" x14ac:dyDescent="0.2">
      <c r="B342" s="317" t="s">
        <v>2316</v>
      </c>
      <c r="C342" s="317"/>
      <c r="D342" s="317"/>
      <c r="E342" s="317"/>
    </row>
    <row r="343" spans="2:5" x14ac:dyDescent="0.2">
      <c r="B343" s="317" t="s">
        <v>2317</v>
      </c>
      <c r="C343" s="317"/>
      <c r="D343" s="317"/>
      <c r="E343" s="317"/>
    </row>
    <row r="344" spans="2:5" x14ac:dyDescent="0.2">
      <c r="B344" s="317" t="s">
        <v>2318</v>
      </c>
      <c r="C344" s="317"/>
      <c r="D344" s="317"/>
      <c r="E344" s="317"/>
    </row>
    <row r="345" spans="2:5" x14ac:dyDescent="0.2">
      <c r="B345" s="317" t="s">
        <v>2319</v>
      </c>
      <c r="C345" s="317"/>
      <c r="D345" s="317"/>
      <c r="E345" s="317"/>
    </row>
    <row r="346" spans="2:5" x14ac:dyDescent="0.2">
      <c r="B346" s="317" t="s">
        <v>2320</v>
      </c>
      <c r="C346" s="317"/>
      <c r="D346" s="317"/>
      <c r="E346" s="317"/>
    </row>
    <row r="347" spans="2:5" x14ac:dyDescent="0.2">
      <c r="B347" s="317" t="s">
        <v>2321</v>
      </c>
      <c r="C347" s="317"/>
      <c r="D347" s="317"/>
      <c r="E347" s="317"/>
    </row>
    <row r="348" spans="2:5" x14ac:dyDescent="0.2">
      <c r="B348" s="317" t="s">
        <v>2322</v>
      </c>
      <c r="C348" s="317"/>
      <c r="D348" s="317"/>
      <c r="E348" s="317"/>
    </row>
    <row r="349" spans="2:5" x14ac:dyDescent="0.2">
      <c r="B349" s="317" t="s">
        <v>2323</v>
      </c>
      <c r="C349" s="317"/>
      <c r="D349" s="317"/>
      <c r="E349" s="317"/>
    </row>
    <row r="350" spans="2:5" x14ac:dyDescent="0.2">
      <c r="B350" s="317" t="s">
        <v>2324</v>
      </c>
      <c r="C350" s="317"/>
      <c r="D350" s="317"/>
      <c r="E350" s="317"/>
    </row>
    <row r="351" spans="2:5" x14ac:dyDescent="0.2">
      <c r="B351" s="317" t="s">
        <v>2325</v>
      </c>
      <c r="C351" s="317"/>
      <c r="D351" s="317"/>
      <c r="E351" s="317"/>
    </row>
    <row r="352" spans="2:5" x14ac:dyDescent="0.2">
      <c r="B352" s="317" t="s">
        <v>2326</v>
      </c>
      <c r="C352" s="317"/>
      <c r="D352" s="317"/>
      <c r="E352" s="317"/>
    </row>
    <row r="353" spans="2:5" x14ac:dyDescent="0.2">
      <c r="B353" s="317" t="s">
        <v>2327</v>
      </c>
      <c r="C353" s="317"/>
      <c r="D353" s="317"/>
      <c r="E353" s="317"/>
    </row>
    <row r="354" spans="2:5" x14ac:dyDescent="0.2">
      <c r="B354" s="317" t="s">
        <v>2328</v>
      </c>
      <c r="C354" s="317"/>
      <c r="D354" s="317"/>
      <c r="E354" s="317"/>
    </row>
    <row r="355" spans="2:5" x14ac:dyDescent="0.2">
      <c r="B355" s="317" t="s">
        <v>2329</v>
      </c>
      <c r="C355" s="317"/>
      <c r="D355" s="317"/>
      <c r="E355" s="317"/>
    </row>
    <row r="356" spans="2:5" x14ac:dyDescent="0.2">
      <c r="B356" s="317" t="s">
        <v>2330</v>
      </c>
      <c r="C356" s="317"/>
      <c r="D356" s="317"/>
      <c r="E356" s="317"/>
    </row>
    <row r="357" spans="2:5" x14ac:dyDescent="0.2">
      <c r="B357" s="317" t="s">
        <v>2331</v>
      </c>
      <c r="C357" s="317"/>
      <c r="D357" s="317"/>
      <c r="E357" s="317"/>
    </row>
    <row r="358" spans="2:5" x14ac:dyDescent="0.2">
      <c r="B358" s="317" t="s">
        <v>2332</v>
      </c>
      <c r="C358" s="317"/>
      <c r="D358" s="317"/>
      <c r="E358" s="317"/>
    </row>
    <row r="359" spans="2:5" x14ac:dyDescent="0.2">
      <c r="B359" s="317" t="s">
        <v>2333</v>
      </c>
      <c r="C359" s="317"/>
      <c r="D359" s="317"/>
      <c r="E359" s="317"/>
    </row>
    <row r="360" spans="2:5" x14ac:dyDescent="0.2">
      <c r="B360" s="317" t="s">
        <v>2334</v>
      </c>
      <c r="C360" s="317"/>
      <c r="D360" s="317"/>
      <c r="E360" s="317"/>
    </row>
    <row r="361" spans="2:5" x14ac:dyDescent="0.2">
      <c r="B361" s="317" t="s">
        <v>2335</v>
      </c>
      <c r="C361" s="317"/>
      <c r="D361" s="317"/>
      <c r="E361" s="317"/>
    </row>
    <row r="362" spans="2:5" x14ac:dyDescent="0.2">
      <c r="B362" s="317" t="s">
        <v>2336</v>
      </c>
      <c r="C362" s="317"/>
      <c r="D362" s="317"/>
      <c r="E362" s="317"/>
    </row>
    <row r="363" spans="2:5" x14ac:dyDescent="0.2">
      <c r="B363" s="317" t="s">
        <v>2337</v>
      </c>
      <c r="C363" s="317"/>
      <c r="D363" s="317"/>
      <c r="E363" s="317"/>
    </row>
    <row r="364" spans="2:5" x14ac:dyDescent="0.2">
      <c r="B364" s="317" t="s">
        <v>2338</v>
      </c>
      <c r="C364" s="317"/>
      <c r="D364" s="317"/>
      <c r="E364" s="317"/>
    </row>
    <row r="365" spans="2:5" x14ac:dyDescent="0.2">
      <c r="B365" s="317" t="s">
        <v>2339</v>
      </c>
      <c r="C365" s="317"/>
      <c r="D365" s="317"/>
      <c r="E365" s="317"/>
    </row>
    <row r="366" spans="2:5" x14ac:dyDescent="0.2">
      <c r="B366" s="317" t="s">
        <v>2340</v>
      </c>
      <c r="C366" s="317"/>
      <c r="D366" s="317"/>
      <c r="E366" s="317"/>
    </row>
    <row r="367" spans="2:5" x14ac:dyDescent="0.2">
      <c r="B367" s="317" t="s">
        <v>2341</v>
      </c>
      <c r="C367" s="317"/>
      <c r="D367" s="317"/>
      <c r="E367" s="317"/>
    </row>
    <row r="368" spans="2:5" x14ac:dyDescent="0.2">
      <c r="B368" s="317" t="s">
        <v>2342</v>
      </c>
      <c r="C368" s="317"/>
      <c r="D368" s="317"/>
      <c r="E368" s="317"/>
    </row>
    <row r="369" spans="2:5" x14ac:dyDescent="0.2">
      <c r="B369" s="317" t="s">
        <v>2343</v>
      </c>
      <c r="C369" s="317"/>
      <c r="D369" s="317"/>
      <c r="E369" s="317"/>
    </row>
    <row r="370" spans="2:5" x14ac:dyDescent="0.2">
      <c r="B370" s="317" t="s">
        <v>2344</v>
      </c>
      <c r="C370" s="317"/>
      <c r="D370" s="317"/>
      <c r="E370" s="317"/>
    </row>
    <row r="371" spans="2:5" x14ac:dyDescent="0.2">
      <c r="B371" s="317" t="s">
        <v>2345</v>
      </c>
      <c r="C371" s="317"/>
      <c r="D371" s="317"/>
      <c r="E371" s="317"/>
    </row>
    <row r="372" spans="2:5" x14ac:dyDescent="0.2">
      <c r="B372" s="317" t="s">
        <v>2346</v>
      </c>
      <c r="C372" s="317"/>
      <c r="D372" s="317"/>
      <c r="E372" s="317"/>
    </row>
    <row r="373" spans="2:5" x14ac:dyDescent="0.2">
      <c r="B373" s="317" t="s">
        <v>2347</v>
      </c>
      <c r="C373" s="317"/>
      <c r="D373" s="317"/>
      <c r="E373" s="317"/>
    </row>
    <row r="374" spans="2:5" x14ac:dyDescent="0.2">
      <c r="B374" s="317" t="s">
        <v>2348</v>
      </c>
      <c r="C374" s="317"/>
      <c r="D374" s="317"/>
      <c r="E374" s="317"/>
    </row>
    <row r="375" spans="2:5" x14ac:dyDescent="0.2">
      <c r="B375" s="317" t="s">
        <v>2349</v>
      </c>
      <c r="C375" s="317"/>
      <c r="D375" s="317"/>
      <c r="E375" s="317"/>
    </row>
    <row r="376" spans="2:5" x14ac:dyDescent="0.2">
      <c r="B376" s="317" t="s">
        <v>2350</v>
      </c>
      <c r="C376" s="317"/>
      <c r="D376" s="317"/>
      <c r="E376" s="317"/>
    </row>
    <row r="377" spans="2:5" x14ac:dyDescent="0.2">
      <c r="B377" s="317" t="s">
        <v>2351</v>
      </c>
      <c r="C377" s="317"/>
      <c r="D377" s="317"/>
      <c r="E377" s="317"/>
    </row>
    <row r="378" spans="2:5" x14ac:dyDescent="0.2">
      <c r="B378" s="317" t="s">
        <v>2352</v>
      </c>
      <c r="C378" s="317"/>
      <c r="D378" s="317"/>
      <c r="E378" s="317"/>
    </row>
    <row r="379" spans="2:5" x14ac:dyDescent="0.2">
      <c r="B379" s="317" t="s">
        <v>2353</v>
      </c>
      <c r="C379" s="317"/>
      <c r="D379" s="317"/>
      <c r="E379" s="317"/>
    </row>
    <row r="380" spans="2:5" x14ac:dyDescent="0.2">
      <c r="B380" s="317" t="s">
        <v>2354</v>
      </c>
      <c r="C380" s="317"/>
      <c r="D380" s="317"/>
      <c r="E380" s="317"/>
    </row>
    <row r="381" spans="2:5" x14ac:dyDescent="0.2">
      <c r="B381" s="317" t="s">
        <v>2355</v>
      </c>
      <c r="C381" s="317"/>
      <c r="D381" s="317"/>
      <c r="E381" s="317"/>
    </row>
    <row r="382" spans="2:5" x14ac:dyDescent="0.2">
      <c r="B382" s="317" t="s">
        <v>2356</v>
      </c>
      <c r="C382" s="317"/>
      <c r="D382" s="317"/>
      <c r="E382" s="317"/>
    </row>
    <row r="383" spans="2:5" x14ac:dyDescent="0.2">
      <c r="B383" s="317" t="s">
        <v>379</v>
      </c>
      <c r="C383" s="317"/>
      <c r="D383" s="317"/>
      <c r="E383" s="317"/>
    </row>
    <row r="384" spans="2:5" x14ac:dyDescent="0.2">
      <c r="B384" s="317" t="s">
        <v>2357</v>
      </c>
      <c r="C384" s="317"/>
      <c r="D384" s="317"/>
      <c r="E384" s="317"/>
    </row>
    <row r="385" spans="2:5" x14ac:dyDescent="0.2">
      <c r="B385" s="317" t="s">
        <v>2358</v>
      </c>
      <c r="C385" s="317"/>
      <c r="D385" s="317"/>
      <c r="E385" s="317"/>
    </row>
    <row r="386" spans="2:5" x14ac:dyDescent="0.2">
      <c r="B386" s="317" t="s">
        <v>2359</v>
      </c>
      <c r="C386" s="317"/>
      <c r="D386" s="317"/>
      <c r="E386" s="317"/>
    </row>
    <row r="387" spans="2:5" x14ac:dyDescent="0.2">
      <c r="B387" s="317" t="s">
        <v>2360</v>
      </c>
      <c r="C387" s="317"/>
      <c r="D387" s="317"/>
      <c r="E387" s="317"/>
    </row>
    <row r="388" spans="2:5" x14ac:dyDescent="0.2">
      <c r="B388" s="317" t="s">
        <v>2361</v>
      </c>
      <c r="C388" s="317"/>
      <c r="D388" s="317"/>
      <c r="E388" s="317"/>
    </row>
    <row r="389" spans="2:5" x14ac:dyDescent="0.2">
      <c r="B389" s="317" t="s">
        <v>2362</v>
      </c>
      <c r="C389" s="317"/>
      <c r="D389" s="317"/>
      <c r="E389" s="317"/>
    </row>
    <row r="390" spans="2:5" x14ac:dyDescent="0.2">
      <c r="B390" s="317" t="s">
        <v>2363</v>
      </c>
      <c r="C390" s="317"/>
      <c r="D390" s="317"/>
      <c r="E390" s="317"/>
    </row>
    <row r="391" spans="2:5" x14ac:dyDescent="0.2">
      <c r="B391" s="317" t="s">
        <v>2364</v>
      </c>
      <c r="C391" s="317"/>
      <c r="D391" s="317"/>
      <c r="E391" s="317"/>
    </row>
    <row r="392" spans="2:5" x14ac:dyDescent="0.2">
      <c r="B392" s="317" t="s">
        <v>2365</v>
      </c>
      <c r="C392" s="317"/>
      <c r="D392" s="317"/>
      <c r="E392" s="317"/>
    </row>
    <row r="393" spans="2:5" x14ac:dyDescent="0.2">
      <c r="B393" s="317" t="s">
        <v>1284</v>
      </c>
      <c r="C393" s="317"/>
      <c r="D393" s="317"/>
      <c r="E393" s="317"/>
    </row>
    <row r="394" spans="2:5" x14ac:dyDescent="0.2">
      <c r="B394" s="317" t="s">
        <v>2366</v>
      </c>
      <c r="C394" s="317"/>
      <c r="D394" s="317"/>
      <c r="E394" s="317"/>
    </row>
    <row r="395" spans="2:5" x14ac:dyDescent="0.2">
      <c r="B395" s="317" t="s">
        <v>2367</v>
      </c>
      <c r="C395" s="317"/>
      <c r="D395" s="317"/>
      <c r="E395" s="317"/>
    </row>
    <row r="396" spans="2:5" x14ac:dyDescent="0.2">
      <c r="B396" s="317" t="s">
        <v>2368</v>
      </c>
      <c r="C396" s="317"/>
      <c r="D396" s="317"/>
      <c r="E396" s="317"/>
    </row>
    <row r="397" spans="2:5" x14ac:dyDescent="0.2">
      <c r="B397" s="317" t="s">
        <v>2369</v>
      </c>
      <c r="C397" s="317"/>
      <c r="D397" s="317"/>
      <c r="E397" s="317"/>
    </row>
    <row r="398" spans="2:5" x14ac:dyDescent="0.2">
      <c r="B398" s="317" t="s">
        <v>2370</v>
      </c>
      <c r="C398" s="317"/>
      <c r="D398" s="317"/>
      <c r="E398" s="317"/>
    </row>
    <row r="399" spans="2:5" x14ac:dyDescent="0.2">
      <c r="B399" s="317" t="s">
        <v>2371</v>
      </c>
      <c r="C399" s="317"/>
      <c r="D399" s="317"/>
      <c r="E399" s="317"/>
    </row>
    <row r="400" spans="2:5" x14ac:dyDescent="0.2">
      <c r="B400" s="317" t="s">
        <v>2372</v>
      </c>
      <c r="C400" s="317"/>
      <c r="D400" s="317"/>
      <c r="E400" s="317"/>
    </row>
    <row r="401" spans="2:5" x14ac:dyDescent="0.2">
      <c r="B401" s="317" t="s">
        <v>2373</v>
      </c>
      <c r="C401" s="317"/>
      <c r="D401" s="317"/>
      <c r="E401" s="317"/>
    </row>
    <row r="402" spans="2:5" x14ac:dyDescent="0.2">
      <c r="B402" s="317" t="s">
        <v>2374</v>
      </c>
      <c r="C402" s="317"/>
      <c r="D402" s="317"/>
      <c r="E402" s="317"/>
    </row>
    <row r="403" spans="2:5" x14ac:dyDescent="0.2">
      <c r="B403" s="317" t="s">
        <v>2375</v>
      </c>
      <c r="C403" s="317"/>
      <c r="D403" s="317"/>
      <c r="E403" s="317"/>
    </row>
    <row r="404" spans="2:5" x14ac:dyDescent="0.2">
      <c r="B404" s="317" t="s">
        <v>2376</v>
      </c>
      <c r="C404" s="317"/>
      <c r="D404" s="317"/>
      <c r="E404" s="317"/>
    </row>
    <row r="405" spans="2:5" x14ac:dyDescent="0.2">
      <c r="B405" s="317" t="s">
        <v>2377</v>
      </c>
      <c r="C405" s="317"/>
      <c r="D405" s="317"/>
      <c r="E405" s="317"/>
    </row>
    <row r="406" spans="2:5" x14ac:dyDescent="0.2">
      <c r="B406" s="317" t="s">
        <v>2378</v>
      </c>
      <c r="C406" s="317"/>
      <c r="D406" s="317"/>
      <c r="E406" s="317"/>
    </row>
    <row r="407" spans="2:5" x14ac:dyDescent="0.2">
      <c r="B407" s="317" t="s">
        <v>2379</v>
      </c>
      <c r="C407" s="317"/>
      <c r="D407" s="317"/>
      <c r="E407" s="317"/>
    </row>
    <row r="408" spans="2:5" x14ac:dyDescent="0.2">
      <c r="B408" s="317" t="s">
        <v>2380</v>
      </c>
      <c r="C408" s="317"/>
      <c r="D408" s="317"/>
      <c r="E408" s="317"/>
    </row>
    <row r="409" spans="2:5" x14ac:dyDescent="0.2">
      <c r="B409" s="317" t="s">
        <v>2381</v>
      </c>
      <c r="C409" s="317"/>
      <c r="D409" s="317"/>
      <c r="E409" s="317"/>
    </row>
    <row r="410" spans="2:5" x14ac:dyDescent="0.2">
      <c r="B410" s="317" t="s">
        <v>1067</v>
      </c>
      <c r="C410" s="317"/>
      <c r="D410" s="317"/>
      <c r="E410" s="317"/>
    </row>
    <row r="411" spans="2:5" x14ac:dyDescent="0.2">
      <c r="B411" s="317" t="s">
        <v>2382</v>
      </c>
      <c r="C411" s="317"/>
      <c r="D411" s="317"/>
      <c r="E411" s="317"/>
    </row>
    <row r="412" spans="2:5" x14ac:dyDescent="0.2">
      <c r="B412" s="317" t="s">
        <v>2383</v>
      </c>
      <c r="C412" s="317"/>
      <c r="D412" s="317"/>
      <c r="E412" s="317"/>
    </row>
    <row r="413" spans="2:5" x14ac:dyDescent="0.2">
      <c r="B413" s="317" t="s">
        <v>2384</v>
      </c>
      <c r="C413" s="317"/>
      <c r="D413" s="317"/>
      <c r="E413" s="317"/>
    </row>
    <row r="414" spans="2:5" x14ac:dyDescent="0.2">
      <c r="B414" s="317" t="s">
        <v>2385</v>
      </c>
      <c r="C414" s="317"/>
      <c r="D414" s="317"/>
      <c r="E414" s="317"/>
    </row>
    <row r="415" spans="2:5" x14ac:dyDescent="0.2">
      <c r="B415" s="317" t="s">
        <v>2386</v>
      </c>
      <c r="C415" s="317"/>
      <c r="D415" s="317"/>
      <c r="E415" s="317"/>
    </row>
    <row r="416" spans="2:5" x14ac:dyDescent="0.2">
      <c r="B416" s="317" t="s">
        <v>2387</v>
      </c>
      <c r="C416" s="317"/>
      <c r="D416" s="317"/>
      <c r="E416" s="317"/>
    </row>
    <row r="417" spans="2:5" x14ac:dyDescent="0.2">
      <c r="B417" s="317" t="s">
        <v>2388</v>
      </c>
      <c r="C417" s="317"/>
      <c r="D417" s="317"/>
      <c r="E417" s="317"/>
    </row>
    <row r="418" spans="2:5" x14ac:dyDescent="0.2">
      <c r="B418" s="317" t="s">
        <v>2389</v>
      </c>
      <c r="C418" s="317"/>
      <c r="D418" s="317"/>
      <c r="E418" s="317"/>
    </row>
    <row r="419" spans="2:5" x14ac:dyDescent="0.2">
      <c r="B419" s="317" t="s">
        <v>2390</v>
      </c>
      <c r="C419" s="317"/>
      <c r="D419" s="317"/>
      <c r="E419" s="317"/>
    </row>
    <row r="420" spans="2:5" x14ac:dyDescent="0.2">
      <c r="B420" s="317" t="s">
        <v>2391</v>
      </c>
      <c r="C420" s="317"/>
      <c r="D420" s="317"/>
      <c r="E420" s="317"/>
    </row>
    <row r="421" spans="2:5" x14ac:dyDescent="0.2">
      <c r="B421" s="317" t="s">
        <v>2392</v>
      </c>
      <c r="C421" s="317"/>
      <c r="D421" s="317"/>
      <c r="E421" s="317"/>
    </row>
    <row r="422" spans="2:5" x14ac:dyDescent="0.2">
      <c r="B422" s="317" t="s">
        <v>2393</v>
      </c>
      <c r="C422" s="317"/>
      <c r="D422" s="317"/>
      <c r="E422" s="317"/>
    </row>
    <row r="423" spans="2:5" x14ac:dyDescent="0.2">
      <c r="B423" s="317" t="s">
        <v>2394</v>
      </c>
      <c r="C423" s="317"/>
      <c r="D423" s="317"/>
      <c r="E423" s="317"/>
    </row>
    <row r="424" spans="2:5" x14ac:dyDescent="0.2">
      <c r="B424" s="317" t="s">
        <v>2395</v>
      </c>
      <c r="C424" s="317"/>
      <c r="D424" s="317"/>
      <c r="E424" s="317"/>
    </row>
    <row r="425" spans="2:5" x14ac:dyDescent="0.2">
      <c r="B425" s="317" t="s">
        <v>2396</v>
      </c>
      <c r="C425" s="317"/>
      <c r="D425" s="317"/>
      <c r="E425" s="317"/>
    </row>
    <row r="426" spans="2:5" x14ac:dyDescent="0.2">
      <c r="B426" s="317" t="s">
        <v>791</v>
      </c>
      <c r="C426" s="317"/>
      <c r="D426" s="317"/>
      <c r="E426" s="317"/>
    </row>
    <row r="427" spans="2:5" x14ac:dyDescent="0.2">
      <c r="B427" s="317" t="s">
        <v>2397</v>
      </c>
      <c r="C427" s="317"/>
      <c r="D427" s="317"/>
      <c r="E427" s="317"/>
    </row>
    <row r="428" spans="2:5" x14ac:dyDescent="0.2">
      <c r="B428" s="317" t="s">
        <v>2398</v>
      </c>
      <c r="C428" s="317"/>
      <c r="D428" s="317"/>
      <c r="E428" s="317"/>
    </row>
    <row r="429" spans="2:5" x14ac:dyDescent="0.2">
      <c r="B429" s="317" t="s">
        <v>2399</v>
      </c>
      <c r="C429" s="317"/>
      <c r="D429" s="317"/>
      <c r="E429" s="317"/>
    </row>
    <row r="430" spans="2:5" x14ac:dyDescent="0.2">
      <c r="B430" s="317" t="s">
        <v>2400</v>
      </c>
      <c r="C430" s="317"/>
      <c r="D430" s="317"/>
      <c r="E430" s="317"/>
    </row>
    <row r="431" spans="2:5" x14ac:dyDescent="0.2">
      <c r="B431" s="317" t="s">
        <v>906</v>
      </c>
      <c r="C431" s="317"/>
      <c r="D431" s="317"/>
      <c r="E431" s="317"/>
    </row>
    <row r="432" spans="2:5" x14ac:dyDescent="0.2">
      <c r="B432" s="317" t="s">
        <v>2401</v>
      </c>
      <c r="C432" s="317"/>
      <c r="D432" s="317"/>
      <c r="E432" s="317"/>
    </row>
    <row r="433" spans="2:5" x14ac:dyDescent="0.2">
      <c r="B433" s="317" t="s">
        <v>2402</v>
      </c>
      <c r="C433" s="317"/>
      <c r="D433" s="317"/>
      <c r="E433" s="317"/>
    </row>
    <row r="434" spans="2:5" x14ac:dyDescent="0.2">
      <c r="B434" s="317" t="s">
        <v>2403</v>
      </c>
      <c r="C434" s="317"/>
      <c r="D434" s="317"/>
      <c r="E434" s="317"/>
    </row>
    <row r="435" spans="2:5" x14ac:dyDescent="0.2">
      <c r="B435" s="317" t="s">
        <v>2404</v>
      </c>
      <c r="C435" s="317"/>
      <c r="D435" s="317"/>
      <c r="E435" s="317"/>
    </row>
    <row r="436" spans="2:5" x14ac:dyDescent="0.2">
      <c r="B436" s="317" t="s">
        <v>2405</v>
      </c>
      <c r="C436" s="317"/>
      <c r="D436" s="317"/>
      <c r="E436" s="317"/>
    </row>
    <row r="437" spans="2:5" x14ac:dyDescent="0.2">
      <c r="B437" s="317" t="s">
        <v>2406</v>
      </c>
      <c r="C437" s="317"/>
      <c r="D437" s="317"/>
      <c r="E437" s="317"/>
    </row>
    <row r="438" spans="2:5" x14ac:dyDescent="0.2">
      <c r="B438" s="317" t="s">
        <v>2407</v>
      </c>
      <c r="C438" s="317"/>
      <c r="D438" s="317"/>
      <c r="E438" s="317"/>
    </row>
    <row r="439" spans="2:5" x14ac:dyDescent="0.2">
      <c r="B439" s="317" t="s">
        <v>946</v>
      </c>
      <c r="C439" s="317"/>
      <c r="D439" s="317"/>
      <c r="E439" s="317"/>
    </row>
    <row r="440" spans="2:5" x14ac:dyDescent="0.2">
      <c r="B440" s="317" t="s">
        <v>2408</v>
      </c>
      <c r="C440" s="317"/>
      <c r="D440" s="317"/>
      <c r="E440" s="317"/>
    </row>
    <row r="441" spans="2:5" x14ac:dyDescent="0.2">
      <c r="B441" s="317" t="s">
        <v>2409</v>
      </c>
      <c r="C441" s="317"/>
      <c r="D441" s="317"/>
      <c r="E441" s="317"/>
    </row>
    <row r="442" spans="2:5" x14ac:dyDescent="0.2">
      <c r="B442" s="317" t="s">
        <v>2410</v>
      </c>
      <c r="C442" s="317"/>
      <c r="D442" s="317"/>
      <c r="E442" s="317"/>
    </row>
    <row r="443" spans="2:5" x14ac:dyDescent="0.2">
      <c r="B443" s="317" t="s">
        <v>2411</v>
      </c>
      <c r="C443" s="317"/>
      <c r="D443" s="317"/>
      <c r="E443" s="317"/>
    </row>
    <row r="444" spans="2:5" x14ac:dyDescent="0.2">
      <c r="B444" s="317" t="s">
        <v>2412</v>
      </c>
      <c r="C444" s="317"/>
      <c r="D444" s="317"/>
      <c r="E444" s="317"/>
    </row>
    <row r="445" spans="2:5" x14ac:dyDescent="0.2">
      <c r="B445" s="317" t="s">
        <v>2413</v>
      </c>
      <c r="C445" s="317"/>
      <c r="D445" s="317"/>
      <c r="E445" s="317"/>
    </row>
    <row r="446" spans="2:5" x14ac:dyDescent="0.2">
      <c r="B446" s="317" t="s">
        <v>2414</v>
      </c>
      <c r="C446" s="317"/>
      <c r="D446" s="317"/>
      <c r="E446" s="317"/>
    </row>
    <row r="447" spans="2:5" x14ac:dyDescent="0.2">
      <c r="B447" s="317" t="s">
        <v>2415</v>
      </c>
      <c r="C447" s="317"/>
      <c r="D447" s="317"/>
      <c r="E447" s="317"/>
    </row>
    <row r="448" spans="2:5" x14ac:dyDescent="0.2">
      <c r="B448" s="317" t="s">
        <v>2416</v>
      </c>
      <c r="C448" s="317"/>
      <c r="D448" s="317"/>
      <c r="E448" s="317"/>
    </row>
    <row r="449" spans="2:5" x14ac:dyDescent="0.2">
      <c r="B449" s="317" t="s">
        <v>2417</v>
      </c>
      <c r="C449" s="317"/>
      <c r="D449" s="317"/>
      <c r="E449" s="317"/>
    </row>
    <row r="450" spans="2:5" x14ac:dyDescent="0.2">
      <c r="B450" s="317" t="s">
        <v>2418</v>
      </c>
      <c r="C450" s="317"/>
      <c r="D450" s="317"/>
      <c r="E450" s="317"/>
    </row>
    <row r="451" spans="2:5" x14ac:dyDescent="0.2">
      <c r="B451" s="317" t="s">
        <v>2419</v>
      </c>
      <c r="C451" s="317"/>
      <c r="D451" s="317"/>
      <c r="E451" s="317"/>
    </row>
    <row r="452" spans="2:5" x14ac:dyDescent="0.2">
      <c r="B452" s="317" t="s">
        <v>1289</v>
      </c>
      <c r="C452" s="317"/>
      <c r="D452" s="317"/>
      <c r="E452" s="317"/>
    </row>
    <row r="453" spans="2:5" x14ac:dyDescent="0.2">
      <c r="B453" s="317" t="s">
        <v>2420</v>
      </c>
      <c r="C453" s="317"/>
      <c r="D453" s="317"/>
      <c r="E453" s="317"/>
    </row>
    <row r="454" spans="2:5" x14ac:dyDescent="0.2">
      <c r="B454" s="317" t="s">
        <v>2421</v>
      </c>
      <c r="C454" s="317"/>
      <c r="D454" s="317"/>
      <c r="E454" s="317"/>
    </row>
    <row r="455" spans="2:5" x14ac:dyDescent="0.2">
      <c r="B455" s="317" t="s">
        <v>2422</v>
      </c>
      <c r="C455" s="317"/>
      <c r="D455" s="317"/>
      <c r="E455" s="317"/>
    </row>
    <row r="456" spans="2:5" x14ac:dyDescent="0.2">
      <c r="B456" s="317" t="s">
        <v>2423</v>
      </c>
      <c r="C456" s="317"/>
      <c r="D456" s="317"/>
      <c r="E456" s="317"/>
    </row>
    <row r="457" spans="2:5" x14ac:dyDescent="0.2">
      <c r="B457" s="317" t="s">
        <v>2424</v>
      </c>
      <c r="C457" s="317"/>
      <c r="D457" s="317"/>
      <c r="E457" s="317"/>
    </row>
    <row r="458" spans="2:5" x14ac:dyDescent="0.2">
      <c r="B458" s="317" t="s">
        <v>2425</v>
      </c>
      <c r="C458" s="317"/>
      <c r="D458" s="317"/>
      <c r="E458" s="317"/>
    </row>
    <row r="459" spans="2:5" x14ac:dyDescent="0.2">
      <c r="B459" s="317" t="s">
        <v>2426</v>
      </c>
      <c r="C459" s="317"/>
      <c r="D459" s="317"/>
      <c r="E459" s="317"/>
    </row>
    <row r="460" spans="2:5" x14ac:dyDescent="0.2">
      <c r="B460" s="317" t="s">
        <v>2427</v>
      </c>
      <c r="C460" s="317"/>
      <c r="D460" s="317"/>
      <c r="E460" s="317"/>
    </row>
    <row r="461" spans="2:5" x14ac:dyDescent="0.2">
      <c r="B461" s="317" t="s">
        <v>2428</v>
      </c>
      <c r="C461" s="317"/>
      <c r="D461" s="317"/>
      <c r="E461" s="317"/>
    </row>
    <row r="462" spans="2:5" x14ac:dyDescent="0.2">
      <c r="B462" s="317" t="s">
        <v>2429</v>
      </c>
      <c r="C462" s="317"/>
      <c r="D462" s="317"/>
      <c r="E462" s="317"/>
    </row>
    <row r="463" spans="2:5" x14ac:dyDescent="0.2">
      <c r="B463" s="317" t="s">
        <v>2430</v>
      </c>
      <c r="C463" s="317"/>
      <c r="D463" s="317"/>
      <c r="E463" s="317"/>
    </row>
    <row r="464" spans="2:5" x14ac:dyDescent="0.2">
      <c r="B464" s="317" t="s">
        <v>2431</v>
      </c>
      <c r="C464" s="317"/>
      <c r="D464" s="317"/>
      <c r="E464" s="317"/>
    </row>
    <row r="465" spans="2:5" x14ac:dyDescent="0.2">
      <c r="B465" s="317" t="s">
        <v>2432</v>
      </c>
      <c r="C465" s="317"/>
      <c r="D465" s="317"/>
      <c r="E465" s="317"/>
    </row>
    <row r="466" spans="2:5" x14ac:dyDescent="0.2">
      <c r="B466" s="317" t="s">
        <v>2433</v>
      </c>
      <c r="C466" s="317"/>
      <c r="D466" s="317"/>
      <c r="E466" s="317"/>
    </row>
    <row r="467" spans="2:5" x14ac:dyDescent="0.2">
      <c r="B467" s="317" t="s">
        <v>2434</v>
      </c>
      <c r="C467" s="317"/>
      <c r="D467" s="317"/>
      <c r="E467" s="317"/>
    </row>
    <row r="468" spans="2:5" x14ac:dyDescent="0.2">
      <c r="B468" s="317" t="s">
        <v>2435</v>
      </c>
      <c r="C468" s="317"/>
      <c r="D468" s="317"/>
      <c r="E468" s="317"/>
    </row>
    <row r="469" spans="2:5" x14ac:dyDescent="0.2">
      <c r="B469" s="317" t="s">
        <v>2436</v>
      </c>
      <c r="C469" s="317"/>
      <c r="D469" s="317"/>
      <c r="E469" s="317"/>
    </row>
    <row r="470" spans="2:5" x14ac:dyDescent="0.2">
      <c r="B470" s="317" t="s">
        <v>2437</v>
      </c>
      <c r="C470" s="317"/>
      <c r="D470" s="317"/>
      <c r="E470" s="317"/>
    </row>
    <row r="471" spans="2:5" x14ac:dyDescent="0.2">
      <c r="B471" s="317" t="s">
        <v>2438</v>
      </c>
      <c r="C471" s="317"/>
      <c r="D471" s="317"/>
      <c r="E471" s="317"/>
    </row>
    <row r="472" spans="2:5" x14ac:dyDescent="0.2">
      <c r="B472" s="317" t="s">
        <v>2439</v>
      </c>
      <c r="C472" s="317"/>
      <c r="D472" s="317"/>
      <c r="E472" s="317"/>
    </row>
    <row r="473" spans="2:5" x14ac:dyDescent="0.2">
      <c r="B473" s="317" t="s">
        <v>2440</v>
      </c>
      <c r="C473" s="317"/>
      <c r="D473" s="317"/>
      <c r="E473" s="317"/>
    </row>
    <row r="474" spans="2:5" x14ac:dyDescent="0.2">
      <c r="B474" s="317" t="s">
        <v>2441</v>
      </c>
      <c r="C474" s="317"/>
      <c r="D474" s="317"/>
      <c r="E474" s="317"/>
    </row>
    <row r="475" spans="2:5" x14ac:dyDescent="0.2">
      <c r="B475" s="317" t="s">
        <v>2442</v>
      </c>
      <c r="C475" s="317"/>
      <c r="D475" s="317"/>
      <c r="E475" s="317"/>
    </row>
    <row r="476" spans="2:5" x14ac:dyDescent="0.2">
      <c r="B476" s="317" t="s">
        <v>2443</v>
      </c>
      <c r="C476" s="317"/>
      <c r="D476" s="317"/>
      <c r="E476" s="317"/>
    </row>
    <row r="477" spans="2:5" x14ac:dyDescent="0.2">
      <c r="B477" s="317" t="s">
        <v>2444</v>
      </c>
      <c r="C477" s="317"/>
      <c r="D477" s="317"/>
      <c r="E477" s="317"/>
    </row>
    <row r="478" spans="2:5" x14ac:dyDescent="0.2">
      <c r="B478" s="317" t="s">
        <v>2445</v>
      </c>
      <c r="C478" s="317"/>
      <c r="D478" s="317"/>
      <c r="E478" s="317"/>
    </row>
    <row r="479" spans="2:5" x14ac:dyDescent="0.2">
      <c r="B479" s="317" t="s">
        <v>2446</v>
      </c>
      <c r="C479" s="317"/>
      <c r="D479" s="317"/>
      <c r="E479" s="317"/>
    </row>
    <row r="480" spans="2:5" x14ac:dyDescent="0.2">
      <c r="B480" s="317" t="s">
        <v>1292</v>
      </c>
      <c r="C480" s="317"/>
      <c r="D480" s="317"/>
      <c r="E480" s="317"/>
    </row>
    <row r="481" spans="2:5" x14ac:dyDescent="0.2">
      <c r="B481" s="317" t="s">
        <v>1288</v>
      </c>
      <c r="C481" s="317"/>
      <c r="D481" s="317"/>
      <c r="E481" s="317"/>
    </row>
    <row r="482" spans="2:5" x14ac:dyDescent="0.2">
      <c r="B482" s="317" t="s">
        <v>2447</v>
      </c>
      <c r="C482" s="317"/>
      <c r="D482" s="317"/>
      <c r="E482" s="317"/>
    </row>
    <row r="483" spans="2:5" x14ac:dyDescent="0.2">
      <c r="B483" s="317" t="s">
        <v>2448</v>
      </c>
      <c r="C483" s="317"/>
      <c r="D483" s="317"/>
      <c r="E483" s="317"/>
    </row>
    <row r="484" spans="2:5" x14ac:dyDescent="0.2">
      <c r="B484" s="317" t="s">
        <v>2449</v>
      </c>
      <c r="C484" s="317"/>
      <c r="D484" s="317"/>
      <c r="E484" s="317"/>
    </row>
    <row r="485" spans="2:5" x14ac:dyDescent="0.2">
      <c r="B485" s="317" t="s">
        <v>2450</v>
      </c>
      <c r="C485" s="317"/>
      <c r="D485" s="317"/>
      <c r="E485" s="317"/>
    </row>
    <row r="486" spans="2:5" x14ac:dyDescent="0.2">
      <c r="B486" s="317" t="s">
        <v>2451</v>
      </c>
      <c r="C486" s="317"/>
      <c r="D486" s="317"/>
      <c r="E486" s="317"/>
    </row>
    <row r="487" spans="2:5" x14ac:dyDescent="0.2">
      <c r="B487" s="317" t="s">
        <v>1302</v>
      </c>
      <c r="C487" s="317"/>
      <c r="D487" s="317"/>
      <c r="E487" s="317"/>
    </row>
    <row r="488" spans="2:5" x14ac:dyDescent="0.2">
      <c r="B488" s="317" t="s">
        <v>1303</v>
      </c>
      <c r="C488" s="317"/>
      <c r="D488" s="317"/>
      <c r="E488" s="317"/>
    </row>
    <row r="489" spans="2:5" x14ac:dyDescent="0.2">
      <c r="B489" s="317" t="s">
        <v>1305</v>
      </c>
      <c r="C489" s="317"/>
      <c r="D489" s="317"/>
      <c r="E489" s="317"/>
    </row>
    <row r="490" spans="2:5" x14ac:dyDescent="0.2">
      <c r="B490" s="317" t="s">
        <v>2452</v>
      </c>
      <c r="C490" s="317"/>
      <c r="D490" s="317"/>
      <c r="E490" s="317"/>
    </row>
    <row r="491" spans="2:5" x14ac:dyDescent="0.2">
      <c r="B491" s="317" t="s">
        <v>1304</v>
      </c>
      <c r="C491" s="317"/>
      <c r="D491" s="317"/>
      <c r="E491" s="317"/>
    </row>
    <row r="492" spans="2:5" x14ac:dyDescent="0.2">
      <c r="B492" s="317" t="s">
        <v>1300</v>
      </c>
      <c r="C492" s="317"/>
      <c r="D492" s="317"/>
      <c r="E492" s="317"/>
    </row>
    <row r="493" spans="2:5" x14ac:dyDescent="0.2">
      <c r="B493" s="317" t="s">
        <v>1306</v>
      </c>
      <c r="C493" s="317"/>
      <c r="D493" s="317"/>
      <c r="E493" s="317"/>
    </row>
    <row r="494" spans="2:5" x14ac:dyDescent="0.2">
      <c r="B494" s="317" t="s">
        <v>2453</v>
      </c>
      <c r="C494" s="317"/>
      <c r="D494" s="317"/>
      <c r="E494" s="317"/>
    </row>
    <row r="495" spans="2:5" x14ac:dyDescent="0.2">
      <c r="B495" s="317" t="s">
        <v>2454</v>
      </c>
      <c r="C495" s="317"/>
      <c r="D495" s="317"/>
      <c r="E495" s="317"/>
    </row>
    <row r="496" spans="2:5" x14ac:dyDescent="0.2">
      <c r="B496" s="317" t="s">
        <v>2455</v>
      </c>
      <c r="C496" s="317"/>
      <c r="D496" s="317"/>
      <c r="E496" s="317"/>
    </row>
    <row r="497" spans="2:5" x14ac:dyDescent="0.2">
      <c r="B497" s="317" t="s">
        <v>2456</v>
      </c>
      <c r="C497" s="317"/>
      <c r="D497" s="317"/>
      <c r="E497" s="317"/>
    </row>
    <row r="498" spans="2:5" x14ac:dyDescent="0.2">
      <c r="B498" s="317" t="s">
        <v>2457</v>
      </c>
      <c r="C498" s="317"/>
      <c r="D498" s="317"/>
      <c r="E498" s="317"/>
    </row>
    <row r="499" spans="2:5" x14ac:dyDescent="0.2">
      <c r="B499" s="317" t="s">
        <v>2458</v>
      </c>
      <c r="C499" s="317"/>
      <c r="D499" s="317"/>
      <c r="E499" s="317"/>
    </row>
    <row r="500" spans="2:5" x14ac:dyDescent="0.2">
      <c r="B500" s="317" t="s">
        <v>2459</v>
      </c>
      <c r="C500" s="317"/>
      <c r="D500" s="317"/>
      <c r="E500" s="317"/>
    </row>
    <row r="501" spans="2:5" x14ac:dyDescent="0.2">
      <c r="B501" s="317" t="s">
        <v>2460</v>
      </c>
      <c r="C501" s="317"/>
      <c r="D501" s="317"/>
      <c r="E501" s="317"/>
    </row>
    <row r="502" spans="2:5" x14ac:dyDescent="0.2">
      <c r="B502" s="317" t="s">
        <v>2461</v>
      </c>
      <c r="C502" s="317"/>
      <c r="D502" s="317"/>
      <c r="E502" s="317"/>
    </row>
    <row r="503" spans="2:5" x14ac:dyDescent="0.2">
      <c r="B503" s="317" t="s">
        <v>2462</v>
      </c>
      <c r="C503" s="317"/>
      <c r="D503" s="317"/>
      <c r="E503" s="317"/>
    </row>
    <row r="504" spans="2:5" x14ac:dyDescent="0.2">
      <c r="B504" s="317" t="s">
        <v>1310</v>
      </c>
      <c r="C504" s="317"/>
      <c r="D504" s="317"/>
      <c r="E504" s="317"/>
    </row>
    <row r="505" spans="2:5" x14ac:dyDescent="0.2">
      <c r="B505" s="317" t="s">
        <v>2463</v>
      </c>
      <c r="C505" s="317"/>
      <c r="D505" s="317"/>
      <c r="E505" s="317"/>
    </row>
    <row r="506" spans="2:5" x14ac:dyDescent="0.2">
      <c r="B506" s="317" t="s">
        <v>2464</v>
      </c>
      <c r="C506" s="317"/>
      <c r="D506" s="317"/>
      <c r="E506" s="317"/>
    </row>
    <row r="507" spans="2:5" x14ac:dyDescent="0.2">
      <c r="B507" s="317" t="s">
        <v>2465</v>
      </c>
      <c r="C507" s="317"/>
      <c r="D507" s="317"/>
      <c r="E507" s="317"/>
    </row>
    <row r="508" spans="2:5" x14ac:dyDescent="0.2">
      <c r="B508" s="317" t="s">
        <v>1320</v>
      </c>
      <c r="C508" s="317"/>
      <c r="D508" s="317"/>
      <c r="E508" s="317"/>
    </row>
    <row r="509" spans="2:5" x14ac:dyDescent="0.2">
      <c r="B509" s="317" t="s">
        <v>1286</v>
      </c>
      <c r="C509" s="317"/>
      <c r="D509" s="317"/>
      <c r="E509" s="317"/>
    </row>
    <row r="510" spans="2:5" x14ac:dyDescent="0.2">
      <c r="B510" s="317" t="s">
        <v>2466</v>
      </c>
      <c r="C510" s="317"/>
      <c r="D510" s="317"/>
      <c r="E510" s="317"/>
    </row>
    <row r="511" spans="2:5" x14ac:dyDescent="0.2">
      <c r="B511" s="317" t="s">
        <v>1308</v>
      </c>
      <c r="C511" s="317"/>
      <c r="D511" s="317"/>
      <c r="E511" s="317"/>
    </row>
    <row r="512" spans="2:5" x14ac:dyDescent="0.2">
      <c r="B512" s="317" t="s">
        <v>646</v>
      </c>
      <c r="C512" s="317"/>
      <c r="D512" s="317"/>
      <c r="E512" s="317"/>
    </row>
    <row r="513" spans="2:5" x14ac:dyDescent="0.2">
      <c r="B513" s="317" t="s">
        <v>2467</v>
      </c>
      <c r="C513" s="317"/>
      <c r="D513" s="317"/>
      <c r="E513" s="317"/>
    </row>
    <row r="514" spans="2:5" x14ac:dyDescent="0.2">
      <c r="B514" s="317" t="s">
        <v>1322</v>
      </c>
      <c r="C514" s="317"/>
      <c r="D514" s="317"/>
      <c r="E514" s="317"/>
    </row>
    <row r="515" spans="2:5" x14ac:dyDescent="0.2">
      <c r="B515" s="317" t="s">
        <v>1329</v>
      </c>
      <c r="C515" s="317"/>
      <c r="D515" s="317"/>
      <c r="E515" s="317"/>
    </row>
    <row r="516" spans="2:5" x14ac:dyDescent="0.2">
      <c r="B516" s="317" t="s">
        <v>1330</v>
      </c>
      <c r="C516" s="317"/>
      <c r="D516" s="317"/>
      <c r="E516" s="317"/>
    </row>
    <row r="517" spans="2:5" x14ac:dyDescent="0.2">
      <c r="B517" s="317" t="s">
        <v>1331</v>
      </c>
      <c r="C517" s="317"/>
      <c r="D517" s="317"/>
      <c r="E517" s="317"/>
    </row>
    <row r="518" spans="2:5" x14ac:dyDescent="0.2">
      <c r="B518" s="317" t="s">
        <v>1328</v>
      </c>
      <c r="C518" s="317"/>
      <c r="D518" s="317"/>
      <c r="E518" s="317"/>
    </row>
    <row r="519" spans="2:5" x14ac:dyDescent="0.2">
      <c r="B519" s="317" t="s">
        <v>1338</v>
      </c>
      <c r="C519" s="317"/>
      <c r="D519" s="317"/>
      <c r="E519" s="317"/>
    </row>
    <row r="520" spans="2:5" x14ac:dyDescent="0.2">
      <c r="B520" s="317" t="s">
        <v>1337</v>
      </c>
      <c r="C520" s="317"/>
      <c r="D520" s="317"/>
      <c r="E520" s="317"/>
    </row>
    <row r="521" spans="2:5" x14ac:dyDescent="0.2">
      <c r="B521" s="317" t="s">
        <v>1335</v>
      </c>
      <c r="C521" s="317"/>
      <c r="D521" s="317"/>
      <c r="E521" s="317"/>
    </row>
    <row r="522" spans="2:5" x14ac:dyDescent="0.2">
      <c r="B522" s="317" t="s">
        <v>2468</v>
      </c>
      <c r="C522" s="317"/>
      <c r="D522" s="317"/>
      <c r="E522" s="317"/>
    </row>
    <row r="523" spans="2:5" x14ac:dyDescent="0.2">
      <c r="B523" s="317" t="s">
        <v>2469</v>
      </c>
      <c r="C523" s="317"/>
      <c r="D523" s="317"/>
      <c r="E523" s="317"/>
    </row>
    <row r="524" spans="2:5" x14ac:dyDescent="0.2">
      <c r="B524" s="317" t="s">
        <v>1038</v>
      </c>
      <c r="C524" s="317"/>
      <c r="D524" s="317"/>
      <c r="E524" s="317"/>
    </row>
    <row r="525" spans="2:5" x14ac:dyDescent="0.2">
      <c r="B525" s="317" t="s">
        <v>1343</v>
      </c>
      <c r="C525" s="317"/>
      <c r="D525" s="317"/>
      <c r="E525" s="317"/>
    </row>
    <row r="526" spans="2:5" x14ac:dyDescent="0.2">
      <c r="B526" s="317" t="s">
        <v>1346</v>
      </c>
      <c r="C526" s="317"/>
      <c r="D526" s="317"/>
      <c r="E526" s="317"/>
    </row>
    <row r="527" spans="2:5" x14ac:dyDescent="0.2">
      <c r="B527" s="317" t="s">
        <v>1350</v>
      </c>
      <c r="C527" s="317"/>
      <c r="D527" s="317"/>
      <c r="E527" s="317"/>
    </row>
    <row r="528" spans="2:5" x14ac:dyDescent="0.2">
      <c r="B528" s="317" t="s">
        <v>1332</v>
      </c>
      <c r="C528" s="317"/>
      <c r="D528" s="317"/>
      <c r="E528" s="317"/>
    </row>
    <row r="529" spans="2:5" x14ac:dyDescent="0.2">
      <c r="B529" s="317" t="s">
        <v>2470</v>
      </c>
      <c r="C529" s="317"/>
      <c r="D529" s="317"/>
      <c r="E529" s="317"/>
    </row>
    <row r="530" spans="2:5" x14ac:dyDescent="0.2">
      <c r="B530" s="317" t="s">
        <v>2471</v>
      </c>
      <c r="C530" s="317"/>
      <c r="D530" s="317"/>
      <c r="E530" s="317"/>
    </row>
    <row r="531" spans="2:5" x14ac:dyDescent="0.2">
      <c r="B531" s="317" t="s">
        <v>1354</v>
      </c>
      <c r="C531" s="317"/>
      <c r="D531" s="317"/>
      <c r="E531" s="317"/>
    </row>
    <row r="532" spans="2:5" x14ac:dyDescent="0.2">
      <c r="B532" s="317" t="s">
        <v>1368</v>
      </c>
      <c r="C532" s="317"/>
      <c r="D532" s="317"/>
      <c r="E532" s="317"/>
    </row>
    <row r="533" spans="2:5" x14ac:dyDescent="0.2">
      <c r="B533" s="317" t="s">
        <v>1366</v>
      </c>
      <c r="C533" s="317"/>
      <c r="D533" s="317"/>
      <c r="E533" s="317"/>
    </row>
    <row r="534" spans="2:5" x14ac:dyDescent="0.2">
      <c r="B534" s="317" t="s">
        <v>1370</v>
      </c>
      <c r="C534" s="317"/>
      <c r="D534" s="317"/>
      <c r="E534" s="317"/>
    </row>
    <row r="535" spans="2:5" x14ac:dyDescent="0.2">
      <c r="B535" s="317" t="s">
        <v>1371</v>
      </c>
      <c r="C535" s="317"/>
      <c r="D535" s="317"/>
      <c r="E535" s="317"/>
    </row>
    <row r="536" spans="2:5" x14ac:dyDescent="0.2">
      <c r="B536" s="317" t="s">
        <v>1362</v>
      </c>
      <c r="C536" s="317"/>
      <c r="D536" s="317"/>
      <c r="E536" s="317"/>
    </row>
    <row r="537" spans="2:5" x14ac:dyDescent="0.2">
      <c r="B537" s="317" t="s">
        <v>2472</v>
      </c>
      <c r="C537" s="317"/>
      <c r="D537" s="317"/>
      <c r="E537" s="317"/>
    </row>
    <row r="538" spans="2:5" x14ac:dyDescent="0.2">
      <c r="B538" s="317" t="s">
        <v>1376</v>
      </c>
      <c r="C538" s="317"/>
      <c r="D538" s="317"/>
      <c r="E538" s="317"/>
    </row>
    <row r="539" spans="2:5" x14ac:dyDescent="0.2">
      <c r="B539" s="317" t="s">
        <v>2473</v>
      </c>
      <c r="C539" s="317"/>
      <c r="D539" s="317"/>
      <c r="E539" s="317"/>
    </row>
    <row r="540" spans="2:5" x14ac:dyDescent="0.2">
      <c r="B540" s="317" t="s">
        <v>1375</v>
      </c>
      <c r="C540" s="317"/>
      <c r="D540" s="317"/>
      <c r="E540" s="317"/>
    </row>
    <row r="541" spans="2:5" ht="13.5" thickBot="1" x14ac:dyDescent="0.25">
      <c r="B541" s="355" t="s">
        <v>1359</v>
      </c>
      <c r="C541" s="355"/>
      <c r="D541" s="355"/>
      <c r="E541" s="355"/>
    </row>
    <row r="542" spans="2:5" ht="13.5" thickTop="1" x14ac:dyDescent="0.2"/>
  </sheetData>
  <sheetProtection insertRows="0" selectLockedCells="1"/>
  <mergeCells count="2">
    <mergeCell ref="B9:F9"/>
    <mergeCell ref="A1:G1"/>
  </mergeCells>
  <phoneticPr fontId="2" type="noConversion"/>
  <printOptions headings="1" gridLinesSet="0"/>
  <pageMargins left="0" right="0" top="0.72" bottom="0.21" header="0.22" footer="0.17"/>
  <pageSetup scale="80" firstPageNumber="5" orientation="landscape" r:id="rId1"/>
  <headerFooter alignWithMargins="0">
    <oddHeader>&amp;L&amp;8Page &amp;P&amp;R&amp;8Page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K158"/>
  <sheetViews>
    <sheetView showGridLines="0" zoomScaleNormal="100" workbookViewId="0">
      <selection sqref="A1:E1"/>
    </sheetView>
  </sheetViews>
  <sheetFormatPr defaultRowHeight="12.75" x14ac:dyDescent="0.2"/>
  <cols>
    <col min="1" max="1" width="39.85546875" style="334" customWidth="1"/>
    <col min="2" max="2" width="14.140625" style="342" bestFit="1" customWidth="1"/>
    <col min="4" max="4" width="35.85546875" bestFit="1" customWidth="1"/>
    <col min="5" max="5" width="24.7109375" style="332" customWidth="1"/>
    <col min="7" max="7" width="35.85546875" bestFit="1" customWidth="1"/>
    <col min="8" max="8" width="24.7109375" style="332" customWidth="1"/>
  </cols>
  <sheetData>
    <row r="1" spans="1:11" ht="21.75" customHeight="1" x14ac:dyDescent="0.2">
      <c r="A1" s="408" t="s">
        <v>98</v>
      </c>
      <c r="B1" s="409"/>
      <c r="C1" s="409"/>
      <c r="D1" s="409"/>
      <c r="E1" s="409"/>
    </row>
    <row r="2" spans="1:11" x14ac:dyDescent="0.2">
      <c r="A2" s="337" t="s">
        <v>188</v>
      </c>
      <c r="B2" s="341"/>
      <c r="C2" s="296"/>
      <c r="D2" s="296"/>
      <c r="E2" s="348"/>
      <c r="G2" s="296"/>
      <c r="H2" s="348"/>
    </row>
    <row r="3" spans="1:11" x14ac:dyDescent="0.2">
      <c r="A3" s="338" t="s">
        <v>189</v>
      </c>
    </row>
    <row r="4" spans="1:11" x14ac:dyDescent="0.2">
      <c r="A4" s="338"/>
    </row>
    <row r="5" spans="1:11" x14ac:dyDescent="0.2">
      <c r="A5" s="339" t="str">
        <f>'ASA1'!C9</f>
        <v>Northfield Township HSD 225</v>
      </c>
    </row>
    <row r="6" spans="1:11" x14ac:dyDescent="0.2">
      <c r="A6" s="339" t="str">
        <f>'ASA1'!C10</f>
        <v>05-016-2250-17-0000</v>
      </c>
    </row>
    <row r="7" spans="1:11" x14ac:dyDescent="0.2">
      <c r="A7" s="340" t="s">
        <v>93</v>
      </c>
      <c r="B7" s="343" t="s">
        <v>89</v>
      </c>
      <c r="C7" s="296"/>
      <c r="D7" s="297" t="s">
        <v>93</v>
      </c>
      <c r="E7" s="347" t="s">
        <v>89</v>
      </c>
      <c r="G7" s="297" t="s">
        <v>93</v>
      </c>
      <c r="H7" s="347" t="s">
        <v>89</v>
      </c>
    </row>
    <row r="8" spans="1:11" x14ac:dyDescent="0.2">
      <c r="A8" s="334" t="s">
        <v>217</v>
      </c>
      <c r="B8" s="342">
        <v>2500</v>
      </c>
      <c r="C8" s="335"/>
      <c r="D8" s="334" t="s">
        <v>368</v>
      </c>
      <c r="E8" s="342">
        <v>4252</v>
      </c>
      <c r="F8" s="334"/>
      <c r="G8" s="334" t="s">
        <v>511</v>
      </c>
      <c r="H8" s="342">
        <v>10815</v>
      </c>
      <c r="I8" s="334"/>
      <c r="J8" s="334"/>
      <c r="K8" s="334"/>
    </row>
    <row r="9" spans="1:11" x14ac:dyDescent="0.2">
      <c r="A9" s="334" t="s">
        <v>218</v>
      </c>
      <c r="B9" s="342">
        <v>2500</v>
      </c>
      <c r="C9" s="335"/>
      <c r="D9" s="334" t="s">
        <v>369</v>
      </c>
      <c r="E9" s="342">
        <v>4263.18</v>
      </c>
      <c r="F9" s="334"/>
      <c r="G9" s="334" t="s">
        <v>512</v>
      </c>
      <c r="H9" s="342">
        <v>10837.5</v>
      </c>
      <c r="I9" s="334"/>
      <c r="J9" s="334"/>
      <c r="K9" s="334"/>
    </row>
    <row r="10" spans="1:11" x14ac:dyDescent="0.2">
      <c r="A10" s="334" t="s">
        <v>219</v>
      </c>
      <c r="B10" s="342">
        <v>2500</v>
      </c>
      <c r="C10" s="335"/>
      <c r="D10" s="334" t="s">
        <v>370</v>
      </c>
      <c r="E10" s="342">
        <v>4303</v>
      </c>
      <c r="F10" s="334"/>
      <c r="G10" s="334" t="s">
        <v>513</v>
      </c>
      <c r="H10" s="342">
        <v>10875</v>
      </c>
      <c r="I10" s="334"/>
      <c r="J10" s="334"/>
      <c r="K10" s="334"/>
    </row>
    <row r="11" spans="1:11" x14ac:dyDescent="0.2">
      <c r="A11" s="334" t="s">
        <v>220</v>
      </c>
      <c r="B11" s="342">
        <v>2500</v>
      </c>
      <c r="C11" s="335"/>
      <c r="D11" s="334" t="s">
        <v>371</v>
      </c>
      <c r="E11" s="342">
        <v>4341.67</v>
      </c>
      <c r="F11" s="334"/>
      <c r="G11" s="334" t="s">
        <v>514</v>
      </c>
      <c r="H11" s="342">
        <v>10937.8</v>
      </c>
      <c r="I11" s="334"/>
      <c r="J11" s="334"/>
      <c r="K11" s="334"/>
    </row>
    <row r="12" spans="1:11" x14ac:dyDescent="0.2">
      <c r="A12" s="334" t="s">
        <v>221</v>
      </c>
      <c r="B12" s="342">
        <v>2520</v>
      </c>
      <c r="C12" s="335"/>
      <c r="D12" s="334" t="s">
        <v>372</v>
      </c>
      <c r="E12" s="342">
        <v>4378.75</v>
      </c>
      <c r="F12" s="334"/>
      <c r="G12" s="334" t="s">
        <v>515</v>
      </c>
      <c r="H12" s="342">
        <v>10970</v>
      </c>
      <c r="I12" s="334"/>
      <c r="J12" s="334"/>
      <c r="K12" s="334"/>
    </row>
    <row r="13" spans="1:11" x14ac:dyDescent="0.2">
      <c r="A13" s="334" t="s">
        <v>222</v>
      </c>
      <c r="B13" s="342">
        <v>2520</v>
      </c>
      <c r="C13" s="335"/>
      <c r="D13" s="334" t="s">
        <v>373</v>
      </c>
      <c r="E13" s="342">
        <v>4400</v>
      </c>
      <c r="F13" s="334"/>
      <c r="G13" s="334" t="s">
        <v>516</v>
      </c>
      <c r="H13" s="342">
        <v>11250</v>
      </c>
      <c r="I13" s="334"/>
      <c r="J13" s="334"/>
      <c r="K13" s="334"/>
    </row>
    <row r="14" spans="1:11" x14ac:dyDescent="0.2">
      <c r="A14" s="334" t="s">
        <v>223</v>
      </c>
      <c r="B14" s="342">
        <v>2520</v>
      </c>
      <c r="C14" s="335"/>
      <c r="D14" s="334" t="s">
        <v>374</v>
      </c>
      <c r="E14" s="342">
        <v>4440</v>
      </c>
      <c r="F14" s="334"/>
      <c r="G14" s="334" t="s">
        <v>517</v>
      </c>
      <c r="H14" s="342">
        <v>11287.5</v>
      </c>
      <c r="I14" s="334"/>
      <c r="J14" s="334"/>
      <c r="K14" s="334"/>
    </row>
    <row r="15" spans="1:11" x14ac:dyDescent="0.2">
      <c r="A15" s="334" t="s">
        <v>224</v>
      </c>
      <c r="B15" s="342">
        <v>2529</v>
      </c>
      <c r="C15" s="335"/>
      <c r="D15" s="334" t="s">
        <v>375</v>
      </c>
      <c r="E15" s="342">
        <v>4470.46</v>
      </c>
      <c r="F15" s="334"/>
      <c r="G15" s="334" t="s">
        <v>518</v>
      </c>
      <c r="H15" s="342">
        <v>11312.5</v>
      </c>
      <c r="I15" s="334"/>
      <c r="J15" s="334"/>
      <c r="K15" s="334"/>
    </row>
    <row r="16" spans="1:11" x14ac:dyDescent="0.2">
      <c r="A16" s="334" t="s">
        <v>225</v>
      </c>
      <c r="B16" s="342">
        <v>2547.5</v>
      </c>
      <c r="C16" s="335"/>
      <c r="D16" s="334" t="s">
        <v>376</v>
      </c>
      <c r="E16" s="342">
        <v>4474.6000000000004</v>
      </c>
      <c r="F16" s="334"/>
      <c r="G16" s="334" t="s">
        <v>519</v>
      </c>
      <c r="H16" s="342">
        <v>11371.37</v>
      </c>
      <c r="I16" s="334"/>
      <c r="J16" s="334"/>
      <c r="K16" s="334"/>
    </row>
    <row r="17" spans="1:11" x14ac:dyDescent="0.2">
      <c r="A17" s="334" t="s">
        <v>226</v>
      </c>
      <c r="B17" s="342">
        <v>2557.12</v>
      </c>
      <c r="C17" s="335"/>
      <c r="D17" s="334" t="s">
        <v>377</v>
      </c>
      <c r="E17" s="342">
        <v>4500</v>
      </c>
      <c r="F17" s="334"/>
      <c r="G17" s="334" t="s">
        <v>520</v>
      </c>
      <c r="H17" s="342">
        <v>11565.8</v>
      </c>
      <c r="I17" s="334"/>
      <c r="J17" s="334"/>
      <c r="K17" s="334"/>
    </row>
    <row r="18" spans="1:11" x14ac:dyDescent="0.2">
      <c r="A18" s="334" t="s">
        <v>227</v>
      </c>
      <c r="B18" s="342">
        <v>2558.41</v>
      </c>
      <c r="C18" s="335"/>
      <c r="D18" s="334" t="s">
        <v>378</v>
      </c>
      <c r="E18" s="342">
        <v>4500</v>
      </c>
      <c r="F18" s="334"/>
      <c r="G18" s="334" t="s">
        <v>521</v>
      </c>
      <c r="H18" s="342">
        <v>11570</v>
      </c>
      <c r="I18" s="334"/>
      <c r="J18" s="334"/>
      <c r="K18" s="334"/>
    </row>
    <row r="19" spans="1:11" x14ac:dyDescent="0.2">
      <c r="A19" s="334" t="s">
        <v>228</v>
      </c>
      <c r="B19" s="342">
        <v>2568</v>
      </c>
      <c r="C19" s="335"/>
      <c r="D19" s="334" t="s">
        <v>379</v>
      </c>
      <c r="E19" s="342">
        <v>4500</v>
      </c>
      <c r="F19" s="334"/>
      <c r="G19" s="334" t="s">
        <v>522</v>
      </c>
      <c r="H19" s="342">
        <v>11599.53</v>
      </c>
      <c r="I19" s="334"/>
      <c r="J19" s="334"/>
      <c r="K19" s="334"/>
    </row>
    <row r="20" spans="1:11" x14ac:dyDescent="0.2">
      <c r="A20" s="334" t="s">
        <v>229</v>
      </c>
      <c r="B20" s="342">
        <v>2570</v>
      </c>
      <c r="C20" s="335"/>
      <c r="D20" s="334" t="s">
        <v>380</v>
      </c>
      <c r="E20" s="342">
        <v>4565.8500000000004</v>
      </c>
      <c r="F20" s="334"/>
      <c r="G20" s="334" t="s">
        <v>523</v>
      </c>
      <c r="H20" s="342">
        <v>11812</v>
      </c>
      <c r="I20" s="334"/>
      <c r="J20" s="334"/>
      <c r="K20" s="334"/>
    </row>
    <row r="21" spans="1:11" x14ac:dyDescent="0.2">
      <c r="A21" s="334" t="s">
        <v>230</v>
      </c>
      <c r="B21" s="342">
        <v>2580</v>
      </c>
      <c r="C21" s="335"/>
      <c r="D21" s="334" t="s">
        <v>381</v>
      </c>
      <c r="E21" s="342">
        <v>4600</v>
      </c>
      <c r="F21" s="334"/>
      <c r="G21" s="334" t="s">
        <v>524</v>
      </c>
      <c r="H21" s="342">
        <v>11832.5</v>
      </c>
      <c r="I21" s="334"/>
      <c r="J21" s="334"/>
      <c r="K21" s="334"/>
    </row>
    <row r="22" spans="1:11" x14ac:dyDescent="0.2">
      <c r="A22" s="334" t="s">
        <v>231</v>
      </c>
      <c r="B22" s="342">
        <v>2581</v>
      </c>
      <c r="C22" s="335"/>
      <c r="D22" s="334" t="s">
        <v>382</v>
      </c>
      <c r="E22" s="342">
        <v>4638.8999999999996</v>
      </c>
      <c r="F22" s="334"/>
      <c r="G22" s="334" t="s">
        <v>525</v>
      </c>
      <c r="H22" s="342">
        <v>11880.68</v>
      </c>
      <c r="I22" s="334"/>
      <c r="J22" s="334"/>
      <c r="K22" s="334"/>
    </row>
    <row r="23" spans="1:11" x14ac:dyDescent="0.2">
      <c r="A23" s="334" t="s">
        <v>232</v>
      </c>
      <c r="B23" s="342">
        <v>2600</v>
      </c>
      <c r="C23" s="335"/>
      <c r="D23" s="334" t="s">
        <v>383</v>
      </c>
      <c r="E23" s="342">
        <v>4660.6499999999996</v>
      </c>
      <c r="F23" s="334"/>
      <c r="G23" s="334" t="s">
        <v>526</v>
      </c>
      <c r="H23" s="342">
        <v>11893</v>
      </c>
      <c r="I23" s="334"/>
      <c r="J23" s="334"/>
      <c r="K23" s="334"/>
    </row>
    <row r="24" spans="1:11" x14ac:dyDescent="0.2">
      <c r="A24" s="334" t="s">
        <v>233</v>
      </c>
      <c r="B24" s="342">
        <v>2607.13</v>
      </c>
      <c r="C24" s="335"/>
      <c r="D24" s="334" t="s">
        <v>384</v>
      </c>
      <c r="E24" s="342">
        <v>4688</v>
      </c>
      <c r="F24" s="334"/>
      <c r="G24" s="334" t="s">
        <v>527</v>
      </c>
      <c r="H24" s="342">
        <v>11984.15</v>
      </c>
      <c r="I24" s="334"/>
      <c r="J24" s="334"/>
      <c r="K24" s="334"/>
    </row>
    <row r="25" spans="1:11" x14ac:dyDescent="0.2">
      <c r="A25" s="334" t="s">
        <v>234</v>
      </c>
      <c r="B25" s="342">
        <v>2607.4499999999998</v>
      </c>
      <c r="C25" s="335"/>
      <c r="D25" s="334" t="s">
        <v>385</v>
      </c>
      <c r="E25" s="342">
        <v>4694.75</v>
      </c>
      <c r="F25" s="334"/>
      <c r="G25" s="334" t="s">
        <v>528</v>
      </c>
      <c r="H25" s="342">
        <v>12000</v>
      </c>
      <c r="I25" s="334"/>
      <c r="J25" s="334"/>
      <c r="K25" s="334"/>
    </row>
    <row r="26" spans="1:11" x14ac:dyDescent="0.2">
      <c r="A26" s="334" t="s">
        <v>235</v>
      </c>
      <c r="B26" s="342">
        <v>2610.98</v>
      </c>
      <c r="C26" s="335"/>
      <c r="D26" s="334" t="s">
        <v>386</v>
      </c>
      <c r="E26" s="342">
        <v>4817</v>
      </c>
      <c r="F26" s="334"/>
      <c r="G26" s="334" t="s">
        <v>529</v>
      </c>
      <c r="H26" s="342">
        <v>12009.24</v>
      </c>
      <c r="I26" s="334"/>
      <c r="J26" s="334"/>
      <c r="K26" s="334"/>
    </row>
    <row r="27" spans="1:11" x14ac:dyDescent="0.2">
      <c r="A27" s="334" t="s">
        <v>236</v>
      </c>
      <c r="B27" s="342">
        <v>2620</v>
      </c>
      <c r="C27" s="335"/>
      <c r="D27" s="334" t="s">
        <v>387</v>
      </c>
      <c r="E27" s="342">
        <v>4836.1499999999996</v>
      </c>
      <c r="F27" s="334"/>
      <c r="G27" s="334" t="s">
        <v>530</v>
      </c>
      <c r="H27" s="342">
        <v>12100</v>
      </c>
      <c r="I27" s="334"/>
      <c r="J27" s="334"/>
      <c r="K27" s="334"/>
    </row>
    <row r="28" spans="1:11" x14ac:dyDescent="0.2">
      <c r="A28" s="334" t="s">
        <v>237</v>
      </c>
      <c r="B28" s="342">
        <v>2623.24</v>
      </c>
      <c r="C28" s="335"/>
      <c r="D28" s="334" t="s">
        <v>388</v>
      </c>
      <c r="E28" s="342">
        <v>4837.75</v>
      </c>
      <c r="F28" s="334"/>
      <c r="G28" s="334" t="s">
        <v>531</v>
      </c>
      <c r="H28" s="342">
        <v>12100</v>
      </c>
      <c r="I28" s="334"/>
      <c r="J28" s="334"/>
      <c r="K28" s="334"/>
    </row>
    <row r="29" spans="1:11" x14ac:dyDescent="0.2">
      <c r="A29" s="334" t="s">
        <v>238</v>
      </c>
      <c r="B29" s="342">
        <v>2625</v>
      </c>
      <c r="C29" s="335"/>
      <c r="D29" s="334" t="s">
        <v>389</v>
      </c>
      <c r="E29" s="342">
        <v>4850.9399999999996</v>
      </c>
      <c r="F29" s="334"/>
      <c r="G29" s="334" t="s">
        <v>532</v>
      </c>
      <c r="H29" s="342">
        <v>12138.09</v>
      </c>
      <c r="I29" s="334"/>
      <c r="J29" s="334"/>
      <c r="K29" s="334"/>
    </row>
    <row r="30" spans="1:11" x14ac:dyDescent="0.2">
      <c r="A30" s="334" t="s">
        <v>239</v>
      </c>
      <c r="B30" s="342">
        <v>2649</v>
      </c>
      <c r="C30" s="335"/>
      <c r="D30" s="334" t="s">
        <v>390</v>
      </c>
      <c r="E30" s="342">
        <v>4862</v>
      </c>
      <c r="F30" s="334"/>
      <c r="G30" s="334" t="s">
        <v>533</v>
      </c>
      <c r="H30" s="342">
        <v>12186.35</v>
      </c>
      <c r="I30" s="334"/>
      <c r="J30" s="334"/>
      <c r="K30" s="334"/>
    </row>
    <row r="31" spans="1:11" x14ac:dyDescent="0.2">
      <c r="A31" s="334" t="s">
        <v>240</v>
      </c>
      <c r="B31" s="342">
        <v>2654.55</v>
      </c>
      <c r="C31" s="335"/>
      <c r="D31" s="334" t="s">
        <v>391</v>
      </c>
      <c r="E31" s="342">
        <v>4884.68</v>
      </c>
      <c r="F31" s="334"/>
      <c r="G31" s="334" t="s">
        <v>534</v>
      </c>
      <c r="H31" s="342">
        <v>12245</v>
      </c>
      <c r="I31" s="334"/>
      <c r="J31" s="334"/>
      <c r="K31" s="334"/>
    </row>
    <row r="32" spans="1:11" x14ac:dyDescent="0.2">
      <c r="A32" s="334" t="s">
        <v>241</v>
      </c>
      <c r="B32" s="342">
        <v>2659.2</v>
      </c>
      <c r="C32" s="335"/>
      <c r="D32" s="334" t="s">
        <v>392</v>
      </c>
      <c r="E32" s="342">
        <v>4890</v>
      </c>
      <c r="F32" s="334"/>
      <c r="G32" s="334" t="s">
        <v>535</v>
      </c>
      <c r="H32" s="342">
        <v>12251.46</v>
      </c>
      <c r="I32" s="334"/>
      <c r="J32" s="334"/>
      <c r="K32" s="334"/>
    </row>
    <row r="33" spans="1:11" x14ac:dyDescent="0.2">
      <c r="A33" s="334" t="s">
        <v>242</v>
      </c>
      <c r="B33" s="342">
        <v>2665.45</v>
      </c>
      <c r="C33" s="335"/>
      <c r="D33" s="334" t="s">
        <v>393</v>
      </c>
      <c r="E33" s="342">
        <v>4975.25</v>
      </c>
      <c r="F33" s="334"/>
      <c r="G33" s="334" t="s">
        <v>536</v>
      </c>
      <c r="H33" s="342">
        <v>12394.7</v>
      </c>
      <c r="I33" s="334"/>
      <c r="J33" s="334"/>
      <c r="K33" s="334"/>
    </row>
    <row r="34" spans="1:11" x14ac:dyDescent="0.2">
      <c r="A34" s="334" t="s">
        <v>243</v>
      </c>
      <c r="B34" s="342">
        <v>2683.19</v>
      </c>
      <c r="C34" s="335"/>
      <c r="D34" s="334" t="s">
        <v>394</v>
      </c>
      <c r="E34" s="342">
        <v>4979</v>
      </c>
      <c r="F34" s="334"/>
      <c r="G34" s="334" t="s">
        <v>537</v>
      </c>
      <c r="H34" s="342">
        <v>12470</v>
      </c>
      <c r="I34" s="334"/>
      <c r="J34" s="334"/>
      <c r="K34" s="334"/>
    </row>
    <row r="35" spans="1:11" x14ac:dyDescent="0.2">
      <c r="A35" s="334" t="s">
        <v>244</v>
      </c>
      <c r="B35" s="342">
        <v>2694</v>
      </c>
      <c r="C35" s="335"/>
      <c r="D35" s="334" t="s">
        <v>395</v>
      </c>
      <c r="E35" s="342">
        <v>5000</v>
      </c>
      <c r="F35" s="334"/>
      <c r="G35" s="334" t="s">
        <v>538</v>
      </c>
      <c r="H35" s="342">
        <v>12568.91</v>
      </c>
      <c r="I35" s="334"/>
      <c r="J35" s="334"/>
      <c r="K35" s="334"/>
    </row>
    <row r="36" spans="1:11" x14ac:dyDescent="0.2">
      <c r="A36" s="334" t="s">
        <v>245</v>
      </c>
      <c r="B36" s="342">
        <v>2699</v>
      </c>
      <c r="C36" s="335"/>
      <c r="D36" s="334" t="s">
        <v>396</v>
      </c>
      <c r="E36" s="342">
        <v>5062.5</v>
      </c>
      <c r="F36" s="334"/>
      <c r="G36" s="334" t="s">
        <v>539</v>
      </c>
      <c r="H36" s="342">
        <v>12920.48</v>
      </c>
      <c r="I36" s="334"/>
      <c r="J36" s="334"/>
      <c r="K36" s="334"/>
    </row>
    <row r="37" spans="1:11" x14ac:dyDescent="0.2">
      <c r="A37" s="334" t="s">
        <v>246</v>
      </c>
      <c r="B37" s="342">
        <v>2700</v>
      </c>
      <c r="C37" s="335"/>
      <c r="D37" s="334" t="s">
        <v>397</v>
      </c>
      <c r="E37" s="342">
        <v>5090</v>
      </c>
      <c r="F37" s="334"/>
      <c r="G37" s="334" t="s">
        <v>540</v>
      </c>
      <c r="H37" s="342">
        <v>12957.29</v>
      </c>
      <c r="I37" s="334"/>
      <c r="J37" s="334"/>
      <c r="K37" s="334"/>
    </row>
    <row r="38" spans="1:11" x14ac:dyDescent="0.2">
      <c r="A38" s="334" t="s">
        <v>247</v>
      </c>
      <c r="B38" s="342">
        <v>2719.77</v>
      </c>
      <c r="C38" s="335"/>
      <c r="D38" s="334" t="s">
        <v>398</v>
      </c>
      <c r="E38" s="342">
        <v>5110</v>
      </c>
      <c r="F38" s="334"/>
      <c r="G38" s="334" t="s">
        <v>541</v>
      </c>
      <c r="H38" s="342">
        <v>12989</v>
      </c>
      <c r="I38" s="334"/>
      <c r="J38" s="334"/>
      <c r="K38" s="334"/>
    </row>
    <row r="39" spans="1:11" x14ac:dyDescent="0.2">
      <c r="A39" s="334" t="s">
        <v>248</v>
      </c>
      <c r="B39" s="342">
        <v>2730</v>
      </c>
      <c r="C39" s="335"/>
      <c r="D39" s="334" t="s">
        <v>399</v>
      </c>
      <c r="E39" s="342">
        <v>5115</v>
      </c>
      <c r="F39" s="334"/>
      <c r="G39" s="334" t="s">
        <v>542</v>
      </c>
      <c r="H39" s="342">
        <v>13000</v>
      </c>
      <c r="I39" s="334"/>
      <c r="J39" s="334"/>
      <c r="K39" s="334"/>
    </row>
    <row r="40" spans="1:11" x14ac:dyDescent="0.2">
      <c r="A40" s="334" t="s">
        <v>249</v>
      </c>
      <c r="B40" s="342">
        <v>2732.3</v>
      </c>
      <c r="C40" s="335"/>
      <c r="D40" s="334" t="s">
        <v>400</v>
      </c>
      <c r="E40" s="342">
        <v>5118.25</v>
      </c>
      <c r="F40" s="334"/>
      <c r="G40" s="334" t="s">
        <v>543</v>
      </c>
      <c r="H40" s="342">
        <v>13053</v>
      </c>
      <c r="I40" s="334"/>
      <c r="J40" s="334"/>
      <c r="K40" s="334"/>
    </row>
    <row r="41" spans="1:11" x14ac:dyDescent="0.2">
      <c r="A41" s="334" t="s">
        <v>250</v>
      </c>
      <c r="B41" s="342">
        <v>2736</v>
      </c>
      <c r="C41" s="335"/>
      <c r="D41" s="334" t="s">
        <v>401</v>
      </c>
      <c r="E41" s="342">
        <v>5120.5</v>
      </c>
      <c r="F41" s="334"/>
      <c r="G41" s="334" t="s">
        <v>544</v>
      </c>
      <c r="H41" s="342">
        <v>13090</v>
      </c>
      <c r="I41" s="334"/>
      <c r="J41" s="334"/>
      <c r="K41" s="334"/>
    </row>
    <row r="42" spans="1:11" x14ac:dyDescent="0.2">
      <c r="A42" s="334" t="s">
        <v>251</v>
      </c>
      <c r="B42" s="342">
        <v>2739.5</v>
      </c>
      <c r="C42" s="335"/>
      <c r="D42" s="334" t="s">
        <v>402</v>
      </c>
      <c r="E42" s="342">
        <v>5136</v>
      </c>
      <c r="F42" s="334"/>
      <c r="G42" s="334" t="s">
        <v>545</v>
      </c>
      <c r="H42" s="342">
        <v>13467</v>
      </c>
      <c r="I42" s="334"/>
      <c r="J42" s="334"/>
      <c r="K42" s="334"/>
    </row>
    <row r="43" spans="1:11" x14ac:dyDescent="0.2">
      <c r="A43" s="334" t="s">
        <v>252</v>
      </c>
      <c r="B43" s="342">
        <v>2740</v>
      </c>
      <c r="C43" s="335"/>
      <c r="D43" s="334" t="s">
        <v>403</v>
      </c>
      <c r="E43" s="342">
        <v>5141.3999999999996</v>
      </c>
      <c r="F43" s="334"/>
      <c r="G43" s="334" t="s">
        <v>546</v>
      </c>
      <c r="H43" s="342">
        <v>13552</v>
      </c>
      <c r="I43" s="334"/>
      <c r="J43" s="334"/>
      <c r="K43" s="334"/>
    </row>
    <row r="44" spans="1:11" x14ac:dyDescent="0.2">
      <c r="A44" s="334" t="s">
        <v>253</v>
      </c>
      <c r="B44" s="342">
        <v>2749.39</v>
      </c>
      <c r="C44" s="335"/>
      <c r="D44" s="334" t="s">
        <v>404</v>
      </c>
      <c r="E44" s="342">
        <v>5146</v>
      </c>
      <c r="F44" s="334"/>
      <c r="G44" s="334" t="s">
        <v>547</v>
      </c>
      <c r="H44" s="342">
        <v>13554</v>
      </c>
      <c r="I44" s="334"/>
      <c r="J44" s="334"/>
      <c r="K44" s="334"/>
    </row>
    <row r="45" spans="1:11" x14ac:dyDescent="0.2">
      <c r="A45" s="334" t="s">
        <v>254</v>
      </c>
      <c r="B45" s="342">
        <v>2766.5</v>
      </c>
      <c r="C45" s="335"/>
      <c r="D45" s="334" t="s">
        <v>405</v>
      </c>
      <c r="E45" s="342">
        <v>5148</v>
      </c>
      <c r="F45" s="334"/>
      <c r="G45" s="334" t="s">
        <v>548</v>
      </c>
      <c r="H45" s="342">
        <v>14394.24</v>
      </c>
      <c r="I45" s="334"/>
      <c r="J45" s="334"/>
      <c r="K45" s="334"/>
    </row>
    <row r="46" spans="1:11" x14ac:dyDescent="0.2">
      <c r="A46" s="334" t="s">
        <v>255</v>
      </c>
      <c r="B46" s="342">
        <v>2777.38</v>
      </c>
      <c r="C46" s="335"/>
      <c r="D46" s="334" t="s">
        <v>406</v>
      </c>
      <c r="E46" s="342">
        <v>5169.0600000000004</v>
      </c>
      <c r="F46" s="334"/>
      <c r="G46" s="334" t="s">
        <v>549</v>
      </c>
      <c r="H46" s="342">
        <v>14407.23</v>
      </c>
      <c r="I46" s="334"/>
      <c r="J46" s="334"/>
      <c r="K46" s="334"/>
    </row>
    <row r="47" spans="1:11" x14ac:dyDescent="0.2">
      <c r="A47" s="334" t="s">
        <v>256</v>
      </c>
      <c r="B47" s="342">
        <v>2779</v>
      </c>
      <c r="C47" s="335"/>
      <c r="D47" s="334" t="s">
        <v>407</v>
      </c>
      <c r="E47" s="342">
        <v>5174</v>
      </c>
      <c r="F47" s="334"/>
      <c r="G47" s="334" t="s">
        <v>550</v>
      </c>
      <c r="H47" s="342">
        <v>14521.96</v>
      </c>
      <c r="I47" s="334"/>
      <c r="J47" s="334"/>
      <c r="K47" s="334"/>
    </row>
    <row r="48" spans="1:11" x14ac:dyDescent="0.2">
      <c r="A48" s="334" t="s">
        <v>257</v>
      </c>
      <c r="B48" s="342">
        <v>2785</v>
      </c>
      <c r="C48" s="335"/>
      <c r="D48" s="334" t="s">
        <v>408</v>
      </c>
      <c r="E48" s="342">
        <v>5200</v>
      </c>
      <c r="F48" s="334"/>
      <c r="G48" s="334" t="s">
        <v>551</v>
      </c>
      <c r="H48" s="342">
        <v>14625</v>
      </c>
      <c r="I48" s="334"/>
      <c r="J48" s="334"/>
      <c r="K48" s="334"/>
    </row>
    <row r="49" spans="1:11" x14ac:dyDescent="0.2">
      <c r="A49" s="334" t="s">
        <v>258</v>
      </c>
      <c r="B49" s="342">
        <v>2788</v>
      </c>
      <c r="C49" s="335"/>
      <c r="D49" s="334" t="s">
        <v>409</v>
      </c>
      <c r="E49" s="342">
        <v>5206.25</v>
      </c>
      <c r="F49" s="334"/>
      <c r="G49" s="334" t="s">
        <v>552</v>
      </c>
      <c r="H49" s="342">
        <v>14652</v>
      </c>
      <c r="I49" s="334"/>
      <c r="J49" s="334"/>
      <c r="K49" s="334"/>
    </row>
    <row r="50" spans="1:11" x14ac:dyDescent="0.2">
      <c r="A50" s="334" t="s">
        <v>259</v>
      </c>
      <c r="B50" s="342">
        <v>2794.85</v>
      </c>
      <c r="C50" s="335"/>
      <c r="D50" s="334" t="s">
        <v>410</v>
      </c>
      <c r="E50" s="342">
        <v>5210</v>
      </c>
      <c r="F50" s="334"/>
      <c r="G50" s="334" t="s">
        <v>553</v>
      </c>
      <c r="H50" s="342">
        <v>14660.08</v>
      </c>
      <c r="I50" s="334"/>
      <c r="J50" s="334"/>
      <c r="K50" s="334"/>
    </row>
    <row r="51" spans="1:11" x14ac:dyDescent="0.2">
      <c r="A51" s="334" t="s">
        <v>260</v>
      </c>
      <c r="B51" s="342">
        <v>2800</v>
      </c>
      <c r="C51" s="335"/>
      <c r="D51" s="334" t="s">
        <v>411</v>
      </c>
      <c r="E51" s="342">
        <v>5222.66</v>
      </c>
      <c r="F51" s="334"/>
      <c r="G51" s="334" t="s">
        <v>554</v>
      </c>
      <c r="H51" s="342">
        <v>14779.44</v>
      </c>
      <c r="I51" s="334"/>
      <c r="J51" s="334"/>
      <c r="K51" s="334"/>
    </row>
    <row r="52" spans="1:11" x14ac:dyDescent="0.2">
      <c r="A52" s="334" t="s">
        <v>261</v>
      </c>
      <c r="B52" s="342">
        <v>2800</v>
      </c>
      <c r="C52" s="335"/>
      <c r="D52" s="334" t="s">
        <v>412</v>
      </c>
      <c r="E52" s="342">
        <v>5244.94</v>
      </c>
      <c r="F52" s="334"/>
      <c r="G52" s="334" t="s">
        <v>555</v>
      </c>
      <c r="H52" s="342">
        <v>14840.26</v>
      </c>
      <c r="I52" s="334"/>
      <c r="J52" s="334"/>
      <c r="K52" s="334"/>
    </row>
    <row r="53" spans="1:11" x14ac:dyDescent="0.2">
      <c r="A53" s="334" t="s">
        <v>262</v>
      </c>
      <c r="B53" s="342">
        <v>2814</v>
      </c>
      <c r="C53" s="335"/>
      <c r="D53" s="334" t="s">
        <v>413</v>
      </c>
      <c r="E53" s="342">
        <v>5280</v>
      </c>
      <c r="F53" s="334"/>
      <c r="G53" s="334" t="s">
        <v>556</v>
      </c>
      <c r="H53" s="342">
        <v>14877.24</v>
      </c>
      <c r="I53" s="334"/>
      <c r="J53" s="334"/>
      <c r="K53" s="334"/>
    </row>
    <row r="54" spans="1:11" x14ac:dyDescent="0.2">
      <c r="A54" s="334" t="s">
        <v>263</v>
      </c>
      <c r="B54" s="342">
        <v>2816.2</v>
      </c>
      <c r="C54" s="335"/>
      <c r="D54" s="334" t="s">
        <v>414</v>
      </c>
      <c r="E54" s="342">
        <v>5290.55</v>
      </c>
      <c r="F54" s="334"/>
      <c r="G54" s="334" t="s">
        <v>557</v>
      </c>
      <c r="H54" s="342">
        <v>14911.31</v>
      </c>
      <c r="I54" s="334"/>
      <c r="J54" s="334"/>
      <c r="K54" s="334"/>
    </row>
    <row r="55" spans="1:11" x14ac:dyDescent="0.2">
      <c r="A55" s="334" t="s">
        <v>264</v>
      </c>
      <c r="B55" s="342">
        <v>2833.33</v>
      </c>
      <c r="C55" s="335"/>
      <c r="D55" s="334" t="s">
        <v>415</v>
      </c>
      <c r="E55" s="342">
        <v>5302.86</v>
      </c>
      <c r="F55" s="334"/>
      <c r="G55" s="334" t="s">
        <v>558</v>
      </c>
      <c r="H55" s="342">
        <v>15000</v>
      </c>
      <c r="I55" s="334"/>
      <c r="J55" s="334"/>
      <c r="K55" s="334"/>
    </row>
    <row r="56" spans="1:11" x14ac:dyDescent="0.2">
      <c r="A56" s="334" t="s">
        <v>265</v>
      </c>
      <c r="B56" s="342">
        <v>2880.98</v>
      </c>
      <c r="C56" s="335"/>
      <c r="D56" s="334" t="s">
        <v>416</v>
      </c>
      <c r="E56" s="342">
        <v>5327</v>
      </c>
      <c r="F56" s="334"/>
      <c r="G56" s="334" t="s">
        <v>559</v>
      </c>
      <c r="H56" s="342">
        <v>15739.43</v>
      </c>
      <c r="I56" s="334"/>
      <c r="J56" s="334"/>
      <c r="K56" s="334"/>
    </row>
    <row r="57" spans="1:11" x14ac:dyDescent="0.2">
      <c r="A57" s="334" t="s">
        <v>266</v>
      </c>
      <c r="B57" s="342">
        <v>2894.06</v>
      </c>
      <c r="C57" s="335"/>
      <c r="D57" s="334" t="s">
        <v>417</v>
      </c>
      <c r="E57" s="342">
        <v>5400</v>
      </c>
      <c r="F57" s="334"/>
      <c r="G57" s="334" t="s">
        <v>560</v>
      </c>
      <c r="H57" s="342">
        <v>15769</v>
      </c>
      <c r="I57" s="334"/>
      <c r="J57" s="334"/>
      <c r="K57" s="334"/>
    </row>
    <row r="58" spans="1:11" x14ac:dyDescent="0.2">
      <c r="A58" s="334" t="s">
        <v>267</v>
      </c>
      <c r="B58" s="342">
        <v>2898.82</v>
      </c>
      <c r="C58" s="335"/>
      <c r="D58" s="334" t="s">
        <v>418</v>
      </c>
      <c r="E58" s="342">
        <v>5411.49</v>
      </c>
      <c r="F58" s="334"/>
      <c r="G58" s="334" t="s">
        <v>561</v>
      </c>
      <c r="H58" s="342">
        <v>15833.5</v>
      </c>
      <c r="I58" s="334"/>
      <c r="J58" s="334"/>
      <c r="K58" s="334"/>
    </row>
    <row r="59" spans="1:11" x14ac:dyDescent="0.2">
      <c r="A59" s="334" t="s">
        <v>268</v>
      </c>
      <c r="B59" s="342">
        <v>2899</v>
      </c>
      <c r="C59" s="335"/>
      <c r="D59" s="334" t="s">
        <v>419</v>
      </c>
      <c r="E59" s="342">
        <v>5412.75</v>
      </c>
      <c r="F59" s="334"/>
      <c r="G59" s="334" t="s">
        <v>562</v>
      </c>
      <c r="H59" s="342">
        <v>15940.5</v>
      </c>
      <c r="I59" s="334"/>
      <c r="J59" s="334"/>
      <c r="K59" s="334"/>
    </row>
    <row r="60" spans="1:11" x14ac:dyDescent="0.2">
      <c r="A60" s="334" t="s">
        <v>269</v>
      </c>
      <c r="B60" s="342">
        <v>2925</v>
      </c>
      <c r="C60" s="335"/>
      <c r="D60" s="334" t="s">
        <v>420</v>
      </c>
      <c r="E60" s="342">
        <v>5415</v>
      </c>
      <c r="F60" s="334"/>
      <c r="G60" s="334" t="s">
        <v>563</v>
      </c>
      <c r="H60" s="342">
        <v>16028.97</v>
      </c>
      <c r="I60" s="334"/>
      <c r="J60" s="334"/>
      <c r="K60" s="334"/>
    </row>
    <row r="61" spans="1:11" x14ac:dyDescent="0.2">
      <c r="A61" s="334" t="s">
        <v>270</v>
      </c>
      <c r="B61" s="342">
        <v>2938</v>
      </c>
      <c r="C61" s="335"/>
      <c r="D61" s="334" t="s">
        <v>421</v>
      </c>
      <c r="E61" s="342">
        <v>5435.91</v>
      </c>
      <c r="F61" s="334"/>
      <c r="G61" s="334" t="s">
        <v>564</v>
      </c>
      <c r="H61" s="342">
        <v>16184.5</v>
      </c>
      <c r="I61" s="334"/>
      <c r="J61" s="334"/>
      <c r="K61" s="334"/>
    </row>
    <row r="62" spans="1:11" x14ac:dyDescent="0.2">
      <c r="A62" s="334" t="s">
        <v>271</v>
      </c>
      <c r="B62" s="342">
        <v>2962.2</v>
      </c>
      <c r="C62" s="335"/>
      <c r="D62" s="334" t="s">
        <v>422</v>
      </c>
      <c r="E62" s="342">
        <v>5460</v>
      </c>
      <c r="F62" s="334"/>
      <c r="G62" s="334" t="s">
        <v>565</v>
      </c>
      <c r="H62" s="342">
        <v>16483.43</v>
      </c>
      <c r="I62" s="334"/>
      <c r="J62" s="334"/>
      <c r="K62" s="334"/>
    </row>
    <row r="63" spans="1:11" x14ac:dyDescent="0.2">
      <c r="A63" s="334" t="s">
        <v>272</v>
      </c>
      <c r="B63" s="342">
        <v>2978.8</v>
      </c>
      <c r="C63" s="335"/>
      <c r="D63" s="334" t="s">
        <v>423</v>
      </c>
      <c r="E63" s="342">
        <v>5462.5</v>
      </c>
      <c r="F63" s="334"/>
      <c r="G63" s="334" t="s">
        <v>566</v>
      </c>
      <c r="H63" s="342">
        <v>16523.91</v>
      </c>
      <c r="I63" s="334"/>
      <c r="J63" s="334"/>
      <c r="K63" s="334"/>
    </row>
    <row r="64" spans="1:11" x14ac:dyDescent="0.2">
      <c r="A64" s="334" t="s">
        <v>273</v>
      </c>
      <c r="B64" s="342">
        <v>2988</v>
      </c>
      <c r="C64" s="335"/>
      <c r="D64" s="334" t="s">
        <v>424</v>
      </c>
      <c r="E64" s="342">
        <v>5480</v>
      </c>
      <c r="F64" s="334"/>
      <c r="G64" s="334" t="s">
        <v>567</v>
      </c>
      <c r="H64" s="342">
        <v>16746.13</v>
      </c>
      <c r="I64" s="334"/>
      <c r="J64" s="334"/>
      <c r="K64" s="334"/>
    </row>
    <row r="65" spans="1:11" x14ac:dyDescent="0.2">
      <c r="A65" s="334" t="s">
        <v>274</v>
      </c>
      <c r="B65" s="342">
        <v>3000</v>
      </c>
      <c r="C65" s="335"/>
      <c r="D65" s="334" t="s">
        <v>425</v>
      </c>
      <c r="E65" s="342">
        <v>5491</v>
      </c>
      <c r="F65" s="334"/>
      <c r="G65" s="334" t="s">
        <v>568</v>
      </c>
      <c r="H65" s="342">
        <v>16814.5</v>
      </c>
      <c r="I65" s="334"/>
      <c r="J65" s="334"/>
      <c r="K65" s="334"/>
    </row>
    <row r="66" spans="1:11" x14ac:dyDescent="0.2">
      <c r="A66" s="334" t="s">
        <v>275</v>
      </c>
      <c r="B66" s="342">
        <v>3000</v>
      </c>
      <c r="C66" s="335"/>
      <c r="D66" s="334" t="s">
        <v>426</v>
      </c>
      <c r="E66" s="342">
        <v>5586.76</v>
      </c>
      <c r="F66" s="334"/>
      <c r="G66" s="334" t="s">
        <v>569</v>
      </c>
      <c r="H66" s="342">
        <v>16843.5</v>
      </c>
      <c r="I66" s="334"/>
      <c r="J66" s="334"/>
      <c r="K66" s="334"/>
    </row>
    <row r="67" spans="1:11" x14ac:dyDescent="0.2">
      <c r="A67" s="334" t="s">
        <v>276</v>
      </c>
      <c r="B67" s="342">
        <v>3000</v>
      </c>
      <c r="C67" s="335"/>
      <c r="D67" s="334" t="s">
        <v>427</v>
      </c>
      <c r="E67" s="342">
        <v>5607.36</v>
      </c>
      <c r="F67" s="334"/>
      <c r="G67" s="334" t="s">
        <v>570</v>
      </c>
      <c r="H67" s="342">
        <v>16945</v>
      </c>
      <c r="I67" s="334"/>
      <c r="J67" s="334"/>
      <c r="K67" s="334"/>
    </row>
    <row r="68" spans="1:11" x14ac:dyDescent="0.2">
      <c r="A68" s="334" t="s">
        <v>277</v>
      </c>
      <c r="B68" s="342">
        <v>3000</v>
      </c>
      <c r="C68" s="335"/>
      <c r="D68" s="334" t="s">
        <v>428</v>
      </c>
      <c r="E68" s="342">
        <v>5622</v>
      </c>
      <c r="F68" s="334"/>
      <c r="G68" s="334" t="s">
        <v>571</v>
      </c>
      <c r="H68" s="342">
        <v>17153.259999999998</v>
      </c>
      <c r="I68" s="334"/>
      <c r="J68" s="334"/>
      <c r="K68" s="334"/>
    </row>
    <row r="69" spans="1:11" x14ac:dyDescent="0.2">
      <c r="A69" s="334" t="s">
        <v>278</v>
      </c>
      <c r="B69" s="342">
        <v>3000</v>
      </c>
      <c r="C69" s="335"/>
      <c r="D69" s="334" t="s">
        <v>429</v>
      </c>
      <c r="E69" s="342">
        <v>5741.58</v>
      </c>
      <c r="F69" s="334"/>
      <c r="G69" s="334" t="s">
        <v>572</v>
      </c>
      <c r="H69" s="342">
        <v>17181.259999999998</v>
      </c>
      <c r="I69" s="334"/>
      <c r="J69" s="334"/>
      <c r="K69" s="334"/>
    </row>
    <row r="70" spans="1:11" x14ac:dyDescent="0.2">
      <c r="A70" s="334" t="s">
        <v>279</v>
      </c>
      <c r="B70" s="342">
        <v>3000</v>
      </c>
      <c r="C70" s="335"/>
      <c r="D70" s="334" t="s">
        <v>430</v>
      </c>
      <c r="E70" s="342">
        <v>5783.22</v>
      </c>
      <c r="F70" s="334"/>
      <c r="G70" s="334" t="s">
        <v>573</v>
      </c>
      <c r="H70" s="342">
        <v>17193</v>
      </c>
      <c r="I70" s="334"/>
      <c r="J70" s="334"/>
      <c r="K70" s="334"/>
    </row>
    <row r="71" spans="1:11" x14ac:dyDescent="0.2">
      <c r="A71" s="334" t="s">
        <v>280</v>
      </c>
      <c r="B71" s="342">
        <v>3000</v>
      </c>
      <c r="C71" s="335"/>
      <c r="D71" s="334" t="s">
        <v>431</v>
      </c>
      <c r="E71" s="342">
        <v>5796.43</v>
      </c>
      <c r="F71" s="334"/>
      <c r="G71" s="334" t="s">
        <v>574</v>
      </c>
      <c r="H71" s="342">
        <v>17436</v>
      </c>
      <c r="I71" s="334"/>
      <c r="J71" s="334"/>
      <c r="K71" s="334"/>
    </row>
    <row r="72" spans="1:11" x14ac:dyDescent="0.2">
      <c r="A72" s="334" t="s">
        <v>281</v>
      </c>
      <c r="B72" s="342">
        <v>3000</v>
      </c>
      <c r="C72" s="335"/>
      <c r="D72" s="334" t="s">
        <v>432</v>
      </c>
      <c r="E72" s="342">
        <v>5821.44</v>
      </c>
      <c r="F72" s="334"/>
      <c r="G72" s="334" t="s">
        <v>575</v>
      </c>
      <c r="H72" s="342">
        <v>17542.52</v>
      </c>
      <c r="I72" s="334"/>
      <c r="J72" s="334"/>
      <c r="K72" s="334"/>
    </row>
    <row r="73" spans="1:11" x14ac:dyDescent="0.2">
      <c r="A73" s="334" t="s">
        <v>282</v>
      </c>
      <c r="B73" s="342">
        <v>3021.66</v>
      </c>
      <c r="C73" s="335"/>
      <c r="D73" s="334" t="s">
        <v>433</v>
      </c>
      <c r="E73" s="342">
        <v>5843.35</v>
      </c>
      <c r="F73" s="334"/>
      <c r="G73" s="334" t="s">
        <v>576</v>
      </c>
      <c r="H73" s="342">
        <v>17800</v>
      </c>
      <c r="I73" s="334"/>
      <c r="J73" s="334"/>
      <c r="K73" s="334"/>
    </row>
    <row r="74" spans="1:11" x14ac:dyDescent="0.2">
      <c r="A74" s="334" t="s">
        <v>283</v>
      </c>
      <c r="B74" s="342">
        <v>3028.4</v>
      </c>
      <c r="C74" s="335"/>
      <c r="D74" s="334" t="s">
        <v>434</v>
      </c>
      <c r="E74" s="342">
        <v>5859.6</v>
      </c>
      <c r="F74" s="334"/>
      <c r="G74" s="334" t="s">
        <v>577</v>
      </c>
      <c r="H74" s="342">
        <v>17848.080000000002</v>
      </c>
      <c r="I74" s="334"/>
      <c r="J74" s="334"/>
      <c r="K74" s="334"/>
    </row>
    <row r="75" spans="1:11" x14ac:dyDescent="0.2">
      <c r="A75" s="334" t="s">
        <v>284</v>
      </c>
      <c r="B75" s="342">
        <v>3051.4</v>
      </c>
      <c r="C75" s="335"/>
      <c r="D75" s="334" t="s">
        <v>435</v>
      </c>
      <c r="E75" s="342">
        <v>5872</v>
      </c>
      <c r="F75" s="334"/>
      <c r="G75" s="334" t="s">
        <v>578</v>
      </c>
      <c r="H75" s="342">
        <v>17884.64</v>
      </c>
      <c r="I75" s="334"/>
      <c r="J75" s="334"/>
      <c r="K75" s="334"/>
    </row>
    <row r="76" spans="1:11" x14ac:dyDescent="0.2">
      <c r="A76" s="334" t="s">
        <v>285</v>
      </c>
      <c r="B76" s="342">
        <v>3055.27</v>
      </c>
      <c r="C76" s="335"/>
      <c r="D76" s="334" t="s">
        <v>436</v>
      </c>
      <c r="E76" s="342">
        <v>5884.78</v>
      </c>
      <c r="F76" s="334"/>
      <c r="G76" s="334" t="s">
        <v>579</v>
      </c>
      <c r="H76" s="342">
        <v>18057</v>
      </c>
      <c r="I76" s="334"/>
      <c r="J76" s="334"/>
      <c r="K76" s="334"/>
    </row>
    <row r="77" spans="1:11" x14ac:dyDescent="0.2">
      <c r="A77" s="334" t="s">
        <v>286</v>
      </c>
      <c r="B77" s="342">
        <v>3109.26</v>
      </c>
      <c r="C77" s="335"/>
      <c r="D77" s="334" t="s">
        <v>437</v>
      </c>
      <c r="E77" s="342">
        <v>5926.75</v>
      </c>
      <c r="F77" s="334"/>
      <c r="G77" s="334" t="s">
        <v>580</v>
      </c>
      <c r="H77" s="342">
        <v>18433.599999999999</v>
      </c>
      <c r="I77" s="334"/>
      <c r="J77" s="334"/>
      <c r="K77" s="334"/>
    </row>
    <row r="78" spans="1:11" x14ac:dyDescent="0.2">
      <c r="A78" s="334" t="s">
        <v>287</v>
      </c>
      <c r="B78" s="342">
        <v>3109.5</v>
      </c>
      <c r="C78" s="335"/>
      <c r="D78" s="334" t="s">
        <v>438</v>
      </c>
      <c r="E78" s="342">
        <v>5971.5</v>
      </c>
      <c r="F78" s="334"/>
      <c r="G78" s="334" t="s">
        <v>581</v>
      </c>
      <c r="H78" s="342">
        <v>18583.95</v>
      </c>
      <c r="I78" s="334"/>
      <c r="J78" s="334"/>
      <c r="K78" s="334"/>
    </row>
    <row r="79" spans="1:11" x14ac:dyDescent="0.2">
      <c r="A79" s="334" t="s">
        <v>288</v>
      </c>
      <c r="B79" s="342">
        <v>3114.2</v>
      </c>
      <c r="C79" s="336"/>
      <c r="D79" s="334" t="s">
        <v>439</v>
      </c>
      <c r="E79" s="342">
        <v>6000</v>
      </c>
      <c r="F79" s="334"/>
      <c r="G79" s="334" t="s">
        <v>582</v>
      </c>
      <c r="H79" s="342">
        <v>18723</v>
      </c>
      <c r="I79" s="334"/>
      <c r="J79" s="334"/>
      <c r="K79" s="334"/>
    </row>
    <row r="80" spans="1:11" x14ac:dyDescent="0.2">
      <c r="A80" s="334" t="s">
        <v>289</v>
      </c>
      <c r="B80" s="342">
        <v>3120</v>
      </c>
      <c r="C80" s="336"/>
      <c r="D80" s="334" t="s">
        <v>440</v>
      </c>
      <c r="E80" s="342">
        <v>6120</v>
      </c>
      <c r="F80" s="334"/>
      <c r="G80" s="334" t="s">
        <v>583</v>
      </c>
      <c r="H80" s="342">
        <v>18873.5</v>
      </c>
      <c r="I80" s="334"/>
      <c r="J80" s="334"/>
      <c r="K80" s="334"/>
    </row>
    <row r="81" spans="1:11" x14ac:dyDescent="0.2">
      <c r="A81" s="334" t="s">
        <v>290</v>
      </c>
      <c r="B81" s="342">
        <v>3120</v>
      </c>
      <c r="C81" s="336"/>
      <c r="D81" s="334" t="s">
        <v>441</v>
      </c>
      <c r="E81" s="342">
        <v>6145.94</v>
      </c>
      <c r="F81" s="334"/>
      <c r="G81" s="334" t="s">
        <v>584</v>
      </c>
      <c r="H81" s="342">
        <v>18908.04</v>
      </c>
      <c r="I81" s="334"/>
      <c r="J81" s="334"/>
      <c r="K81" s="334"/>
    </row>
    <row r="82" spans="1:11" x14ac:dyDescent="0.2">
      <c r="A82" s="334" t="s">
        <v>291</v>
      </c>
      <c r="B82" s="342">
        <v>3120.24</v>
      </c>
      <c r="C82" s="336"/>
      <c r="D82" s="334" t="s">
        <v>442</v>
      </c>
      <c r="E82" s="342">
        <v>6334.4</v>
      </c>
      <c r="F82" s="334"/>
      <c r="G82" s="334" t="s">
        <v>585</v>
      </c>
      <c r="H82" s="342">
        <v>18950</v>
      </c>
      <c r="I82" s="334"/>
      <c r="J82" s="334"/>
      <c r="K82" s="334"/>
    </row>
    <row r="83" spans="1:11" x14ac:dyDescent="0.2">
      <c r="A83" s="334" t="s">
        <v>292</v>
      </c>
      <c r="B83" s="342">
        <v>3124.91</v>
      </c>
      <c r="C83" s="336"/>
      <c r="D83" s="334" t="s">
        <v>443</v>
      </c>
      <c r="E83" s="342">
        <v>6345</v>
      </c>
      <c r="F83" s="334"/>
      <c r="G83" s="334" t="s">
        <v>586</v>
      </c>
      <c r="H83" s="342">
        <v>19245</v>
      </c>
      <c r="I83" s="334"/>
      <c r="J83" s="334"/>
      <c r="K83" s="334"/>
    </row>
    <row r="84" spans="1:11" x14ac:dyDescent="0.2">
      <c r="A84" s="334" t="s">
        <v>293</v>
      </c>
      <c r="B84" s="342">
        <v>3165</v>
      </c>
      <c r="C84" s="336"/>
      <c r="D84" s="334" t="s">
        <v>444</v>
      </c>
      <c r="E84" s="342">
        <v>6405</v>
      </c>
      <c r="F84" s="334"/>
      <c r="G84" s="334" t="s">
        <v>587</v>
      </c>
      <c r="H84" s="342">
        <v>19405</v>
      </c>
      <c r="I84" s="334"/>
      <c r="J84" s="334"/>
      <c r="K84" s="334"/>
    </row>
    <row r="85" spans="1:11" x14ac:dyDescent="0.2">
      <c r="A85" s="334" t="s">
        <v>294</v>
      </c>
      <c r="B85" s="342">
        <v>3174.09</v>
      </c>
      <c r="C85" s="336"/>
      <c r="D85" s="334" t="s">
        <v>445</v>
      </c>
      <c r="E85" s="342">
        <v>6561.99</v>
      </c>
      <c r="F85" s="334"/>
      <c r="G85" s="334" t="s">
        <v>588</v>
      </c>
      <c r="H85" s="342">
        <v>19531.22</v>
      </c>
      <c r="I85" s="334"/>
      <c r="J85" s="334"/>
      <c r="K85" s="334"/>
    </row>
    <row r="86" spans="1:11" x14ac:dyDescent="0.2">
      <c r="A86" s="334" t="s">
        <v>295</v>
      </c>
      <c r="B86" s="342">
        <v>3179.81</v>
      </c>
      <c r="C86" s="336"/>
      <c r="D86" s="334" t="s">
        <v>446</v>
      </c>
      <c r="E86" s="342">
        <v>6600</v>
      </c>
      <c r="F86" s="334"/>
      <c r="G86" s="334" t="s">
        <v>589</v>
      </c>
      <c r="H86" s="342">
        <v>19700</v>
      </c>
      <c r="I86" s="334"/>
      <c r="J86" s="334"/>
      <c r="K86" s="334"/>
    </row>
    <row r="87" spans="1:11" x14ac:dyDescent="0.2">
      <c r="A87" s="334" t="s">
        <v>296</v>
      </c>
      <c r="B87" s="342">
        <v>3186.2</v>
      </c>
      <c r="C87" s="336"/>
      <c r="D87" s="334" t="s">
        <v>447</v>
      </c>
      <c r="E87" s="342">
        <v>6615</v>
      </c>
      <c r="F87" s="334"/>
      <c r="G87" s="334" t="s">
        <v>590</v>
      </c>
      <c r="H87" s="342">
        <v>19997</v>
      </c>
      <c r="I87" s="334"/>
      <c r="J87" s="334"/>
      <c r="K87" s="334"/>
    </row>
    <row r="88" spans="1:11" x14ac:dyDescent="0.2">
      <c r="A88" s="334" t="s">
        <v>297</v>
      </c>
      <c r="B88" s="342">
        <v>3194.03</v>
      </c>
      <c r="C88" s="336"/>
      <c r="D88" s="334" t="s">
        <v>448</v>
      </c>
      <c r="E88" s="342">
        <v>6624.5</v>
      </c>
      <c r="F88" s="334"/>
      <c r="G88" s="334" t="s">
        <v>591</v>
      </c>
      <c r="H88" s="342">
        <v>20000</v>
      </c>
      <c r="I88" s="334"/>
      <c r="J88" s="334"/>
      <c r="K88" s="334"/>
    </row>
    <row r="89" spans="1:11" x14ac:dyDescent="0.2">
      <c r="A89" s="334" t="s">
        <v>298</v>
      </c>
      <c r="B89" s="342">
        <v>3206.72</v>
      </c>
      <c r="C89" s="336"/>
      <c r="D89" s="334" t="s">
        <v>449</v>
      </c>
      <c r="E89" s="342">
        <v>6686.04</v>
      </c>
      <c r="F89" s="334"/>
      <c r="G89" s="334" t="s">
        <v>592</v>
      </c>
      <c r="H89" s="342">
        <v>20228.72</v>
      </c>
      <c r="I89" s="334"/>
      <c r="J89" s="334"/>
      <c r="K89" s="334"/>
    </row>
    <row r="90" spans="1:11" x14ac:dyDescent="0.2">
      <c r="A90" s="334" t="s">
        <v>299</v>
      </c>
      <c r="B90" s="342">
        <v>3207</v>
      </c>
      <c r="C90" s="336"/>
      <c r="D90" s="334" t="s">
        <v>450</v>
      </c>
      <c r="E90" s="342">
        <v>6770.9</v>
      </c>
      <c r="F90" s="334"/>
      <c r="G90" s="334" t="s">
        <v>593</v>
      </c>
      <c r="H90" s="342">
        <v>20933.72</v>
      </c>
      <c r="I90" s="334"/>
      <c r="J90" s="334"/>
      <c r="K90" s="334"/>
    </row>
    <row r="91" spans="1:11" x14ac:dyDescent="0.2">
      <c r="A91" s="334" t="s">
        <v>300</v>
      </c>
      <c r="B91" s="342">
        <v>3218</v>
      </c>
      <c r="C91" s="334"/>
      <c r="D91" s="334" t="s">
        <v>451</v>
      </c>
      <c r="E91" s="342">
        <v>6800</v>
      </c>
      <c r="F91" s="334"/>
      <c r="G91" s="334" t="s">
        <v>594</v>
      </c>
      <c r="H91" s="342">
        <v>20969.45</v>
      </c>
      <c r="I91" s="334"/>
      <c r="J91" s="334"/>
      <c r="K91" s="334"/>
    </row>
    <row r="92" spans="1:11" x14ac:dyDescent="0.2">
      <c r="A92" s="334" t="s">
        <v>301</v>
      </c>
      <c r="B92" s="342">
        <v>3241.38</v>
      </c>
      <c r="C92" s="334"/>
      <c r="D92" s="334" t="s">
        <v>452</v>
      </c>
      <c r="E92" s="342">
        <v>6817.71</v>
      </c>
      <c r="F92" s="334"/>
      <c r="G92" s="334" t="s">
        <v>595</v>
      </c>
      <c r="H92" s="342">
        <v>21250</v>
      </c>
      <c r="I92" s="334"/>
      <c r="J92" s="334"/>
      <c r="K92" s="334"/>
    </row>
    <row r="93" spans="1:11" x14ac:dyDescent="0.2">
      <c r="A93" s="334" t="s">
        <v>302</v>
      </c>
      <c r="B93" s="342">
        <v>3250</v>
      </c>
      <c r="C93" s="334"/>
      <c r="D93" s="334" t="s">
        <v>453</v>
      </c>
      <c r="E93" s="342">
        <v>6903.1</v>
      </c>
      <c r="F93" s="334"/>
      <c r="G93" s="334" t="s">
        <v>596</v>
      </c>
      <c r="H93" s="342">
        <v>21576</v>
      </c>
      <c r="I93" s="334"/>
      <c r="J93" s="334"/>
      <c r="K93" s="334"/>
    </row>
    <row r="94" spans="1:11" x14ac:dyDescent="0.2">
      <c r="A94" s="334" t="s">
        <v>303</v>
      </c>
      <c r="B94" s="342">
        <v>3250</v>
      </c>
      <c r="C94" s="334"/>
      <c r="D94" s="334" t="s">
        <v>454</v>
      </c>
      <c r="E94" s="342">
        <v>6924.37</v>
      </c>
      <c r="F94" s="334"/>
      <c r="G94" s="334" t="s">
        <v>597</v>
      </c>
      <c r="H94" s="342">
        <v>21834</v>
      </c>
      <c r="I94" s="334"/>
      <c r="J94" s="334"/>
      <c r="K94" s="334"/>
    </row>
    <row r="95" spans="1:11" x14ac:dyDescent="0.2">
      <c r="A95" s="334" t="s">
        <v>304</v>
      </c>
      <c r="B95" s="342">
        <v>3274</v>
      </c>
      <c r="C95" s="334"/>
      <c r="D95" s="334" t="s">
        <v>455</v>
      </c>
      <c r="E95" s="342">
        <v>6925</v>
      </c>
      <c r="F95" s="334"/>
      <c r="G95" s="334" t="s">
        <v>598</v>
      </c>
      <c r="H95" s="342">
        <v>22608.63</v>
      </c>
      <c r="I95" s="334"/>
      <c r="J95" s="334"/>
      <c r="K95" s="334"/>
    </row>
    <row r="96" spans="1:11" x14ac:dyDescent="0.2">
      <c r="A96" s="334" t="s">
        <v>305</v>
      </c>
      <c r="B96" s="342">
        <v>3298.65</v>
      </c>
      <c r="C96" s="334"/>
      <c r="D96" s="334" t="s">
        <v>456</v>
      </c>
      <c r="E96" s="342">
        <v>7005</v>
      </c>
      <c r="F96" s="334"/>
      <c r="G96" s="334" t="s">
        <v>599</v>
      </c>
      <c r="H96" s="342">
        <v>22642.33</v>
      </c>
      <c r="I96" s="334"/>
      <c r="J96" s="334"/>
      <c r="K96" s="334"/>
    </row>
    <row r="97" spans="1:11" x14ac:dyDescent="0.2">
      <c r="A97" s="334" t="s">
        <v>306</v>
      </c>
      <c r="B97" s="342">
        <v>3306.79</v>
      </c>
      <c r="C97" s="334"/>
      <c r="D97" s="334" t="s">
        <v>457</v>
      </c>
      <c r="E97" s="342">
        <v>7085.67</v>
      </c>
      <c r="F97" s="334"/>
      <c r="G97" s="334" t="s">
        <v>600</v>
      </c>
      <c r="H97" s="342">
        <v>23100</v>
      </c>
      <c r="I97" s="334"/>
      <c r="J97" s="334"/>
      <c r="K97" s="334"/>
    </row>
    <row r="98" spans="1:11" x14ac:dyDescent="0.2">
      <c r="A98" s="334" t="s">
        <v>307</v>
      </c>
      <c r="B98" s="342">
        <v>3350</v>
      </c>
      <c r="C98" s="334"/>
      <c r="D98" s="334" t="s">
        <v>458</v>
      </c>
      <c r="E98" s="342">
        <v>7212.17</v>
      </c>
      <c r="F98" s="334"/>
      <c r="G98" s="334" t="s">
        <v>601</v>
      </c>
      <c r="H98" s="342">
        <v>23138</v>
      </c>
      <c r="I98" s="334"/>
      <c r="J98" s="334"/>
      <c r="K98" s="334"/>
    </row>
    <row r="99" spans="1:11" x14ac:dyDescent="0.2">
      <c r="A99" s="334" t="s">
        <v>308</v>
      </c>
      <c r="B99" s="342">
        <v>3400</v>
      </c>
      <c r="C99" s="334"/>
      <c r="D99" s="334" t="s">
        <v>459</v>
      </c>
      <c r="E99" s="342">
        <v>7328.68</v>
      </c>
      <c r="F99" s="334"/>
      <c r="G99" s="334" t="s">
        <v>602</v>
      </c>
      <c r="H99" s="342">
        <v>23242</v>
      </c>
      <c r="I99" s="334"/>
      <c r="J99" s="334"/>
      <c r="K99" s="334"/>
    </row>
    <row r="100" spans="1:11" x14ac:dyDescent="0.2">
      <c r="A100" s="334" t="s">
        <v>309</v>
      </c>
      <c r="B100" s="342">
        <v>3407.31</v>
      </c>
      <c r="C100" s="334"/>
      <c r="D100" s="334" t="s">
        <v>460</v>
      </c>
      <c r="E100" s="342">
        <v>7350</v>
      </c>
      <c r="F100" s="334"/>
      <c r="G100" s="334" t="s">
        <v>603</v>
      </c>
      <c r="H100" s="342">
        <v>24607.5</v>
      </c>
      <c r="I100" s="334"/>
      <c r="J100" s="334"/>
      <c r="K100" s="334"/>
    </row>
    <row r="101" spans="1:11" x14ac:dyDescent="0.2">
      <c r="A101" s="334" t="s">
        <v>310</v>
      </c>
      <c r="B101" s="342">
        <v>3423</v>
      </c>
      <c r="C101" s="334"/>
      <c r="D101" s="334" t="s">
        <v>461</v>
      </c>
      <c r="E101" s="342">
        <v>7495.52</v>
      </c>
      <c r="F101" s="334"/>
      <c r="G101" s="334" t="s">
        <v>604</v>
      </c>
      <c r="H101" s="342">
        <v>24753.27</v>
      </c>
      <c r="I101" s="334"/>
      <c r="J101" s="334"/>
      <c r="K101" s="334"/>
    </row>
    <row r="102" spans="1:11" x14ac:dyDescent="0.2">
      <c r="A102" s="334" t="s">
        <v>311</v>
      </c>
      <c r="B102" s="342">
        <v>3430</v>
      </c>
      <c r="C102" s="334"/>
      <c r="D102" s="334" t="s">
        <v>462</v>
      </c>
      <c r="E102" s="342">
        <v>7704.06</v>
      </c>
      <c r="F102" s="334"/>
      <c r="G102" s="334"/>
      <c r="H102" s="342"/>
      <c r="I102" s="334"/>
      <c r="J102" s="334"/>
      <c r="K102" s="334"/>
    </row>
    <row r="103" spans="1:11" x14ac:dyDescent="0.2">
      <c r="A103" s="334" t="s">
        <v>312</v>
      </c>
      <c r="B103" s="342">
        <v>3465</v>
      </c>
      <c r="C103" s="334"/>
      <c r="D103" s="334" t="s">
        <v>463</v>
      </c>
      <c r="E103" s="342">
        <v>7738.04</v>
      </c>
      <c r="F103" s="334"/>
      <c r="G103" s="334"/>
      <c r="H103" s="342"/>
      <c r="I103" s="334"/>
      <c r="J103" s="334"/>
      <c r="K103" s="334"/>
    </row>
    <row r="104" spans="1:11" x14ac:dyDescent="0.2">
      <c r="A104" s="334" t="s">
        <v>313</v>
      </c>
      <c r="B104" s="342">
        <v>3467.1</v>
      </c>
      <c r="C104" s="334"/>
      <c r="D104" s="334" t="s">
        <v>464</v>
      </c>
      <c r="E104" s="342">
        <v>7755.11</v>
      </c>
      <c r="F104" s="334"/>
      <c r="G104" s="334"/>
      <c r="H104" s="342"/>
      <c r="I104" s="334"/>
      <c r="J104" s="334"/>
      <c r="K104" s="334"/>
    </row>
    <row r="105" spans="1:11" x14ac:dyDescent="0.2">
      <c r="A105" s="334" t="s">
        <v>314</v>
      </c>
      <c r="B105" s="342">
        <v>3467.97</v>
      </c>
      <c r="C105" s="334"/>
      <c r="D105" s="334" t="s">
        <v>465</v>
      </c>
      <c r="E105" s="342">
        <v>7903.02</v>
      </c>
      <c r="F105" s="334"/>
      <c r="G105" s="334"/>
      <c r="H105" s="342"/>
      <c r="I105" s="334"/>
      <c r="J105" s="334"/>
      <c r="K105" s="334"/>
    </row>
    <row r="106" spans="1:11" x14ac:dyDescent="0.2">
      <c r="A106" s="334" t="s">
        <v>315</v>
      </c>
      <c r="B106" s="342">
        <v>3482.15</v>
      </c>
      <c r="C106" s="334"/>
      <c r="D106" s="334" t="s">
        <v>466</v>
      </c>
      <c r="E106" s="342">
        <v>7924.76</v>
      </c>
      <c r="F106" s="334"/>
      <c r="G106" s="334"/>
      <c r="H106" s="342"/>
      <c r="I106" s="334"/>
      <c r="J106" s="334"/>
      <c r="K106" s="334"/>
    </row>
    <row r="107" spans="1:11" x14ac:dyDescent="0.2">
      <c r="A107" s="334" t="s">
        <v>316</v>
      </c>
      <c r="B107" s="342">
        <v>3485</v>
      </c>
      <c r="C107" s="334"/>
      <c r="D107" s="334" t="s">
        <v>467</v>
      </c>
      <c r="E107" s="342">
        <v>7955.2</v>
      </c>
      <c r="F107" s="334"/>
      <c r="G107" s="334"/>
      <c r="H107" s="342"/>
      <c r="I107" s="334"/>
      <c r="J107" s="334"/>
      <c r="K107" s="334"/>
    </row>
    <row r="108" spans="1:11" x14ac:dyDescent="0.2">
      <c r="A108" s="334" t="s">
        <v>317</v>
      </c>
      <c r="B108" s="342">
        <v>3500</v>
      </c>
      <c r="C108" s="334"/>
      <c r="D108" s="334" t="s">
        <v>468</v>
      </c>
      <c r="E108" s="342">
        <v>8000</v>
      </c>
      <c r="F108" s="334"/>
      <c r="G108" s="334"/>
      <c r="H108" s="342"/>
      <c r="I108" s="334"/>
      <c r="J108" s="334"/>
      <c r="K108" s="334"/>
    </row>
    <row r="109" spans="1:11" x14ac:dyDescent="0.2">
      <c r="A109" s="334" t="s">
        <v>318</v>
      </c>
      <c r="B109" s="342">
        <v>3500</v>
      </c>
      <c r="C109" s="334"/>
      <c r="D109" s="334" t="s">
        <v>469</v>
      </c>
      <c r="E109" s="342">
        <v>8009.01</v>
      </c>
      <c r="F109" s="334"/>
      <c r="G109" s="334"/>
      <c r="H109" s="342"/>
      <c r="I109" s="334"/>
      <c r="J109" s="334"/>
      <c r="K109" s="334"/>
    </row>
    <row r="110" spans="1:11" x14ac:dyDescent="0.2">
      <c r="A110" s="334" t="s">
        <v>319</v>
      </c>
      <c r="B110" s="342">
        <v>3500</v>
      </c>
      <c r="C110" s="334"/>
      <c r="D110" s="334" t="s">
        <v>470</v>
      </c>
      <c r="E110" s="342">
        <v>8093</v>
      </c>
      <c r="F110" s="334"/>
      <c r="G110" s="334"/>
      <c r="H110" s="342"/>
      <c r="I110" s="334"/>
      <c r="J110" s="334"/>
      <c r="K110" s="334"/>
    </row>
    <row r="111" spans="1:11" x14ac:dyDescent="0.2">
      <c r="A111" s="334" t="s">
        <v>320</v>
      </c>
      <c r="B111" s="342">
        <v>3500</v>
      </c>
      <c r="C111" s="334"/>
      <c r="D111" s="334" t="s">
        <v>471</v>
      </c>
      <c r="E111" s="342">
        <v>8200</v>
      </c>
      <c r="F111" s="334"/>
      <c r="G111" s="334"/>
      <c r="H111" s="342"/>
      <c r="I111" s="334"/>
      <c r="J111" s="334"/>
      <c r="K111" s="334"/>
    </row>
    <row r="112" spans="1:11" x14ac:dyDescent="0.2">
      <c r="A112" s="334" t="s">
        <v>321</v>
      </c>
      <c r="B112" s="342">
        <v>3500</v>
      </c>
      <c r="C112" s="334"/>
      <c r="D112" s="334" t="s">
        <v>472</v>
      </c>
      <c r="E112" s="342">
        <v>8227.83</v>
      </c>
      <c r="F112" s="334"/>
      <c r="G112" s="334"/>
      <c r="H112" s="342"/>
      <c r="I112" s="334"/>
      <c r="J112" s="334"/>
      <c r="K112" s="334"/>
    </row>
    <row r="113" spans="1:11" x14ac:dyDescent="0.2">
      <c r="A113" s="334" t="s">
        <v>322</v>
      </c>
      <c r="B113" s="342">
        <v>3500</v>
      </c>
      <c r="C113" s="334"/>
      <c r="D113" s="334" t="s">
        <v>473</v>
      </c>
      <c r="E113" s="342">
        <v>8280</v>
      </c>
      <c r="F113" s="334"/>
      <c r="G113" s="334"/>
      <c r="H113" s="342"/>
      <c r="I113" s="334"/>
      <c r="J113" s="334"/>
      <c r="K113" s="334"/>
    </row>
    <row r="114" spans="1:11" x14ac:dyDescent="0.2">
      <c r="A114" s="334" t="s">
        <v>323</v>
      </c>
      <c r="B114" s="342">
        <v>3500</v>
      </c>
      <c r="C114" s="334"/>
      <c r="D114" s="334" t="s">
        <v>474</v>
      </c>
      <c r="E114" s="342">
        <v>8340</v>
      </c>
      <c r="F114" s="334"/>
      <c r="G114" s="334"/>
      <c r="H114" s="342"/>
      <c r="I114" s="334"/>
      <c r="J114" s="334"/>
      <c r="K114" s="334"/>
    </row>
    <row r="115" spans="1:11" x14ac:dyDescent="0.2">
      <c r="A115" s="334" t="s">
        <v>324</v>
      </c>
      <c r="B115" s="342">
        <v>3552</v>
      </c>
      <c r="C115" s="334"/>
      <c r="D115" s="334" t="s">
        <v>475</v>
      </c>
      <c r="E115" s="342">
        <v>8358.3700000000008</v>
      </c>
      <c r="F115" s="334"/>
      <c r="G115" s="334"/>
      <c r="H115" s="342"/>
      <c r="I115" s="334"/>
      <c r="J115" s="334"/>
      <c r="K115" s="334"/>
    </row>
    <row r="116" spans="1:11" x14ac:dyDescent="0.2">
      <c r="A116" s="334" t="s">
        <v>325</v>
      </c>
      <c r="B116" s="342">
        <v>3555.15</v>
      </c>
      <c r="C116" s="334"/>
      <c r="D116" s="334" t="s">
        <v>476</v>
      </c>
      <c r="E116" s="342">
        <v>8405</v>
      </c>
      <c r="F116" s="334"/>
      <c r="G116" s="334"/>
      <c r="H116" s="342"/>
      <c r="I116" s="334"/>
      <c r="J116" s="334"/>
      <c r="K116" s="334"/>
    </row>
    <row r="117" spans="1:11" x14ac:dyDescent="0.2">
      <c r="A117" s="334" t="s">
        <v>326</v>
      </c>
      <c r="B117" s="342">
        <v>3557.1</v>
      </c>
      <c r="C117" s="334"/>
      <c r="D117" s="334" t="s">
        <v>477</v>
      </c>
      <c r="E117" s="342">
        <v>8560</v>
      </c>
      <c r="F117" s="334"/>
      <c r="G117" s="334"/>
      <c r="H117" s="342"/>
      <c r="I117" s="334"/>
      <c r="J117" s="334"/>
      <c r="K117" s="334"/>
    </row>
    <row r="118" spans="1:11" x14ac:dyDescent="0.2">
      <c r="A118" s="334" t="s">
        <v>327</v>
      </c>
      <c r="B118" s="342">
        <v>3563.6</v>
      </c>
      <c r="C118" s="334"/>
      <c r="D118" s="334" t="s">
        <v>478</v>
      </c>
      <c r="E118" s="342">
        <v>8631</v>
      </c>
      <c r="F118" s="334"/>
      <c r="G118" s="334"/>
      <c r="H118" s="342"/>
      <c r="I118" s="334"/>
      <c r="J118" s="334"/>
      <c r="K118" s="334"/>
    </row>
    <row r="119" spans="1:11" x14ac:dyDescent="0.2">
      <c r="A119" s="334" t="s">
        <v>328</v>
      </c>
      <c r="B119" s="342">
        <v>3570</v>
      </c>
      <c r="C119" s="334"/>
      <c r="D119" s="334" t="s">
        <v>479</v>
      </c>
      <c r="E119" s="342">
        <v>8693.66</v>
      </c>
      <c r="F119" s="334"/>
      <c r="G119" s="334"/>
      <c r="H119" s="342"/>
      <c r="I119" s="334"/>
      <c r="J119" s="334"/>
      <c r="K119" s="334"/>
    </row>
    <row r="120" spans="1:11" x14ac:dyDescent="0.2">
      <c r="A120" s="334" t="s">
        <v>329</v>
      </c>
      <c r="B120" s="342">
        <v>3590</v>
      </c>
      <c r="C120" s="334"/>
      <c r="D120" s="334" t="s">
        <v>480</v>
      </c>
      <c r="E120" s="342">
        <v>8784</v>
      </c>
      <c r="F120" s="334"/>
      <c r="G120" s="334"/>
      <c r="H120" s="342"/>
      <c r="I120" s="334"/>
      <c r="J120" s="334"/>
      <c r="K120" s="334"/>
    </row>
    <row r="121" spans="1:11" x14ac:dyDescent="0.2">
      <c r="A121" s="334" t="s">
        <v>330</v>
      </c>
      <c r="B121" s="342">
        <v>3593.75</v>
      </c>
      <c r="C121" s="334"/>
      <c r="D121" s="334" t="s">
        <v>481</v>
      </c>
      <c r="E121" s="342">
        <v>8821.5</v>
      </c>
      <c r="F121" s="334"/>
      <c r="G121" s="334"/>
      <c r="H121" s="342"/>
      <c r="I121" s="334"/>
      <c r="J121" s="334"/>
      <c r="K121" s="334"/>
    </row>
    <row r="122" spans="1:11" x14ac:dyDescent="0.2">
      <c r="A122" s="334" t="s">
        <v>331</v>
      </c>
      <c r="B122" s="342">
        <v>3604.04</v>
      </c>
      <c r="C122" s="334"/>
      <c r="D122" s="334" t="s">
        <v>482</v>
      </c>
      <c r="E122" s="342">
        <v>8824.89</v>
      </c>
      <c r="F122" s="334"/>
      <c r="G122" s="334"/>
      <c r="H122" s="342"/>
      <c r="I122" s="334"/>
      <c r="J122" s="334"/>
      <c r="K122" s="334"/>
    </row>
    <row r="123" spans="1:11" x14ac:dyDescent="0.2">
      <c r="A123" s="334" t="s">
        <v>332</v>
      </c>
      <c r="B123" s="342">
        <v>3633.07</v>
      </c>
      <c r="C123" s="334"/>
      <c r="D123" s="334" t="s">
        <v>483</v>
      </c>
      <c r="E123" s="342">
        <v>8941</v>
      </c>
      <c r="F123" s="334"/>
      <c r="G123" s="334"/>
      <c r="H123" s="342"/>
      <c r="I123" s="334"/>
      <c r="J123" s="334"/>
      <c r="K123" s="334"/>
    </row>
    <row r="124" spans="1:11" x14ac:dyDescent="0.2">
      <c r="A124" s="334" t="s">
        <v>333</v>
      </c>
      <c r="B124" s="342">
        <v>3645</v>
      </c>
      <c r="C124" s="334"/>
      <c r="D124" s="334" t="s">
        <v>484</v>
      </c>
      <c r="E124" s="342">
        <v>9000</v>
      </c>
      <c r="F124" s="334"/>
      <c r="G124" s="334"/>
      <c r="H124" s="342"/>
      <c r="I124" s="334"/>
      <c r="J124" s="334"/>
      <c r="K124" s="334"/>
    </row>
    <row r="125" spans="1:11" x14ac:dyDescent="0.2">
      <c r="A125" s="334" t="s">
        <v>334</v>
      </c>
      <c r="B125" s="342">
        <v>3649.31</v>
      </c>
      <c r="C125" s="334"/>
      <c r="D125" s="334" t="s">
        <v>485</v>
      </c>
      <c r="E125" s="342">
        <v>9000</v>
      </c>
      <c r="F125" s="334"/>
      <c r="G125" s="334"/>
      <c r="H125" s="342"/>
      <c r="I125" s="334"/>
      <c r="J125" s="334"/>
      <c r="K125" s="334"/>
    </row>
    <row r="126" spans="1:11" x14ac:dyDescent="0.2">
      <c r="A126" s="334" t="s">
        <v>335</v>
      </c>
      <c r="B126" s="342">
        <v>3659.41</v>
      </c>
      <c r="C126" s="334"/>
      <c r="D126" s="334" t="s">
        <v>486</v>
      </c>
      <c r="E126" s="342">
        <v>9021.25</v>
      </c>
      <c r="F126" s="334"/>
      <c r="G126" s="334"/>
      <c r="H126" s="342"/>
      <c r="I126" s="334"/>
      <c r="J126" s="334"/>
      <c r="K126" s="334"/>
    </row>
    <row r="127" spans="1:11" x14ac:dyDescent="0.2">
      <c r="A127" s="334" t="s">
        <v>336</v>
      </c>
      <c r="B127" s="342">
        <v>3669.27</v>
      </c>
      <c r="C127" s="334"/>
      <c r="D127" s="334" t="s">
        <v>487</v>
      </c>
      <c r="E127" s="342">
        <v>9076.5</v>
      </c>
      <c r="F127" s="334"/>
      <c r="G127" s="334"/>
      <c r="H127" s="342"/>
      <c r="I127" s="334"/>
      <c r="J127" s="334"/>
      <c r="K127" s="334"/>
    </row>
    <row r="128" spans="1:11" x14ac:dyDescent="0.2">
      <c r="A128" s="334" t="s">
        <v>337</v>
      </c>
      <c r="B128" s="342">
        <v>3670.3</v>
      </c>
      <c r="C128" s="334"/>
      <c r="D128" s="334" t="s">
        <v>488</v>
      </c>
      <c r="E128" s="342">
        <v>9241.0300000000007</v>
      </c>
      <c r="F128" s="334"/>
      <c r="G128" s="334"/>
      <c r="H128" s="342"/>
      <c r="I128" s="334"/>
      <c r="J128" s="334"/>
      <c r="K128" s="334"/>
    </row>
    <row r="129" spans="1:11" x14ac:dyDescent="0.2">
      <c r="A129" s="334" t="s">
        <v>338</v>
      </c>
      <c r="B129" s="342">
        <v>3740</v>
      </c>
      <c r="C129" s="334"/>
      <c r="D129" s="334" t="s">
        <v>489</v>
      </c>
      <c r="E129" s="342">
        <v>9259.4699999999993</v>
      </c>
      <c r="F129" s="334"/>
      <c r="G129" s="334"/>
      <c r="H129" s="342"/>
      <c r="I129" s="334"/>
      <c r="J129" s="334"/>
      <c r="K129" s="334"/>
    </row>
    <row r="130" spans="1:11" x14ac:dyDescent="0.2">
      <c r="A130" s="334" t="s">
        <v>339</v>
      </c>
      <c r="B130" s="342">
        <v>3747.59</v>
      </c>
      <c r="C130" s="334"/>
      <c r="D130" s="334" t="s">
        <v>490</v>
      </c>
      <c r="E130" s="342">
        <v>9278.43</v>
      </c>
      <c r="F130" s="334"/>
      <c r="G130" s="334"/>
      <c r="H130" s="342"/>
      <c r="I130" s="334"/>
      <c r="J130" s="334"/>
      <c r="K130" s="334"/>
    </row>
    <row r="131" spans="1:11" x14ac:dyDescent="0.2">
      <c r="A131" s="334" t="s">
        <v>340</v>
      </c>
      <c r="B131" s="342">
        <v>3750</v>
      </c>
      <c r="C131" s="334"/>
      <c r="D131" s="334" t="s">
        <v>491</v>
      </c>
      <c r="E131" s="342">
        <v>9361.3799999999992</v>
      </c>
      <c r="F131" s="334"/>
      <c r="G131" s="334"/>
      <c r="H131" s="342"/>
      <c r="I131" s="334"/>
      <c r="J131" s="334"/>
      <c r="K131" s="334"/>
    </row>
    <row r="132" spans="1:11" x14ac:dyDescent="0.2">
      <c r="A132" s="334" t="s">
        <v>341</v>
      </c>
      <c r="B132" s="342">
        <v>3750</v>
      </c>
      <c r="C132" s="334"/>
      <c r="D132" s="334" t="s">
        <v>492</v>
      </c>
      <c r="E132" s="342">
        <v>9375.02</v>
      </c>
      <c r="F132" s="334"/>
      <c r="G132" s="334"/>
      <c r="H132" s="342"/>
      <c r="I132" s="334"/>
      <c r="J132" s="334"/>
      <c r="K132" s="334"/>
    </row>
    <row r="133" spans="1:11" x14ac:dyDescent="0.2">
      <c r="A133" s="334" t="s">
        <v>342</v>
      </c>
      <c r="B133" s="342">
        <v>3755.44</v>
      </c>
      <c r="C133" s="334"/>
      <c r="D133" s="334" t="s">
        <v>493</v>
      </c>
      <c r="E133" s="342">
        <v>9423.0499999999993</v>
      </c>
      <c r="F133" s="334"/>
      <c r="G133" s="334"/>
      <c r="H133" s="342"/>
      <c r="I133" s="334"/>
      <c r="J133" s="334"/>
      <c r="K133" s="334"/>
    </row>
    <row r="134" spans="1:11" x14ac:dyDescent="0.2">
      <c r="A134" s="334" t="s">
        <v>343</v>
      </c>
      <c r="B134" s="342">
        <v>3759.33</v>
      </c>
      <c r="C134" s="334"/>
      <c r="D134" s="334" t="s">
        <v>494</v>
      </c>
      <c r="E134" s="342">
        <v>9540</v>
      </c>
      <c r="F134" s="334"/>
      <c r="G134" s="334"/>
      <c r="H134" s="342"/>
      <c r="I134" s="334"/>
      <c r="J134" s="334"/>
      <c r="K134" s="334"/>
    </row>
    <row r="135" spans="1:11" x14ac:dyDescent="0.2">
      <c r="A135" s="334" t="s">
        <v>344</v>
      </c>
      <c r="B135" s="342">
        <v>3764.3</v>
      </c>
      <c r="C135" s="334"/>
      <c r="D135" s="334" t="s">
        <v>495</v>
      </c>
      <c r="E135" s="342">
        <v>9600</v>
      </c>
      <c r="F135" s="334"/>
      <c r="G135" s="334"/>
      <c r="H135" s="342"/>
      <c r="I135" s="334"/>
      <c r="J135" s="334"/>
      <c r="K135" s="334"/>
    </row>
    <row r="136" spans="1:11" x14ac:dyDescent="0.2">
      <c r="A136" s="334" t="s">
        <v>345</v>
      </c>
      <c r="B136" s="342">
        <v>3793.8</v>
      </c>
      <c r="C136" s="334"/>
      <c r="D136" s="334" t="s">
        <v>496</v>
      </c>
      <c r="E136" s="342">
        <v>9650</v>
      </c>
      <c r="F136" s="334"/>
      <c r="G136" s="334"/>
      <c r="H136" s="342"/>
      <c r="I136" s="334"/>
      <c r="J136" s="334"/>
      <c r="K136" s="334"/>
    </row>
    <row r="137" spans="1:11" x14ac:dyDescent="0.2">
      <c r="A137" s="334" t="s">
        <v>346</v>
      </c>
      <c r="B137" s="342">
        <v>3795</v>
      </c>
      <c r="C137" s="334"/>
      <c r="D137" s="334" t="s">
        <v>497</v>
      </c>
      <c r="E137" s="342">
        <v>9750</v>
      </c>
      <c r="F137" s="334"/>
      <c r="G137" s="334"/>
      <c r="H137" s="342"/>
      <c r="I137" s="334"/>
      <c r="J137" s="334"/>
      <c r="K137" s="334"/>
    </row>
    <row r="138" spans="1:11" x14ac:dyDescent="0.2">
      <c r="A138" s="334" t="s">
        <v>347</v>
      </c>
      <c r="B138" s="342">
        <v>3795.22</v>
      </c>
      <c r="C138" s="334"/>
      <c r="D138" s="334" t="s">
        <v>498</v>
      </c>
      <c r="E138" s="342">
        <v>9900</v>
      </c>
      <c r="F138" s="334"/>
      <c r="G138" s="334"/>
      <c r="H138" s="342"/>
      <c r="I138" s="334"/>
      <c r="J138" s="334"/>
      <c r="K138" s="334"/>
    </row>
    <row r="139" spans="1:11" x14ac:dyDescent="0.2">
      <c r="A139" s="334" t="s">
        <v>348</v>
      </c>
      <c r="B139" s="342">
        <v>3840</v>
      </c>
      <c r="C139" s="334"/>
      <c r="D139" s="334" t="s">
        <v>499</v>
      </c>
      <c r="E139" s="342">
        <v>10000</v>
      </c>
      <c r="F139" s="334"/>
      <c r="G139" s="334"/>
      <c r="H139" s="342"/>
      <c r="I139" s="334"/>
      <c r="J139" s="334"/>
      <c r="K139" s="334"/>
    </row>
    <row r="140" spans="1:11" x14ac:dyDescent="0.2">
      <c r="A140" s="334" t="s">
        <v>349</v>
      </c>
      <c r="B140" s="342">
        <v>3894</v>
      </c>
      <c r="C140" s="334"/>
      <c r="D140" s="334" t="s">
        <v>500</v>
      </c>
      <c r="E140" s="342">
        <v>10000</v>
      </c>
      <c r="F140" s="334"/>
      <c r="G140" s="334"/>
      <c r="H140" s="342"/>
      <c r="I140" s="334"/>
      <c r="J140" s="334"/>
      <c r="K140" s="334"/>
    </row>
    <row r="141" spans="1:11" x14ac:dyDescent="0.2">
      <c r="A141" s="334" t="s">
        <v>350</v>
      </c>
      <c r="B141" s="342">
        <v>3900</v>
      </c>
      <c r="C141" s="334"/>
      <c r="D141" s="334" t="s">
        <v>501</v>
      </c>
      <c r="E141" s="342">
        <v>10244.950000000001</v>
      </c>
      <c r="F141" s="334"/>
      <c r="G141" s="334"/>
      <c r="H141" s="342"/>
      <c r="I141" s="334"/>
      <c r="J141" s="334"/>
      <c r="K141" s="334"/>
    </row>
    <row r="142" spans="1:11" x14ac:dyDescent="0.2">
      <c r="A142" s="334" t="s">
        <v>351</v>
      </c>
      <c r="B142" s="342">
        <v>3919.1</v>
      </c>
      <c r="C142" s="334"/>
      <c r="D142" s="334" t="s">
        <v>502</v>
      </c>
      <c r="E142" s="342">
        <v>10270.700000000001</v>
      </c>
      <c r="F142" s="334"/>
      <c r="G142" s="334"/>
      <c r="H142" s="342"/>
      <c r="I142" s="334"/>
      <c r="J142" s="334"/>
      <c r="K142" s="334"/>
    </row>
    <row r="143" spans="1:11" x14ac:dyDescent="0.2">
      <c r="A143" s="334" t="s">
        <v>352</v>
      </c>
      <c r="B143" s="342">
        <v>3950</v>
      </c>
      <c r="C143" s="334"/>
      <c r="D143" s="334" t="s">
        <v>503</v>
      </c>
      <c r="E143" s="342">
        <v>10295</v>
      </c>
      <c r="F143" s="334"/>
      <c r="G143" s="334"/>
      <c r="H143" s="342"/>
      <c r="I143" s="334"/>
      <c r="J143" s="334"/>
      <c r="K143" s="334"/>
    </row>
    <row r="144" spans="1:11" x14ac:dyDescent="0.2">
      <c r="A144" s="334" t="s">
        <v>353</v>
      </c>
      <c r="B144" s="342">
        <v>3950.4</v>
      </c>
      <c r="C144" s="334"/>
      <c r="D144" s="334" t="s">
        <v>504</v>
      </c>
      <c r="E144" s="342">
        <v>10315.39</v>
      </c>
      <c r="F144" s="334"/>
      <c r="G144" s="334"/>
      <c r="H144" s="342"/>
      <c r="I144" s="334"/>
      <c r="J144" s="334"/>
      <c r="K144" s="334"/>
    </row>
    <row r="145" spans="1:11" x14ac:dyDescent="0.2">
      <c r="A145" s="334" t="s">
        <v>354</v>
      </c>
      <c r="B145" s="342">
        <v>3979.51</v>
      </c>
      <c r="C145" s="334"/>
      <c r="D145" s="334" t="s">
        <v>505</v>
      </c>
      <c r="E145" s="342">
        <v>10338</v>
      </c>
      <c r="F145" s="334"/>
      <c r="G145" s="334"/>
      <c r="H145" s="342"/>
      <c r="I145" s="334"/>
      <c r="J145" s="334"/>
      <c r="K145" s="334"/>
    </row>
    <row r="146" spans="1:11" x14ac:dyDescent="0.2">
      <c r="A146" s="334" t="s">
        <v>355</v>
      </c>
      <c r="B146" s="342">
        <v>3990</v>
      </c>
      <c r="C146" s="334"/>
      <c r="D146" s="334" t="s">
        <v>506</v>
      </c>
      <c r="E146" s="342">
        <v>10452</v>
      </c>
      <c r="F146" s="334"/>
      <c r="G146" s="334"/>
      <c r="H146" s="342"/>
      <c r="I146" s="334"/>
      <c r="J146" s="334"/>
      <c r="K146" s="334"/>
    </row>
    <row r="147" spans="1:11" x14ac:dyDescent="0.2">
      <c r="A147" s="334" t="s">
        <v>356</v>
      </c>
      <c r="B147" s="342">
        <v>3993</v>
      </c>
      <c r="C147" s="334"/>
      <c r="D147" s="334" t="s">
        <v>507</v>
      </c>
      <c r="E147" s="342">
        <v>10479.040000000001</v>
      </c>
      <c r="F147" s="334"/>
      <c r="G147" s="334"/>
      <c r="H147" s="342"/>
      <c r="I147" s="334"/>
      <c r="J147" s="334"/>
      <c r="K147" s="334"/>
    </row>
    <row r="148" spans="1:11" x14ac:dyDescent="0.2">
      <c r="A148" s="334" t="s">
        <v>357</v>
      </c>
      <c r="B148" s="342">
        <v>4000</v>
      </c>
      <c r="C148" s="334"/>
      <c r="D148" s="334" t="s">
        <v>508</v>
      </c>
      <c r="E148" s="342">
        <v>10632.01</v>
      </c>
      <c r="F148" s="334"/>
      <c r="G148" s="334"/>
      <c r="H148" s="342"/>
      <c r="I148" s="334"/>
      <c r="J148" s="334"/>
      <c r="K148" s="334"/>
    </row>
    <row r="149" spans="1:11" x14ac:dyDescent="0.2">
      <c r="A149" s="334" t="s">
        <v>358</v>
      </c>
      <c r="B149" s="342">
        <v>4000</v>
      </c>
      <c r="C149" s="334"/>
      <c r="D149" s="334" t="s">
        <v>509</v>
      </c>
      <c r="E149" s="342">
        <v>10633.78</v>
      </c>
      <c r="F149" s="334"/>
      <c r="G149" s="334"/>
      <c r="H149" s="342"/>
      <c r="I149" s="334"/>
      <c r="J149" s="334"/>
      <c r="K149" s="334"/>
    </row>
    <row r="150" spans="1:11" x14ac:dyDescent="0.2">
      <c r="A150" s="334" t="s">
        <v>359</v>
      </c>
      <c r="B150" s="342">
        <v>4000</v>
      </c>
      <c r="C150" s="334"/>
      <c r="D150" s="334" t="s">
        <v>510</v>
      </c>
      <c r="E150" s="342">
        <v>10710</v>
      </c>
      <c r="F150" s="334"/>
      <c r="G150" s="334"/>
      <c r="H150" s="342"/>
      <c r="I150" s="334"/>
      <c r="J150" s="334"/>
      <c r="K150" s="334"/>
    </row>
    <row r="151" spans="1:11" x14ac:dyDescent="0.2">
      <c r="A151" s="334" t="s">
        <v>360</v>
      </c>
      <c r="B151" s="342">
        <v>4000</v>
      </c>
      <c r="C151" s="334"/>
      <c r="D151" s="334"/>
      <c r="E151" s="342"/>
      <c r="F151" s="334"/>
      <c r="G151" s="334"/>
      <c r="H151" s="342"/>
      <c r="I151" s="334"/>
      <c r="J151" s="334"/>
      <c r="K151" s="334"/>
    </row>
    <row r="152" spans="1:11" x14ac:dyDescent="0.2">
      <c r="A152" s="334" t="s">
        <v>361</v>
      </c>
      <c r="B152" s="342">
        <v>4100</v>
      </c>
      <c r="C152" s="334"/>
      <c r="D152" s="334"/>
      <c r="E152" s="342"/>
      <c r="F152" s="334"/>
      <c r="G152" s="334"/>
      <c r="H152" s="342"/>
      <c r="I152" s="334"/>
      <c r="J152" s="334"/>
      <c r="K152" s="334"/>
    </row>
    <row r="153" spans="1:11" x14ac:dyDescent="0.2">
      <c r="A153" s="334" t="s">
        <v>362</v>
      </c>
      <c r="B153" s="342">
        <v>4104.3500000000004</v>
      </c>
      <c r="C153" s="334"/>
      <c r="D153" s="334"/>
      <c r="E153" s="342"/>
      <c r="F153" s="334"/>
      <c r="G153" s="334"/>
      <c r="H153" s="342"/>
      <c r="I153" s="334"/>
      <c r="J153" s="334"/>
      <c r="K153" s="334"/>
    </row>
    <row r="154" spans="1:11" x14ac:dyDescent="0.2">
      <c r="A154" s="334" t="s">
        <v>363</v>
      </c>
      <c r="B154" s="342">
        <v>4119.16</v>
      </c>
      <c r="C154" s="334"/>
      <c r="D154" s="334"/>
      <c r="E154" s="342"/>
      <c r="F154" s="334"/>
      <c r="G154" s="334"/>
      <c r="H154" s="342"/>
      <c r="I154" s="334"/>
      <c r="J154" s="334"/>
      <c r="K154" s="334"/>
    </row>
    <row r="155" spans="1:11" x14ac:dyDescent="0.2">
      <c r="A155" s="334" t="s">
        <v>364</v>
      </c>
      <c r="B155" s="342">
        <v>4125</v>
      </c>
      <c r="C155" s="334"/>
      <c r="D155" s="334"/>
      <c r="E155" s="342"/>
      <c r="F155" s="334"/>
      <c r="G155" s="334"/>
      <c r="H155" s="342"/>
      <c r="I155" s="334"/>
      <c r="J155" s="334"/>
      <c r="K155" s="334"/>
    </row>
    <row r="156" spans="1:11" x14ac:dyDescent="0.2">
      <c r="A156" s="334" t="s">
        <v>365</v>
      </c>
      <c r="B156" s="342">
        <v>4200</v>
      </c>
      <c r="C156" s="334"/>
      <c r="D156" s="334"/>
      <c r="E156" s="342"/>
      <c r="F156" s="334"/>
      <c r="G156" s="334"/>
      <c r="H156" s="342"/>
      <c r="I156" s="334"/>
      <c r="J156" s="334"/>
      <c r="K156" s="334"/>
    </row>
    <row r="157" spans="1:11" x14ac:dyDescent="0.2">
      <c r="A157" s="334" t="s">
        <v>366</v>
      </c>
      <c r="B157" s="342">
        <v>4242.25</v>
      </c>
    </row>
    <row r="158" spans="1:11" x14ac:dyDescent="0.2">
      <c r="A158" s="334" t="s">
        <v>367</v>
      </c>
      <c r="B158" s="342">
        <v>4249.3100000000004</v>
      </c>
    </row>
  </sheetData>
  <mergeCells count="1">
    <mergeCell ref="A1:E1"/>
  </mergeCells>
  <phoneticPr fontId="2" type="noConversion"/>
  <printOptions headings="1"/>
  <pageMargins left="0" right="0" top="0.72" bottom="0.21" header="0.22" footer="0.17"/>
  <pageSetup scale="54" firstPageNumber="5" orientation="landscape" r:id="rId1"/>
  <headerFooter alignWithMargins="0">
    <oddHeader>&amp;L&amp;8Page &amp;P&amp;R&amp;8Page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162"/>
  <sheetViews>
    <sheetView showGridLines="0" workbookViewId="0">
      <selection sqref="A1:F1"/>
    </sheetView>
  </sheetViews>
  <sheetFormatPr defaultRowHeight="12.75" x14ac:dyDescent="0.2"/>
  <cols>
    <col min="1" max="1" width="1.42578125" style="78" customWidth="1"/>
    <col min="2" max="2" width="35.7109375" style="78" customWidth="1"/>
    <col min="3" max="3" width="23.7109375" style="345" customWidth="1"/>
    <col min="4" max="4" width="2.5703125" style="78" customWidth="1"/>
    <col min="5" max="5" width="35.7109375" style="78" customWidth="1"/>
    <col min="6" max="6" width="18.85546875" style="345" customWidth="1"/>
    <col min="7" max="7" width="9.140625" style="78"/>
    <col min="8" max="8" width="47" style="78" bestFit="1" customWidth="1"/>
    <col min="9" max="9" width="14.140625" style="345" bestFit="1" customWidth="1"/>
    <col min="10" max="10" width="9.140625" style="78"/>
    <col min="11" max="11" width="47.140625" style="78" bestFit="1" customWidth="1"/>
    <col min="12" max="12" width="14.140625" style="345" bestFit="1" customWidth="1"/>
    <col min="13" max="13" width="9.140625" style="78"/>
    <col min="14" max="14" width="41" style="78" bestFit="1" customWidth="1"/>
    <col min="15" max="15" width="10.28515625" style="345" bestFit="1" customWidth="1"/>
    <col min="16" max="16384" width="9.140625" style="78"/>
  </cols>
  <sheetData>
    <row r="1" spans="1:15" x14ac:dyDescent="0.2">
      <c r="A1" s="391" t="s">
        <v>168</v>
      </c>
      <c r="B1" s="391"/>
      <c r="C1" s="391"/>
      <c r="D1" s="391"/>
      <c r="E1" s="391"/>
      <c r="F1" s="391"/>
    </row>
    <row r="2" spans="1:15" x14ac:dyDescent="0.2">
      <c r="A2" s="274"/>
      <c r="B2" s="274"/>
      <c r="C2" s="349"/>
      <c r="D2" s="274"/>
      <c r="E2" s="274"/>
      <c r="F2" s="349"/>
    </row>
    <row r="3" spans="1:15" x14ac:dyDescent="0.2">
      <c r="B3" s="147" t="s">
        <v>102</v>
      </c>
    </row>
    <row r="4" spans="1:15" x14ac:dyDescent="0.2">
      <c r="B4" s="147" t="s">
        <v>103</v>
      </c>
    </row>
    <row r="5" spans="1:15" x14ac:dyDescent="0.2">
      <c r="B5" s="87"/>
    </row>
    <row r="6" spans="1:15" x14ac:dyDescent="0.2">
      <c r="B6" s="324" t="str">
        <f>'ASA1'!C9</f>
        <v>Northfield Township HSD 225</v>
      </c>
    </row>
    <row r="7" spans="1:15" x14ac:dyDescent="0.2">
      <c r="B7" s="82" t="str">
        <f>'ASA1'!C10</f>
        <v>05-016-2250-17-0000</v>
      </c>
    </row>
    <row r="8" spans="1:15" x14ac:dyDescent="0.2">
      <c r="B8" s="79"/>
    </row>
    <row r="9" spans="1:15" x14ac:dyDescent="0.2">
      <c r="B9" s="410" t="s">
        <v>101</v>
      </c>
      <c r="C9" s="411"/>
      <c r="D9" s="411"/>
      <c r="E9" s="411"/>
      <c r="F9" s="411"/>
    </row>
    <row r="10" spans="1:15" x14ac:dyDescent="0.2">
      <c r="B10" s="80"/>
      <c r="C10" s="346"/>
    </row>
    <row r="11" spans="1:15" x14ac:dyDescent="0.2">
      <c r="B11" s="320" t="s">
        <v>93</v>
      </c>
      <c r="C11" s="333" t="s">
        <v>89</v>
      </c>
      <c r="D11" s="83"/>
      <c r="E11" s="297" t="s">
        <v>93</v>
      </c>
      <c r="F11" s="347" t="s">
        <v>89</v>
      </c>
      <c r="H11" s="297" t="s">
        <v>93</v>
      </c>
      <c r="I11" s="347" t="s">
        <v>89</v>
      </c>
      <c r="K11" s="297" t="s">
        <v>93</v>
      </c>
      <c r="L11" s="347" t="s">
        <v>89</v>
      </c>
      <c r="N11" s="297" t="s">
        <v>93</v>
      </c>
      <c r="O11" s="347" t="s">
        <v>89</v>
      </c>
    </row>
    <row r="12" spans="1:15" s="84" customFormat="1" ht="14.65" customHeight="1" x14ac:dyDescent="0.2">
      <c r="B12" t="s">
        <v>605</v>
      </c>
      <c r="C12" s="332">
        <v>1000</v>
      </c>
      <c r="E12" t="s">
        <v>685</v>
      </c>
      <c r="F12" s="332">
        <v>1100</v>
      </c>
      <c r="H12" t="s">
        <v>765</v>
      </c>
      <c r="I12" s="332">
        <v>1340</v>
      </c>
      <c r="K12" t="s">
        <v>844</v>
      </c>
      <c r="L12" s="332">
        <v>1632</v>
      </c>
      <c r="N12" t="s">
        <v>924</v>
      </c>
      <c r="O12" s="332">
        <v>2000</v>
      </c>
    </row>
    <row r="13" spans="1:15" s="84" customFormat="1" ht="14.65" customHeight="1" x14ac:dyDescent="0.2">
      <c r="B13" t="s">
        <v>606</v>
      </c>
      <c r="C13" s="332">
        <v>1000</v>
      </c>
      <c r="E13" t="s">
        <v>686</v>
      </c>
      <c r="F13" s="332">
        <v>1100</v>
      </c>
      <c r="H13" t="s">
        <v>766</v>
      </c>
      <c r="I13" s="332">
        <v>1340</v>
      </c>
      <c r="K13" t="s">
        <v>845</v>
      </c>
      <c r="L13" s="332">
        <v>1633.91</v>
      </c>
      <c r="N13" t="s">
        <v>925</v>
      </c>
      <c r="O13" s="332">
        <v>2000</v>
      </c>
    </row>
    <row r="14" spans="1:15" s="84" customFormat="1" ht="14.65" customHeight="1" x14ac:dyDescent="0.2">
      <c r="B14" t="s">
        <v>607</v>
      </c>
      <c r="C14" s="332">
        <v>1000</v>
      </c>
      <c r="E14" t="s">
        <v>687</v>
      </c>
      <c r="F14" s="332">
        <v>1100</v>
      </c>
      <c r="H14" t="s">
        <v>767</v>
      </c>
      <c r="I14" s="332">
        <v>1340.99</v>
      </c>
      <c r="K14" t="s">
        <v>846</v>
      </c>
      <c r="L14" s="332">
        <v>1635.45</v>
      </c>
      <c r="N14" t="s">
        <v>926</v>
      </c>
      <c r="O14" s="332">
        <v>2010</v>
      </c>
    </row>
    <row r="15" spans="1:15" s="84" customFormat="1" ht="14.65" customHeight="1" x14ac:dyDescent="0.2">
      <c r="B15" t="s">
        <v>608</v>
      </c>
      <c r="C15" s="332">
        <v>1000</v>
      </c>
      <c r="E15" t="s">
        <v>688</v>
      </c>
      <c r="F15" s="332">
        <v>1100</v>
      </c>
      <c r="H15" t="s">
        <v>768</v>
      </c>
      <c r="I15" s="332">
        <v>1350</v>
      </c>
      <c r="K15" t="s">
        <v>847</v>
      </c>
      <c r="L15" s="332">
        <v>1636.2</v>
      </c>
      <c r="N15" t="s">
        <v>927</v>
      </c>
      <c r="O15" s="332">
        <v>2010</v>
      </c>
    </row>
    <row r="16" spans="1:15" s="84" customFormat="1" ht="14.65" customHeight="1" x14ac:dyDescent="0.2">
      <c r="B16" t="s">
        <v>609</v>
      </c>
      <c r="C16" s="332">
        <v>1000</v>
      </c>
      <c r="E16" t="s">
        <v>689</v>
      </c>
      <c r="F16" s="332">
        <v>1100</v>
      </c>
      <c r="H16" t="s">
        <v>769</v>
      </c>
      <c r="I16" s="332">
        <v>1351.12</v>
      </c>
      <c r="K16" t="s">
        <v>848</v>
      </c>
      <c r="L16" s="332">
        <v>1637</v>
      </c>
      <c r="N16" t="s">
        <v>928</v>
      </c>
      <c r="O16" s="332">
        <v>2025</v>
      </c>
    </row>
    <row r="17" spans="2:15" s="84" customFormat="1" ht="14.65" customHeight="1" x14ac:dyDescent="0.2">
      <c r="B17" t="s">
        <v>610</v>
      </c>
      <c r="C17" s="332">
        <v>1000</v>
      </c>
      <c r="E17" t="s">
        <v>690</v>
      </c>
      <c r="F17" s="332">
        <v>1100</v>
      </c>
      <c r="H17" t="s">
        <v>770</v>
      </c>
      <c r="I17" s="332">
        <v>1355</v>
      </c>
      <c r="K17" t="s">
        <v>849</v>
      </c>
      <c r="L17" s="332">
        <v>1640</v>
      </c>
      <c r="N17" t="s">
        <v>929</v>
      </c>
      <c r="O17" s="332">
        <v>2025</v>
      </c>
    </row>
    <row r="18" spans="2:15" s="84" customFormat="1" ht="14.65" customHeight="1" x14ac:dyDescent="0.2">
      <c r="B18" t="s">
        <v>611</v>
      </c>
      <c r="C18" s="332">
        <v>1000</v>
      </c>
      <c r="E18" t="s">
        <v>691</v>
      </c>
      <c r="F18" s="332">
        <v>1100</v>
      </c>
      <c r="H18" t="s">
        <v>771</v>
      </c>
      <c r="I18" s="332">
        <v>1362.18</v>
      </c>
      <c r="K18" t="s">
        <v>850</v>
      </c>
      <c r="L18" s="332">
        <v>1641</v>
      </c>
      <c r="N18" t="s">
        <v>930</v>
      </c>
      <c r="O18" s="332">
        <v>2029.32</v>
      </c>
    </row>
    <row r="19" spans="2:15" s="84" customFormat="1" ht="14.65" customHeight="1" x14ac:dyDescent="0.2">
      <c r="B19" t="s">
        <v>612</v>
      </c>
      <c r="C19" s="332">
        <v>1000</v>
      </c>
      <c r="E19" t="s">
        <v>692</v>
      </c>
      <c r="F19" s="332">
        <v>1100</v>
      </c>
      <c r="H19" t="s">
        <v>772</v>
      </c>
      <c r="I19" s="332">
        <v>1365</v>
      </c>
      <c r="K19" t="s">
        <v>851</v>
      </c>
      <c r="L19" s="332">
        <v>1641.07</v>
      </c>
      <c r="N19" t="s">
        <v>931</v>
      </c>
      <c r="O19" s="332">
        <v>2042.36</v>
      </c>
    </row>
    <row r="20" spans="2:15" s="84" customFormat="1" ht="14.65" customHeight="1" x14ac:dyDescent="0.2">
      <c r="B20" t="s">
        <v>613</v>
      </c>
      <c r="C20" s="332">
        <v>1000</v>
      </c>
      <c r="E20" t="s">
        <v>693</v>
      </c>
      <c r="F20" s="332">
        <v>1100</v>
      </c>
      <c r="H20" t="s">
        <v>250</v>
      </c>
      <c r="I20" s="332">
        <v>1368</v>
      </c>
      <c r="K20" t="s">
        <v>852</v>
      </c>
      <c r="L20" s="332">
        <v>1652.82</v>
      </c>
      <c r="N20" t="s">
        <v>932</v>
      </c>
      <c r="O20" s="332">
        <v>2061.69</v>
      </c>
    </row>
    <row r="21" spans="2:15" s="84" customFormat="1" ht="14.65" customHeight="1" x14ac:dyDescent="0.2">
      <c r="B21" t="s">
        <v>614</v>
      </c>
      <c r="C21" s="332">
        <v>1000</v>
      </c>
      <c r="E21" t="s">
        <v>694</v>
      </c>
      <c r="F21" s="332">
        <v>1100</v>
      </c>
      <c r="H21" t="s">
        <v>773</v>
      </c>
      <c r="I21" s="332">
        <v>1370</v>
      </c>
      <c r="K21" t="s">
        <v>853</v>
      </c>
      <c r="L21" s="332">
        <v>1653.18</v>
      </c>
      <c r="N21" t="s">
        <v>933</v>
      </c>
      <c r="O21" s="332">
        <v>2073.5500000000002</v>
      </c>
    </row>
    <row r="22" spans="2:15" s="84" customFormat="1" ht="14.65" customHeight="1" x14ac:dyDescent="0.2">
      <c r="B22" t="s">
        <v>615</v>
      </c>
      <c r="C22" s="332">
        <v>1000</v>
      </c>
      <c r="E22" t="s">
        <v>695</v>
      </c>
      <c r="F22" s="332">
        <v>1111.24</v>
      </c>
      <c r="H22" t="s">
        <v>774</v>
      </c>
      <c r="I22" s="332">
        <v>1372.92</v>
      </c>
      <c r="K22" t="s">
        <v>854</v>
      </c>
      <c r="L22" s="332">
        <v>1656.38</v>
      </c>
      <c r="N22" t="s">
        <v>934</v>
      </c>
      <c r="O22" s="332">
        <v>2091.5500000000002</v>
      </c>
    </row>
    <row r="23" spans="2:15" s="84" customFormat="1" ht="14.65" customHeight="1" x14ac:dyDescent="0.2">
      <c r="B23" t="s">
        <v>616</v>
      </c>
      <c r="C23" s="332">
        <v>1000</v>
      </c>
      <c r="E23" t="s">
        <v>696</v>
      </c>
      <c r="F23" s="332">
        <v>1117</v>
      </c>
      <c r="H23" t="s">
        <v>775</v>
      </c>
      <c r="I23" s="332">
        <v>1375.5</v>
      </c>
      <c r="K23" t="s">
        <v>855</v>
      </c>
      <c r="L23" s="332">
        <v>1657.91</v>
      </c>
      <c r="N23" t="s">
        <v>935</v>
      </c>
      <c r="O23" s="332">
        <v>2092</v>
      </c>
    </row>
    <row r="24" spans="2:15" s="84" customFormat="1" ht="14.65" customHeight="1" x14ac:dyDescent="0.2">
      <c r="B24" t="s">
        <v>617</v>
      </c>
      <c r="C24" s="332">
        <v>1000</v>
      </c>
      <c r="E24" t="s">
        <v>697</v>
      </c>
      <c r="F24" s="332">
        <v>1120</v>
      </c>
      <c r="H24" t="s">
        <v>776</v>
      </c>
      <c r="I24" s="332">
        <v>1381.98</v>
      </c>
      <c r="K24" t="s">
        <v>856</v>
      </c>
      <c r="L24" s="332">
        <v>1662.57</v>
      </c>
      <c r="N24" t="s">
        <v>936</v>
      </c>
      <c r="O24" s="332">
        <v>2100</v>
      </c>
    </row>
    <row r="25" spans="2:15" s="84" customFormat="1" ht="14.65" customHeight="1" x14ac:dyDescent="0.2">
      <c r="B25" t="s">
        <v>618</v>
      </c>
      <c r="C25" s="332">
        <v>1000</v>
      </c>
      <c r="E25" t="s">
        <v>698</v>
      </c>
      <c r="F25" s="332">
        <v>1120</v>
      </c>
      <c r="H25" t="s">
        <v>777</v>
      </c>
      <c r="I25" s="332">
        <v>1385</v>
      </c>
      <c r="K25" t="s">
        <v>857</v>
      </c>
      <c r="L25" s="332">
        <v>1670</v>
      </c>
      <c r="N25" t="s">
        <v>937</v>
      </c>
      <c r="O25" s="332">
        <v>2101.35</v>
      </c>
    </row>
    <row r="26" spans="2:15" s="84" customFormat="1" ht="14.65" customHeight="1" x14ac:dyDescent="0.2">
      <c r="B26" t="s">
        <v>619</v>
      </c>
      <c r="C26" s="332">
        <v>1000</v>
      </c>
      <c r="E26" t="s">
        <v>699</v>
      </c>
      <c r="F26" s="332">
        <v>1120</v>
      </c>
      <c r="H26" t="s">
        <v>778</v>
      </c>
      <c r="I26" s="332">
        <v>1386.5</v>
      </c>
      <c r="K26" t="s">
        <v>858</v>
      </c>
      <c r="L26" s="332">
        <v>1671.09</v>
      </c>
      <c r="N26" t="s">
        <v>938</v>
      </c>
      <c r="O26" s="332">
        <v>2105</v>
      </c>
    </row>
    <row r="27" spans="2:15" s="84" customFormat="1" ht="14.65" customHeight="1" x14ac:dyDescent="0.2">
      <c r="B27" t="s">
        <v>620</v>
      </c>
      <c r="C27" s="332">
        <v>1000</v>
      </c>
      <c r="E27" t="s">
        <v>700</v>
      </c>
      <c r="F27" s="332">
        <v>1120</v>
      </c>
      <c r="H27" t="s">
        <v>779</v>
      </c>
      <c r="I27" s="332">
        <v>1390</v>
      </c>
      <c r="K27" t="s">
        <v>859</v>
      </c>
      <c r="L27" s="332">
        <v>1680</v>
      </c>
      <c r="N27" t="s">
        <v>939</v>
      </c>
      <c r="O27" s="332">
        <v>2109.5</v>
      </c>
    </row>
    <row r="28" spans="2:15" s="84" customFormat="1" ht="14.65" customHeight="1" x14ac:dyDescent="0.2">
      <c r="B28" t="s">
        <v>621</v>
      </c>
      <c r="C28" s="332">
        <v>1000</v>
      </c>
      <c r="E28" t="s">
        <v>701</v>
      </c>
      <c r="F28" s="332">
        <v>1126.3800000000001</v>
      </c>
      <c r="H28" t="s">
        <v>780</v>
      </c>
      <c r="I28" s="332">
        <v>1391.78</v>
      </c>
      <c r="K28" t="s">
        <v>860</v>
      </c>
      <c r="L28" s="332">
        <v>1680</v>
      </c>
      <c r="N28" t="s">
        <v>940</v>
      </c>
      <c r="O28" s="332">
        <v>2128.5</v>
      </c>
    </row>
    <row r="29" spans="2:15" s="84" customFormat="1" ht="14.65" customHeight="1" x14ac:dyDescent="0.2">
      <c r="B29" t="s">
        <v>622</v>
      </c>
      <c r="C29" s="332">
        <v>1000</v>
      </c>
      <c r="E29" t="s">
        <v>702</v>
      </c>
      <c r="F29" s="332">
        <v>1129.72</v>
      </c>
      <c r="H29" t="s">
        <v>781</v>
      </c>
      <c r="I29" s="332">
        <v>1392</v>
      </c>
      <c r="K29" t="s">
        <v>861</v>
      </c>
      <c r="L29" s="332">
        <v>1680</v>
      </c>
      <c r="N29" t="s">
        <v>941</v>
      </c>
      <c r="O29" s="332">
        <v>2130</v>
      </c>
    </row>
    <row r="30" spans="2:15" s="84" customFormat="1" ht="14.65" customHeight="1" x14ac:dyDescent="0.2">
      <c r="B30" t="s">
        <v>623</v>
      </c>
      <c r="C30" s="332">
        <v>1000</v>
      </c>
      <c r="E30" t="s">
        <v>703</v>
      </c>
      <c r="F30" s="332">
        <v>1130</v>
      </c>
      <c r="H30" t="s">
        <v>782</v>
      </c>
      <c r="I30" s="332">
        <v>1400</v>
      </c>
      <c r="K30" t="s">
        <v>862</v>
      </c>
      <c r="L30" s="332">
        <v>1680</v>
      </c>
      <c r="N30" t="s">
        <v>942</v>
      </c>
      <c r="O30" s="332">
        <v>2147</v>
      </c>
    </row>
    <row r="31" spans="2:15" s="84" customFormat="1" ht="14.65" customHeight="1" x14ac:dyDescent="0.2">
      <c r="B31" t="s">
        <v>624</v>
      </c>
      <c r="C31" s="332">
        <v>1000</v>
      </c>
      <c r="E31" t="s">
        <v>704</v>
      </c>
      <c r="F31" s="332">
        <v>1130</v>
      </c>
      <c r="H31" t="s">
        <v>783</v>
      </c>
      <c r="I31" s="332">
        <v>1407.4</v>
      </c>
      <c r="K31" t="s">
        <v>863</v>
      </c>
      <c r="L31" s="332">
        <v>1680</v>
      </c>
      <c r="N31" t="s">
        <v>943</v>
      </c>
      <c r="O31" s="332">
        <v>2156.64</v>
      </c>
    </row>
    <row r="32" spans="2:15" s="84" customFormat="1" ht="14.65" customHeight="1" x14ac:dyDescent="0.2">
      <c r="B32" t="s">
        <v>625</v>
      </c>
      <c r="C32" s="332">
        <v>1000</v>
      </c>
      <c r="E32" t="s">
        <v>705</v>
      </c>
      <c r="F32" s="332">
        <v>1132</v>
      </c>
      <c r="H32" t="s">
        <v>784</v>
      </c>
      <c r="I32" s="332">
        <v>1411</v>
      </c>
      <c r="K32" t="s">
        <v>864</v>
      </c>
      <c r="L32" s="332">
        <v>1680</v>
      </c>
      <c r="N32" t="s">
        <v>944</v>
      </c>
      <c r="O32" s="332">
        <v>2160</v>
      </c>
    </row>
    <row r="33" spans="2:15" s="84" customFormat="1" ht="14.65" customHeight="1" x14ac:dyDescent="0.2">
      <c r="B33" t="s">
        <v>626</v>
      </c>
      <c r="C33" s="332">
        <v>1000</v>
      </c>
      <c r="E33" t="s">
        <v>706</v>
      </c>
      <c r="F33" s="332">
        <v>1132.56</v>
      </c>
      <c r="H33" t="s">
        <v>785</v>
      </c>
      <c r="I33" s="332">
        <v>1412.5</v>
      </c>
      <c r="K33" t="s">
        <v>865</v>
      </c>
      <c r="L33" s="332">
        <v>1682</v>
      </c>
      <c r="N33" t="s">
        <v>945</v>
      </c>
      <c r="O33" s="332">
        <v>2160</v>
      </c>
    </row>
    <row r="34" spans="2:15" s="84" customFormat="1" ht="14.65" customHeight="1" x14ac:dyDescent="0.2">
      <c r="B34" t="s">
        <v>627</v>
      </c>
      <c r="C34" s="332">
        <v>1000</v>
      </c>
      <c r="E34" t="s">
        <v>707</v>
      </c>
      <c r="F34" s="332">
        <v>1132.8800000000001</v>
      </c>
      <c r="H34" t="s">
        <v>786</v>
      </c>
      <c r="I34" s="332">
        <v>1412.84</v>
      </c>
      <c r="K34" t="s">
        <v>866</v>
      </c>
      <c r="L34" s="332">
        <v>1687.58</v>
      </c>
      <c r="N34" t="s">
        <v>220</v>
      </c>
      <c r="O34" s="332">
        <v>2185</v>
      </c>
    </row>
    <row r="35" spans="2:15" s="84" customFormat="1" ht="14.65" customHeight="1" x14ac:dyDescent="0.2">
      <c r="B35" t="s">
        <v>628</v>
      </c>
      <c r="C35" s="332">
        <v>1000</v>
      </c>
      <c r="E35" t="s">
        <v>708</v>
      </c>
      <c r="F35" s="332">
        <v>1134.74</v>
      </c>
      <c r="H35" t="s">
        <v>787</v>
      </c>
      <c r="I35" s="332">
        <v>1420</v>
      </c>
      <c r="K35" t="s">
        <v>867</v>
      </c>
      <c r="L35" s="332">
        <v>1696</v>
      </c>
      <c r="N35" t="s">
        <v>946</v>
      </c>
      <c r="O35" s="332">
        <v>2185.5</v>
      </c>
    </row>
    <row r="36" spans="2:15" s="84" customFormat="1" ht="14.65" customHeight="1" x14ac:dyDescent="0.2">
      <c r="B36" t="s">
        <v>629</v>
      </c>
      <c r="C36" s="332">
        <v>1000</v>
      </c>
      <c r="E36" t="s">
        <v>709</v>
      </c>
      <c r="F36" s="332">
        <v>1135.6300000000001</v>
      </c>
      <c r="H36" t="s">
        <v>788</v>
      </c>
      <c r="I36" s="332">
        <v>1423</v>
      </c>
      <c r="K36" t="s">
        <v>868</v>
      </c>
      <c r="L36" s="332">
        <v>1700</v>
      </c>
      <c r="N36" t="s">
        <v>947</v>
      </c>
      <c r="O36" s="332">
        <v>2190</v>
      </c>
    </row>
    <row r="37" spans="2:15" s="84" customFormat="1" ht="14.65" customHeight="1" x14ac:dyDescent="0.2">
      <c r="B37" t="s">
        <v>630</v>
      </c>
      <c r="C37" s="332">
        <v>1000</v>
      </c>
      <c r="E37" t="s">
        <v>710</v>
      </c>
      <c r="F37" s="332">
        <v>1139.5999999999999</v>
      </c>
      <c r="H37" t="s">
        <v>789</v>
      </c>
      <c r="I37" s="332">
        <v>1423.14</v>
      </c>
      <c r="K37" t="s">
        <v>869</v>
      </c>
      <c r="L37" s="332">
        <v>1700</v>
      </c>
      <c r="N37" t="s">
        <v>948</v>
      </c>
      <c r="O37" s="332">
        <v>2191.16</v>
      </c>
    </row>
    <row r="38" spans="2:15" s="84" customFormat="1" ht="14.65" customHeight="1" x14ac:dyDescent="0.2">
      <c r="B38" t="s">
        <v>631</v>
      </c>
      <c r="C38" s="332">
        <v>1000</v>
      </c>
      <c r="E38" t="s">
        <v>711</v>
      </c>
      <c r="F38" s="332">
        <v>1144.5</v>
      </c>
      <c r="H38" t="s">
        <v>790</v>
      </c>
      <c r="I38" s="332">
        <v>1425</v>
      </c>
      <c r="K38" t="s">
        <v>870</v>
      </c>
      <c r="L38" s="332">
        <v>1701.22</v>
      </c>
      <c r="N38" t="s">
        <v>949</v>
      </c>
      <c r="O38" s="332">
        <v>2195</v>
      </c>
    </row>
    <row r="39" spans="2:15" s="84" customFormat="1" ht="14.65" customHeight="1" x14ac:dyDescent="0.2">
      <c r="B39" t="s">
        <v>632</v>
      </c>
      <c r="C39" s="332">
        <v>1000</v>
      </c>
      <c r="E39" t="s">
        <v>712</v>
      </c>
      <c r="F39" s="332">
        <v>1146.1300000000001</v>
      </c>
      <c r="H39" t="s">
        <v>791</v>
      </c>
      <c r="I39" s="332">
        <v>1426.08</v>
      </c>
      <c r="K39" t="s">
        <v>871</v>
      </c>
      <c r="L39" s="332">
        <v>1710.69</v>
      </c>
      <c r="N39" t="s">
        <v>950</v>
      </c>
      <c r="O39" s="332">
        <v>2200</v>
      </c>
    </row>
    <row r="40" spans="2:15" s="84" customFormat="1" ht="14.65" customHeight="1" x14ac:dyDescent="0.2">
      <c r="B40" t="s">
        <v>633</v>
      </c>
      <c r="C40" s="332">
        <v>1000</v>
      </c>
      <c r="E40" t="s">
        <v>713</v>
      </c>
      <c r="F40" s="332">
        <v>1146.9000000000001</v>
      </c>
      <c r="H40" t="s">
        <v>792</v>
      </c>
      <c r="I40" s="332">
        <v>1427.47</v>
      </c>
      <c r="K40" t="s">
        <v>872</v>
      </c>
      <c r="L40" s="332">
        <v>1719.56</v>
      </c>
      <c r="N40" t="s">
        <v>951</v>
      </c>
      <c r="O40" s="332">
        <v>2200</v>
      </c>
    </row>
    <row r="41" spans="2:15" s="84" customFormat="1" ht="14.65" customHeight="1" x14ac:dyDescent="0.2">
      <c r="B41" t="s">
        <v>634</v>
      </c>
      <c r="C41" s="332">
        <v>1000</v>
      </c>
      <c r="E41" t="s">
        <v>714</v>
      </c>
      <c r="F41" s="332">
        <v>1155</v>
      </c>
      <c r="H41" t="s">
        <v>793</v>
      </c>
      <c r="I41" s="332">
        <v>1430</v>
      </c>
      <c r="K41" t="s">
        <v>873</v>
      </c>
      <c r="L41" s="332">
        <v>1745</v>
      </c>
      <c r="N41" t="s">
        <v>952</v>
      </c>
      <c r="O41" s="332">
        <v>2200</v>
      </c>
    </row>
    <row r="42" spans="2:15" s="84" customFormat="1" ht="14.65" customHeight="1" x14ac:dyDescent="0.2">
      <c r="B42" t="s">
        <v>635</v>
      </c>
      <c r="C42" s="332">
        <v>1003.55</v>
      </c>
      <c r="E42" t="s">
        <v>715</v>
      </c>
      <c r="F42" s="332">
        <v>1162.05</v>
      </c>
      <c r="H42" t="s">
        <v>794</v>
      </c>
      <c r="I42" s="332">
        <v>1434</v>
      </c>
      <c r="K42" t="s">
        <v>874</v>
      </c>
      <c r="L42" s="332">
        <v>1746.4</v>
      </c>
      <c r="N42" t="s">
        <v>953</v>
      </c>
      <c r="O42" s="332">
        <v>2224.8000000000002</v>
      </c>
    </row>
    <row r="43" spans="2:15" s="84" customFormat="1" ht="14.65" customHeight="1" x14ac:dyDescent="0.2">
      <c r="B43" t="s">
        <v>636</v>
      </c>
      <c r="C43" s="332">
        <v>1006</v>
      </c>
      <c r="E43" t="s">
        <v>716</v>
      </c>
      <c r="F43" s="332">
        <v>1164.92</v>
      </c>
      <c r="H43" t="s">
        <v>795</v>
      </c>
      <c r="I43" s="332">
        <v>1435</v>
      </c>
      <c r="K43" t="s">
        <v>875</v>
      </c>
      <c r="L43" s="332">
        <v>1750</v>
      </c>
      <c r="N43" t="s">
        <v>954</v>
      </c>
      <c r="O43" s="332">
        <v>2231</v>
      </c>
    </row>
    <row r="44" spans="2:15" s="84" customFormat="1" ht="14.65" customHeight="1" x14ac:dyDescent="0.2">
      <c r="B44" t="s">
        <v>637</v>
      </c>
      <c r="C44" s="332">
        <v>1006</v>
      </c>
      <c r="E44" t="s">
        <v>717</v>
      </c>
      <c r="F44" s="332">
        <v>1170</v>
      </c>
      <c r="H44" t="s">
        <v>796</v>
      </c>
      <c r="I44" s="332">
        <v>1442</v>
      </c>
      <c r="K44" t="s">
        <v>876</v>
      </c>
      <c r="L44" s="332">
        <v>1750</v>
      </c>
      <c r="N44" t="s">
        <v>955</v>
      </c>
      <c r="O44" s="332">
        <v>2233.2399999999998</v>
      </c>
    </row>
    <row r="45" spans="2:15" s="84" customFormat="1" ht="14.65" customHeight="1" x14ac:dyDescent="0.2">
      <c r="B45" t="s">
        <v>638</v>
      </c>
      <c r="C45" s="332">
        <v>1006</v>
      </c>
      <c r="E45" t="s">
        <v>718</v>
      </c>
      <c r="F45" s="332">
        <v>1170</v>
      </c>
      <c r="H45" t="s">
        <v>797</v>
      </c>
      <c r="I45" s="332">
        <v>1442</v>
      </c>
      <c r="K45" t="s">
        <v>877</v>
      </c>
      <c r="L45" s="332">
        <v>1750</v>
      </c>
      <c r="N45" t="s">
        <v>956</v>
      </c>
      <c r="O45" s="332">
        <v>2240</v>
      </c>
    </row>
    <row r="46" spans="2:15" s="84" customFormat="1" ht="14.65" customHeight="1" x14ac:dyDescent="0.2">
      <c r="B46" t="s">
        <v>639</v>
      </c>
      <c r="C46" s="332">
        <v>1008</v>
      </c>
      <c r="E46" t="s">
        <v>719</v>
      </c>
      <c r="F46" s="332">
        <v>1174.6500000000001</v>
      </c>
      <c r="H46" t="s">
        <v>798</v>
      </c>
      <c r="I46" s="332">
        <v>1449.78</v>
      </c>
      <c r="K46" t="s">
        <v>878</v>
      </c>
      <c r="L46" s="332">
        <v>1750</v>
      </c>
      <c r="N46" t="s">
        <v>957</v>
      </c>
      <c r="O46" s="332">
        <v>2246</v>
      </c>
    </row>
    <row r="47" spans="2:15" s="84" customFormat="1" ht="14.65" customHeight="1" x14ac:dyDescent="0.2">
      <c r="B47" t="s">
        <v>640</v>
      </c>
      <c r="C47" s="332">
        <v>1009.74</v>
      </c>
      <c r="E47" t="s">
        <v>720</v>
      </c>
      <c r="F47" s="332">
        <v>1175</v>
      </c>
      <c r="H47" t="s">
        <v>799</v>
      </c>
      <c r="I47" s="332">
        <v>1455</v>
      </c>
      <c r="K47" t="s">
        <v>879</v>
      </c>
      <c r="L47" s="332">
        <v>1750</v>
      </c>
      <c r="N47" t="s">
        <v>958</v>
      </c>
      <c r="O47" s="332">
        <v>2253.84</v>
      </c>
    </row>
    <row r="48" spans="2:15" s="84" customFormat="1" ht="14.65" customHeight="1" x14ac:dyDescent="0.2">
      <c r="B48" t="s">
        <v>641</v>
      </c>
      <c r="C48" s="332">
        <v>1010</v>
      </c>
      <c r="E48" t="s">
        <v>721</v>
      </c>
      <c r="F48" s="332">
        <v>1175</v>
      </c>
      <c r="H48" t="s">
        <v>800</v>
      </c>
      <c r="I48" s="332">
        <v>1470</v>
      </c>
      <c r="K48" t="s">
        <v>880</v>
      </c>
      <c r="L48" s="332">
        <v>1750</v>
      </c>
      <c r="N48" t="s">
        <v>959</v>
      </c>
      <c r="O48" s="332">
        <v>2277.25</v>
      </c>
    </row>
    <row r="49" spans="2:15" s="84" customFormat="1" ht="14.65" customHeight="1" x14ac:dyDescent="0.2">
      <c r="B49" t="s">
        <v>642</v>
      </c>
      <c r="C49" s="332">
        <v>1011</v>
      </c>
      <c r="E49" t="s">
        <v>722</v>
      </c>
      <c r="F49" s="332">
        <v>1177</v>
      </c>
      <c r="H49" t="s">
        <v>801</v>
      </c>
      <c r="I49" s="332">
        <v>1473.49</v>
      </c>
      <c r="K49" t="s">
        <v>881</v>
      </c>
      <c r="L49" s="332">
        <v>1761.73</v>
      </c>
      <c r="N49" t="s">
        <v>960</v>
      </c>
      <c r="O49" s="332">
        <v>2300</v>
      </c>
    </row>
    <row r="50" spans="2:15" s="84" customFormat="1" ht="14.65" customHeight="1" x14ac:dyDescent="0.2">
      <c r="B50" t="s">
        <v>643</v>
      </c>
      <c r="C50" s="332">
        <v>1012</v>
      </c>
      <c r="E50" t="s">
        <v>723</v>
      </c>
      <c r="F50" s="332">
        <v>1180</v>
      </c>
      <c r="H50" t="s">
        <v>802</v>
      </c>
      <c r="I50" s="332">
        <v>1481.7</v>
      </c>
      <c r="K50" t="s">
        <v>882</v>
      </c>
      <c r="L50" s="332">
        <v>1766.04</v>
      </c>
      <c r="N50" t="s">
        <v>961</v>
      </c>
      <c r="O50" s="332">
        <v>2300</v>
      </c>
    </row>
    <row r="51" spans="2:15" s="84" customFormat="1" ht="14.65" customHeight="1" x14ac:dyDescent="0.2">
      <c r="B51" t="s">
        <v>644</v>
      </c>
      <c r="C51" s="332">
        <v>1016.5</v>
      </c>
      <c r="E51" t="s">
        <v>724</v>
      </c>
      <c r="F51" s="332">
        <v>1190</v>
      </c>
      <c r="H51" t="s">
        <v>803</v>
      </c>
      <c r="I51" s="332">
        <v>1490</v>
      </c>
      <c r="K51" t="s">
        <v>883</v>
      </c>
      <c r="L51" s="332">
        <v>1772</v>
      </c>
      <c r="N51" t="s">
        <v>962</v>
      </c>
      <c r="O51" s="332">
        <v>2306.8200000000002</v>
      </c>
    </row>
    <row r="52" spans="2:15" s="84" customFormat="1" ht="14.65" customHeight="1" x14ac:dyDescent="0.2">
      <c r="B52" t="s">
        <v>645</v>
      </c>
      <c r="C52" s="332">
        <v>1022.4</v>
      </c>
      <c r="E52" t="s">
        <v>725</v>
      </c>
      <c r="F52" s="332">
        <v>1198.5</v>
      </c>
      <c r="H52" t="s">
        <v>804</v>
      </c>
      <c r="I52" s="332">
        <v>1496</v>
      </c>
      <c r="K52" t="s">
        <v>884</v>
      </c>
      <c r="L52" s="332">
        <v>1774</v>
      </c>
      <c r="N52" t="s">
        <v>963</v>
      </c>
      <c r="O52" s="332">
        <v>2314.8000000000002</v>
      </c>
    </row>
    <row r="53" spans="2:15" s="84" customFormat="1" ht="14.65" customHeight="1" x14ac:dyDescent="0.2">
      <c r="B53" t="s">
        <v>646</v>
      </c>
      <c r="C53" s="332">
        <v>1024</v>
      </c>
      <c r="E53" t="s">
        <v>726</v>
      </c>
      <c r="F53" s="332">
        <v>1200</v>
      </c>
      <c r="H53" t="s">
        <v>805</v>
      </c>
      <c r="I53" s="332">
        <v>1500</v>
      </c>
      <c r="K53" t="s">
        <v>885</v>
      </c>
      <c r="L53" s="332">
        <v>1775</v>
      </c>
      <c r="N53" t="s">
        <v>964</v>
      </c>
      <c r="O53" s="332">
        <v>2325.3000000000002</v>
      </c>
    </row>
    <row r="54" spans="2:15" s="84" customFormat="1" ht="14.65" customHeight="1" x14ac:dyDescent="0.2">
      <c r="B54" t="s">
        <v>647</v>
      </c>
      <c r="C54" s="332">
        <v>1035</v>
      </c>
      <c r="E54" t="s">
        <v>727</v>
      </c>
      <c r="F54" s="332">
        <v>1200</v>
      </c>
      <c r="H54" t="s">
        <v>806</v>
      </c>
      <c r="I54" s="332">
        <v>1500</v>
      </c>
      <c r="K54" t="s">
        <v>886</v>
      </c>
      <c r="L54" s="332">
        <v>1776</v>
      </c>
      <c r="N54" t="s">
        <v>965</v>
      </c>
      <c r="O54" s="332">
        <v>2328.4</v>
      </c>
    </row>
    <row r="55" spans="2:15" s="84" customFormat="1" ht="14.65" customHeight="1" x14ac:dyDescent="0.2">
      <c r="B55" t="s">
        <v>648</v>
      </c>
      <c r="C55" s="332">
        <v>1043</v>
      </c>
      <c r="E55" t="s">
        <v>728</v>
      </c>
      <c r="F55" s="332">
        <v>1200</v>
      </c>
      <c r="H55" t="s">
        <v>807</v>
      </c>
      <c r="I55" s="332">
        <v>1500</v>
      </c>
      <c r="K55" t="s">
        <v>887</v>
      </c>
      <c r="L55" s="332">
        <v>1776.28</v>
      </c>
      <c r="N55" t="s">
        <v>966</v>
      </c>
      <c r="O55" s="332">
        <v>2330.2800000000002</v>
      </c>
    </row>
    <row r="56" spans="2:15" s="84" customFormat="1" ht="14.65" customHeight="1" x14ac:dyDescent="0.2">
      <c r="B56" t="s">
        <v>649</v>
      </c>
      <c r="C56" s="332">
        <v>1045</v>
      </c>
      <c r="E56" t="s">
        <v>729</v>
      </c>
      <c r="F56" s="332">
        <v>1207.45</v>
      </c>
      <c r="H56" t="s">
        <v>808</v>
      </c>
      <c r="I56" s="332">
        <v>1500</v>
      </c>
      <c r="K56" t="s">
        <v>888</v>
      </c>
      <c r="L56" s="332">
        <v>1785</v>
      </c>
      <c r="N56" t="s">
        <v>967</v>
      </c>
      <c r="O56" s="332">
        <v>2340</v>
      </c>
    </row>
    <row r="57" spans="2:15" s="84" customFormat="1" ht="14.65" customHeight="1" x14ac:dyDescent="0.2">
      <c r="B57" t="s">
        <v>650</v>
      </c>
      <c r="C57" s="332">
        <v>1045.3699999999999</v>
      </c>
      <c r="E57" t="s">
        <v>730</v>
      </c>
      <c r="F57" s="332">
        <v>1216.8699999999999</v>
      </c>
      <c r="H57" t="s">
        <v>809</v>
      </c>
      <c r="I57" s="332">
        <v>1500</v>
      </c>
      <c r="K57" t="s">
        <v>889</v>
      </c>
      <c r="L57" s="332">
        <v>1796</v>
      </c>
      <c r="N57" t="s">
        <v>968</v>
      </c>
      <c r="O57" s="332">
        <v>2344.06</v>
      </c>
    </row>
    <row r="58" spans="2:15" s="84" customFormat="1" ht="14.65" customHeight="1" x14ac:dyDescent="0.2">
      <c r="B58" t="s">
        <v>651</v>
      </c>
      <c r="C58" s="332">
        <v>1050</v>
      </c>
      <c r="E58" t="s">
        <v>731</v>
      </c>
      <c r="F58" s="332">
        <v>1222</v>
      </c>
      <c r="H58" t="s">
        <v>810</v>
      </c>
      <c r="I58" s="332">
        <v>1500</v>
      </c>
      <c r="K58" t="s">
        <v>890</v>
      </c>
      <c r="L58" s="332">
        <v>1796</v>
      </c>
      <c r="N58" t="s">
        <v>969</v>
      </c>
      <c r="O58" s="332">
        <v>2346.54</v>
      </c>
    </row>
    <row r="59" spans="2:15" s="84" customFormat="1" ht="14.65" customHeight="1" x14ac:dyDescent="0.2">
      <c r="B59" t="s">
        <v>652</v>
      </c>
      <c r="C59" s="332">
        <v>1050</v>
      </c>
      <c r="E59" t="s">
        <v>732</v>
      </c>
      <c r="F59" s="332">
        <v>1225</v>
      </c>
      <c r="H59" t="s">
        <v>811</v>
      </c>
      <c r="I59" s="332">
        <v>1500</v>
      </c>
      <c r="K59" t="s">
        <v>891</v>
      </c>
      <c r="L59" s="332">
        <v>1800</v>
      </c>
      <c r="N59" t="s">
        <v>970</v>
      </c>
      <c r="O59" s="332">
        <v>2350</v>
      </c>
    </row>
    <row r="60" spans="2:15" s="84" customFormat="1" ht="14.65" customHeight="1" x14ac:dyDescent="0.2">
      <c r="B60" t="s">
        <v>653</v>
      </c>
      <c r="C60" s="332">
        <v>1050</v>
      </c>
      <c r="E60" t="s">
        <v>733</v>
      </c>
      <c r="F60" s="332">
        <v>1230.45</v>
      </c>
      <c r="H60" t="s">
        <v>812</v>
      </c>
      <c r="I60" s="332">
        <v>1500</v>
      </c>
      <c r="K60" t="s">
        <v>892</v>
      </c>
      <c r="L60" s="332">
        <v>1800</v>
      </c>
      <c r="N60" t="s">
        <v>971</v>
      </c>
      <c r="O60" s="332">
        <v>2350</v>
      </c>
    </row>
    <row r="61" spans="2:15" s="84" customFormat="1" ht="14.65" customHeight="1" x14ac:dyDescent="0.2">
      <c r="B61" t="s">
        <v>654</v>
      </c>
      <c r="C61" s="332">
        <v>1050</v>
      </c>
      <c r="E61" t="s">
        <v>734</v>
      </c>
      <c r="F61" s="332">
        <v>1240</v>
      </c>
      <c r="H61" t="s">
        <v>813</v>
      </c>
      <c r="I61" s="332">
        <v>1500</v>
      </c>
      <c r="K61" t="s">
        <v>893</v>
      </c>
      <c r="L61" s="332">
        <v>1805.04</v>
      </c>
      <c r="N61" t="s">
        <v>972</v>
      </c>
      <c r="O61" s="332">
        <v>2373.71</v>
      </c>
    </row>
    <row r="62" spans="2:15" s="84" customFormat="1" ht="14.65" customHeight="1" x14ac:dyDescent="0.2">
      <c r="B62" t="s">
        <v>655</v>
      </c>
      <c r="C62" s="332">
        <v>1050</v>
      </c>
      <c r="E62" t="s">
        <v>735</v>
      </c>
      <c r="F62" s="332">
        <v>1240</v>
      </c>
      <c r="H62" t="s">
        <v>814</v>
      </c>
      <c r="I62" s="332">
        <v>1500</v>
      </c>
      <c r="K62" t="s">
        <v>894</v>
      </c>
      <c r="L62" s="332">
        <v>1807.6</v>
      </c>
      <c r="N62" t="s">
        <v>973</v>
      </c>
      <c r="O62" s="332">
        <v>2374</v>
      </c>
    </row>
    <row r="63" spans="2:15" s="84" customFormat="1" ht="14.65" customHeight="1" x14ac:dyDescent="0.2">
      <c r="B63" t="s">
        <v>656</v>
      </c>
      <c r="C63" s="332">
        <v>1050</v>
      </c>
      <c r="E63" t="s">
        <v>736</v>
      </c>
      <c r="F63" s="332">
        <v>1252</v>
      </c>
      <c r="H63" t="s">
        <v>815</v>
      </c>
      <c r="I63" s="332">
        <v>1500</v>
      </c>
      <c r="K63" t="s">
        <v>895</v>
      </c>
      <c r="L63" s="332">
        <v>1812.46</v>
      </c>
      <c r="N63" t="s">
        <v>974</v>
      </c>
      <c r="O63" s="332">
        <v>2384</v>
      </c>
    </row>
    <row r="64" spans="2:15" s="84" customFormat="1" ht="14.65" customHeight="1" x14ac:dyDescent="0.2">
      <c r="B64" t="s">
        <v>657</v>
      </c>
      <c r="C64" s="332">
        <v>1058.01</v>
      </c>
      <c r="E64" t="s">
        <v>737</v>
      </c>
      <c r="F64" s="332">
        <v>1255</v>
      </c>
      <c r="H64" t="s">
        <v>816</v>
      </c>
      <c r="I64" s="332">
        <v>1500</v>
      </c>
      <c r="K64" t="s">
        <v>896</v>
      </c>
      <c r="L64" s="332">
        <v>1818.25</v>
      </c>
      <c r="N64" t="s">
        <v>975</v>
      </c>
      <c r="O64" s="332">
        <v>2400</v>
      </c>
    </row>
    <row r="65" spans="2:15" s="84" customFormat="1" ht="14.65" customHeight="1" x14ac:dyDescent="0.2">
      <c r="B65" t="s">
        <v>658</v>
      </c>
      <c r="C65" s="332">
        <v>1058.8599999999999</v>
      </c>
      <c r="E65" t="s">
        <v>738</v>
      </c>
      <c r="F65" s="332">
        <v>1256</v>
      </c>
      <c r="H65" t="s">
        <v>817</v>
      </c>
      <c r="I65" s="332">
        <v>1500</v>
      </c>
      <c r="K65" t="s">
        <v>897</v>
      </c>
      <c r="L65" s="332">
        <v>1821.88</v>
      </c>
      <c r="N65" t="s">
        <v>976</v>
      </c>
      <c r="O65" s="332">
        <v>2405.0300000000002</v>
      </c>
    </row>
    <row r="66" spans="2:15" s="84" customFormat="1" ht="14.65" customHeight="1" x14ac:dyDescent="0.2">
      <c r="B66" t="s">
        <v>659</v>
      </c>
      <c r="C66" s="332">
        <v>1060</v>
      </c>
      <c r="E66" t="s">
        <v>739</v>
      </c>
      <c r="F66" s="332">
        <v>1260</v>
      </c>
      <c r="H66" t="s">
        <v>818</v>
      </c>
      <c r="I66" s="332">
        <v>1500</v>
      </c>
      <c r="K66" t="s">
        <v>898</v>
      </c>
      <c r="L66" s="332">
        <v>1840</v>
      </c>
      <c r="N66" t="s">
        <v>977</v>
      </c>
      <c r="O66" s="332">
        <v>2430</v>
      </c>
    </row>
    <row r="67" spans="2:15" s="84" customFormat="1" ht="14.65" customHeight="1" x14ac:dyDescent="0.2">
      <c r="B67" t="s">
        <v>660</v>
      </c>
      <c r="C67" s="332">
        <v>1076.99</v>
      </c>
      <c r="E67" t="s">
        <v>740</v>
      </c>
      <c r="F67" s="332">
        <v>1260</v>
      </c>
      <c r="H67" t="s">
        <v>819</v>
      </c>
      <c r="I67" s="332">
        <v>1500</v>
      </c>
      <c r="K67" t="s">
        <v>899</v>
      </c>
      <c r="L67" s="332">
        <v>1840.9</v>
      </c>
      <c r="N67" t="s">
        <v>978</v>
      </c>
      <c r="O67" s="332">
        <v>2465</v>
      </c>
    </row>
    <row r="68" spans="2:15" s="84" customFormat="1" ht="14.65" customHeight="1" x14ac:dyDescent="0.2">
      <c r="B68" t="s">
        <v>661</v>
      </c>
      <c r="C68" s="332">
        <v>1081</v>
      </c>
      <c r="E68" t="s">
        <v>741</v>
      </c>
      <c r="F68" s="332">
        <v>1272</v>
      </c>
      <c r="H68" t="s">
        <v>820</v>
      </c>
      <c r="I68" s="332">
        <v>1500</v>
      </c>
      <c r="K68" t="s">
        <v>900</v>
      </c>
      <c r="L68" s="332">
        <v>1841.82</v>
      </c>
      <c r="N68" t="s">
        <v>979</v>
      </c>
      <c r="O68" s="332">
        <v>2466</v>
      </c>
    </row>
    <row r="69" spans="2:15" s="84" customFormat="1" ht="14.65" customHeight="1" x14ac:dyDescent="0.2">
      <c r="B69" t="s">
        <v>662</v>
      </c>
      <c r="C69" s="332">
        <v>1082</v>
      </c>
      <c r="E69" t="s">
        <v>742</v>
      </c>
      <c r="F69" s="332">
        <v>1274</v>
      </c>
      <c r="H69" t="s">
        <v>821</v>
      </c>
      <c r="I69" s="332">
        <v>1500</v>
      </c>
      <c r="K69" t="s">
        <v>901</v>
      </c>
      <c r="L69" s="332">
        <v>1850</v>
      </c>
      <c r="N69" t="s">
        <v>980</v>
      </c>
      <c r="O69" s="332">
        <v>2497</v>
      </c>
    </row>
    <row r="70" spans="2:15" s="84" customFormat="1" ht="14.65" customHeight="1" x14ac:dyDescent="0.2">
      <c r="B70" t="s">
        <v>663</v>
      </c>
      <c r="C70" s="332">
        <v>1083.52</v>
      </c>
      <c r="E70" t="s">
        <v>743</v>
      </c>
      <c r="F70" s="332">
        <v>1275</v>
      </c>
      <c r="H70" t="s">
        <v>822</v>
      </c>
      <c r="I70" s="332">
        <v>1500</v>
      </c>
      <c r="K70" t="s">
        <v>902</v>
      </c>
      <c r="L70" s="332">
        <v>1855</v>
      </c>
      <c r="N70" t="s">
        <v>981</v>
      </c>
      <c r="O70" s="332">
        <v>2497.9299999999998</v>
      </c>
    </row>
    <row r="71" spans="2:15" s="84" customFormat="1" ht="14.65" customHeight="1" x14ac:dyDescent="0.2">
      <c r="B71" t="s">
        <v>664</v>
      </c>
      <c r="C71" s="332">
        <v>1084.18</v>
      </c>
      <c r="E71" t="s">
        <v>744</v>
      </c>
      <c r="F71" s="332">
        <v>1275</v>
      </c>
      <c r="H71" t="s">
        <v>823</v>
      </c>
      <c r="I71" s="332">
        <v>1500.3</v>
      </c>
      <c r="K71" t="s">
        <v>903</v>
      </c>
      <c r="L71" s="332">
        <v>1855.55</v>
      </c>
      <c r="O71" s="350"/>
    </row>
    <row r="72" spans="2:15" s="84" customFormat="1" ht="14.65" customHeight="1" x14ac:dyDescent="0.2">
      <c r="B72" t="s">
        <v>665</v>
      </c>
      <c r="C72" s="332">
        <v>1090</v>
      </c>
      <c r="E72" t="s">
        <v>745</v>
      </c>
      <c r="F72" s="332">
        <v>1275</v>
      </c>
      <c r="H72" t="s">
        <v>824</v>
      </c>
      <c r="I72" s="332">
        <v>1512</v>
      </c>
      <c r="K72" t="s">
        <v>904</v>
      </c>
      <c r="L72" s="332">
        <v>1856.5</v>
      </c>
      <c r="O72" s="350"/>
    </row>
    <row r="73" spans="2:15" s="84" customFormat="1" ht="14.65" customHeight="1" x14ac:dyDescent="0.2">
      <c r="B73" t="s">
        <v>666</v>
      </c>
      <c r="C73" s="332">
        <v>1092.57</v>
      </c>
      <c r="E73" t="s">
        <v>746</v>
      </c>
      <c r="F73" s="332">
        <v>1279.3699999999999</v>
      </c>
      <c r="H73" t="s">
        <v>825</v>
      </c>
      <c r="I73" s="332">
        <v>1516</v>
      </c>
      <c r="K73" t="s">
        <v>905</v>
      </c>
      <c r="L73" s="332">
        <v>1860</v>
      </c>
      <c r="O73" s="350"/>
    </row>
    <row r="74" spans="2:15" s="84" customFormat="1" ht="14.65" customHeight="1" x14ac:dyDescent="0.2">
      <c r="B74" t="s">
        <v>667</v>
      </c>
      <c r="C74" s="332">
        <v>1099.3800000000001</v>
      </c>
      <c r="E74" t="s">
        <v>747</v>
      </c>
      <c r="F74" s="332">
        <v>1280</v>
      </c>
      <c r="H74" t="s">
        <v>826</v>
      </c>
      <c r="I74" s="332">
        <v>1528.95</v>
      </c>
      <c r="K74" t="s">
        <v>906</v>
      </c>
      <c r="L74" s="332">
        <v>1866.48</v>
      </c>
      <c r="O74" s="350"/>
    </row>
    <row r="75" spans="2:15" s="84" customFormat="1" ht="14.65" customHeight="1" x14ac:dyDescent="0.2">
      <c r="B75" t="s">
        <v>668</v>
      </c>
      <c r="C75" s="332">
        <v>1100</v>
      </c>
      <c r="E75" t="s">
        <v>748</v>
      </c>
      <c r="F75" s="332">
        <v>1284.78</v>
      </c>
      <c r="H75" t="s">
        <v>827</v>
      </c>
      <c r="I75" s="332">
        <v>1529.46</v>
      </c>
      <c r="K75" t="s">
        <v>907</v>
      </c>
      <c r="L75" s="332">
        <v>1873</v>
      </c>
      <c r="O75" s="350"/>
    </row>
    <row r="76" spans="2:15" s="84" customFormat="1" ht="14.65" customHeight="1" x14ac:dyDescent="0.2">
      <c r="B76" t="s">
        <v>669</v>
      </c>
      <c r="C76" s="332">
        <v>1100</v>
      </c>
      <c r="E76" t="s">
        <v>749</v>
      </c>
      <c r="F76" s="332">
        <v>1287.97</v>
      </c>
      <c r="H76" t="s">
        <v>828</v>
      </c>
      <c r="I76" s="332">
        <v>1534.73</v>
      </c>
      <c r="K76" t="s">
        <v>908</v>
      </c>
      <c r="L76" s="332">
        <v>1889.52</v>
      </c>
      <c r="O76" s="350"/>
    </row>
    <row r="77" spans="2:15" s="84" customFormat="1" ht="14.65" customHeight="1" x14ac:dyDescent="0.2">
      <c r="B77" t="s">
        <v>670</v>
      </c>
      <c r="C77" s="332">
        <v>1100</v>
      </c>
      <c r="E77" t="s">
        <v>750</v>
      </c>
      <c r="F77" s="332">
        <v>1298</v>
      </c>
      <c r="H77" t="s">
        <v>829</v>
      </c>
      <c r="I77" s="332">
        <v>1555</v>
      </c>
      <c r="K77" t="s">
        <v>909</v>
      </c>
      <c r="L77" s="332">
        <v>1890</v>
      </c>
      <c r="O77" s="350"/>
    </row>
    <row r="78" spans="2:15" s="84" customFormat="1" ht="14.65" customHeight="1" x14ac:dyDescent="0.2">
      <c r="B78" t="s">
        <v>671</v>
      </c>
      <c r="C78" s="332">
        <v>1100</v>
      </c>
      <c r="E78" t="s">
        <v>751</v>
      </c>
      <c r="F78" s="332">
        <v>1300</v>
      </c>
      <c r="H78" t="s">
        <v>830</v>
      </c>
      <c r="I78" s="332">
        <v>1564</v>
      </c>
      <c r="K78" t="s">
        <v>910</v>
      </c>
      <c r="L78" s="332">
        <v>1890</v>
      </c>
      <c r="O78" s="350"/>
    </row>
    <row r="79" spans="2:15" s="84" customFormat="1" ht="14.65" customHeight="1" x14ac:dyDescent="0.2">
      <c r="B79" t="s">
        <v>672</v>
      </c>
      <c r="C79" s="332">
        <v>1100</v>
      </c>
      <c r="E79" t="s">
        <v>752</v>
      </c>
      <c r="F79" s="332">
        <v>1300</v>
      </c>
      <c r="H79" t="s">
        <v>831</v>
      </c>
      <c r="I79" s="332">
        <v>1564.6</v>
      </c>
      <c r="K79" t="s">
        <v>911</v>
      </c>
      <c r="L79" s="332">
        <v>1890.78</v>
      </c>
      <c r="O79" s="350"/>
    </row>
    <row r="80" spans="2:15" s="84" customFormat="1" ht="14.65" customHeight="1" x14ac:dyDescent="0.2">
      <c r="B80" t="s">
        <v>673</v>
      </c>
      <c r="C80" s="332">
        <v>1100</v>
      </c>
      <c r="E80" t="s">
        <v>753</v>
      </c>
      <c r="F80" s="332">
        <v>1303</v>
      </c>
      <c r="H80" t="s">
        <v>832</v>
      </c>
      <c r="I80" s="332">
        <v>1568.94</v>
      </c>
      <c r="K80" t="s">
        <v>912</v>
      </c>
      <c r="L80" s="332">
        <v>1900.58</v>
      </c>
      <c r="O80" s="350"/>
    </row>
    <row r="81" spans="2:15" s="84" customFormat="1" ht="14.65" customHeight="1" x14ac:dyDescent="0.2">
      <c r="B81" t="s">
        <v>674</v>
      </c>
      <c r="C81" s="332">
        <v>1100</v>
      </c>
      <c r="E81" t="s">
        <v>754</v>
      </c>
      <c r="F81" s="332">
        <v>1303.69</v>
      </c>
      <c r="H81" t="s">
        <v>833</v>
      </c>
      <c r="I81" s="332">
        <v>1576</v>
      </c>
      <c r="K81" t="s">
        <v>913</v>
      </c>
      <c r="L81" s="332">
        <v>1908</v>
      </c>
      <c r="O81" s="350"/>
    </row>
    <row r="82" spans="2:15" s="84" customFormat="1" x14ac:dyDescent="0.2">
      <c r="B82" t="s">
        <v>675</v>
      </c>
      <c r="C82" s="332">
        <v>1100</v>
      </c>
      <c r="E82" t="s">
        <v>755</v>
      </c>
      <c r="F82" s="332">
        <v>1310</v>
      </c>
      <c r="H82" t="s">
        <v>834</v>
      </c>
      <c r="I82" s="332">
        <v>1579.72</v>
      </c>
      <c r="K82" t="s">
        <v>914</v>
      </c>
      <c r="L82" s="332">
        <v>1910.31</v>
      </c>
      <c r="O82" s="350"/>
    </row>
    <row r="83" spans="2:15" x14ac:dyDescent="0.2">
      <c r="B83" t="s">
        <v>676</v>
      </c>
      <c r="C83" s="332">
        <v>1100</v>
      </c>
      <c r="E83" t="s">
        <v>756</v>
      </c>
      <c r="F83" s="332">
        <v>1313.6</v>
      </c>
      <c r="H83" t="s">
        <v>835</v>
      </c>
      <c r="I83" s="332">
        <v>1580.85</v>
      </c>
      <c r="K83" t="s">
        <v>915</v>
      </c>
      <c r="L83" s="332">
        <v>1917.6</v>
      </c>
    </row>
    <row r="84" spans="2:15" x14ac:dyDescent="0.2">
      <c r="B84" t="s">
        <v>677</v>
      </c>
      <c r="C84" s="332">
        <v>1100</v>
      </c>
      <c r="E84" t="s">
        <v>757</v>
      </c>
      <c r="F84" s="332">
        <v>1315</v>
      </c>
      <c r="H84" t="s">
        <v>836</v>
      </c>
      <c r="I84" s="332">
        <v>1590</v>
      </c>
      <c r="K84" t="s">
        <v>916</v>
      </c>
      <c r="L84" s="332">
        <v>1935</v>
      </c>
    </row>
    <row r="85" spans="2:15" x14ac:dyDescent="0.2">
      <c r="B85" t="s">
        <v>678</v>
      </c>
      <c r="C85" s="332">
        <v>1100</v>
      </c>
      <c r="E85" t="s">
        <v>758</v>
      </c>
      <c r="F85" s="332">
        <v>1315</v>
      </c>
      <c r="H85" t="s">
        <v>837</v>
      </c>
      <c r="I85" s="332">
        <v>1599</v>
      </c>
      <c r="K85" t="s">
        <v>917</v>
      </c>
      <c r="L85" s="332">
        <v>1939.85</v>
      </c>
    </row>
    <row r="86" spans="2:15" x14ac:dyDescent="0.2">
      <c r="B86" t="s">
        <v>679</v>
      </c>
      <c r="C86" s="332">
        <v>1100</v>
      </c>
      <c r="E86" t="s">
        <v>759</v>
      </c>
      <c r="F86" s="332">
        <v>1319.34</v>
      </c>
      <c r="H86" t="s">
        <v>838</v>
      </c>
      <c r="I86" s="332">
        <v>1614</v>
      </c>
      <c r="K86" t="s">
        <v>918</v>
      </c>
      <c r="L86" s="332">
        <v>1960</v>
      </c>
    </row>
    <row r="87" spans="2:15" x14ac:dyDescent="0.2">
      <c r="B87" t="s">
        <v>680</v>
      </c>
      <c r="C87" s="332">
        <v>1100</v>
      </c>
      <c r="E87" t="s">
        <v>760</v>
      </c>
      <c r="F87" s="332">
        <v>1320.19</v>
      </c>
      <c r="H87" t="s">
        <v>839</v>
      </c>
      <c r="I87" s="332">
        <v>1620</v>
      </c>
      <c r="K87" t="s">
        <v>919</v>
      </c>
      <c r="L87" s="332">
        <v>1963.5</v>
      </c>
    </row>
    <row r="88" spans="2:15" x14ac:dyDescent="0.2">
      <c r="B88" t="s">
        <v>681</v>
      </c>
      <c r="C88" s="332">
        <v>1100</v>
      </c>
      <c r="E88" t="s">
        <v>761</v>
      </c>
      <c r="F88" s="332">
        <v>1320.31</v>
      </c>
      <c r="H88" t="s">
        <v>840</v>
      </c>
      <c r="I88" s="332">
        <v>1620.1</v>
      </c>
      <c r="K88" t="s">
        <v>920</v>
      </c>
      <c r="L88" s="332">
        <v>1985</v>
      </c>
    </row>
    <row r="89" spans="2:15" x14ac:dyDescent="0.2">
      <c r="B89" t="s">
        <v>682</v>
      </c>
      <c r="C89" s="332">
        <v>1100</v>
      </c>
      <c r="E89" t="s">
        <v>762</v>
      </c>
      <c r="F89" s="332">
        <v>1324</v>
      </c>
      <c r="H89" t="s">
        <v>841</v>
      </c>
      <c r="I89" s="332">
        <v>1622</v>
      </c>
      <c r="K89" t="s">
        <v>921</v>
      </c>
      <c r="L89" s="332">
        <v>1990</v>
      </c>
    </row>
    <row r="90" spans="2:15" x14ac:dyDescent="0.2">
      <c r="B90" t="s">
        <v>683</v>
      </c>
      <c r="C90" s="332">
        <v>1100</v>
      </c>
      <c r="E90" t="s">
        <v>763</v>
      </c>
      <c r="F90" s="332">
        <v>1333.19</v>
      </c>
      <c r="H90" t="s">
        <v>842</v>
      </c>
      <c r="I90" s="332">
        <v>1624</v>
      </c>
      <c r="K90" t="s">
        <v>922</v>
      </c>
      <c r="L90" s="332">
        <v>2000</v>
      </c>
    </row>
    <row r="91" spans="2:15" x14ac:dyDescent="0.2">
      <c r="B91" t="s">
        <v>684</v>
      </c>
      <c r="C91" s="332">
        <v>1100</v>
      </c>
      <c r="E91" t="s">
        <v>764</v>
      </c>
      <c r="F91" s="332">
        <v>1338.3</v>
      </c>
      <c r="H91" t="s">
        <v>843</v>
      </c>
      <c r="I91" s="332">
        <v>1625</v>
      </c>
      <c r="K91" t="s">
        <v>923</v>
      </c>
      <c r="L91" s="332">
        <v>2000</v>
      </c>
    </row>
    <row r="92" spans="2:15" x14ac:dyDescent="0.2">
      <c r="E92"/>
      <c r="F92" s="332"/>
      <c r="K92"/>
      <c r="L92" s="332"/>
    </row>
    <row r="93" spans="2:15" x14ac:dyDescent="0.2">
      <c r="B93" s="186"/>
      <c r="E93"/>
      <c r="F93" s="332"/>
      <c r="K93"/>
      <c r="L93" s="332"/>
    </row>
    <row r="94" spans="2:15" x14ac:dyDescent="0.2">
      <c r="E94"/>
      <c r="F94" s="332"/>
      <c r="K94"/>
      <c r="L94" s="332"/>
    </row>
    <row r="95" spans="2:15" x14ac:dyDescent="0.2">
      <c r="E95"/>
      <c r="F95" s="332"/>
      <c r="K95"/>
      <c r="L95" s="332"/>
    </row>
    <row r="96" spans="2:15" x14ac:dyDescent="0.2">
      <c r="E96"/>
      <c r="F96" s="332"/>
      <c r="K96"/>
      <c r="L96" s="332"/>
    </row>
    <row r="97" spans="5:12" x14ac:dyDescent="0.2">
      <c r="E97"/>
      <c r="F97" s="332"/>
      <c r="K97"/>
      <c r="L97" s="332"/>
    </row>
    <row r="98" spans="5:12" x14ac:dyDescent="0.2">
      <c r="E98"/>
      <c r="F98" s="332"/>
      <c r="K98"/>
      <c r="L98" s="332"/>
    </row>
    <row r="99" spans="5:12" x14ac:dyDescent="0.2">
      <c r="E99"/>
      <c r="F99" s="332"/>
      <c r="K99"/>
      <c r="L99" s="332"/>
    </row>
    <row r="100" spans="5:12" x14ac:dyDescent="0.2">
      <c r="E100"/>
      <c r="F100" s="332"/>
      <c r="K100"/>
      <c r="L100" s="332"/>
    </row>
    <row r="101" spans="5:12" x14ac:dyDescent="0.2">
      <c r="E101"/>
      <c r="F101" s="332"/>
      <c r="K101"/>
      <c r="L101" s="332"/>
    </row>
    <row r="102" spans="5:12" x14ac:dyDescent="0.2">
      <c r="E102"/>
      <c r="F102" s="332"/>
      <c r="K102"/>
      <c r="L102" s="332"/>
    </row>
    <row r="103" spans="5:12" x14ac:dyDescent="0.2">
      <c r="E103"/>
      <c r="F103" s="332"/>
      <c r="K103"/>
      <c r="L103" s="332"/>
    </row>
    <row r="104" spans="5:12" x14ac:dyDescent="0.2">
      <c r="E104"/>
      <c r="F104" s="332"/>
      <c r="K104"/>
      <c r="L104" s="332"/>
    </row>
    <row r="105" spans="5:12" x14ac:dyDescent="0.2">
      <c r="E105"/>
      <c r="F105" s="332"/>
      <c r="K105"/>
      <c r="L105" s="332"/>
    </row>
    <row r="106" spans="5:12" x14ac:dyDescent="0.2">
      <c r="E106"/>
      <c r="F106" s="332"/>
      <c r="K106"/>
      <c r="L106" s="332"/>
    </row>
    <row r="107" spans="5:12" x14ac:dyDescent="0.2">
      <c r="E107"/>
      <c r="F107" s="332"/>
      <c r="K107"/>
      <c r="L107" s="332"/>
    </row>
    <row r="108" spans="5:12" x14ac:dyDescent="0.2">
      <c r="E108"/>
      <c r="F108" s="332"/>
      <c r="K108"/>
      <c r="L108" s="332"/>
    </row>
    <row r="109" spans="5:12" x14ac:dyDescent="0.2">
      <c r="E109"/>
      <c r="F109" s="332"/>
      <c r="K109"/>
      <c r="L109" s="332"/>
    </row>
    <row r="110" spans="5:12" x14ac:dyDescent="0.2">
      <c r="E110"/>
      <c r="F110" s="332"/>
      <c r="K110"/>
      <c r="L110" s="332"/>
    </row>
    <row r="111" spans="5:12" x14ac:dyDescent="0.2">
      <c r="E111"/>
      <c r="F111" s="332"/>
      <c r="K111"/>
      <c r="L111" s="332"/>
    </row>
    <row r="112" spans="5:12" x14ac:dyDescent="0.2">
      <c r="E112"/>
      <c r="F112" s="332"/>
      <c r="K112"/>
      <c r="L112" s="332"/>
    </row>
    <row r="113" spans="5:12" x14ac:dyDescent="0.2">
      <c r="E113"/>
      <c r="F113" s="332"/>
      <c r="K113"/>
      <c r="L113" s="332"/>
    </row>
    <row r="114" spans="5:12" x14ac:dyDescent="0.2">
      <c r="E114"/>
      <c r="F114" s="332"/>
      <c r="K114"/>
      <c r="L114" s="332"/>
    </row>
    <row r="115" spans="5:12" x14ac:dyDescent="0.2">
      <c r="E115"/>
      <c r="F115" s="332"/>
      <c r="K115"/>
      <c r="L115" s="332"/>
    </row>
    <row r="116" spans="5:12" x14ac:dyDescent="0.2">
      <c r="E116"/>
      <c r="F116" s="332"/>
      <c r="K116"/>
      <c r="L116" s="332"/>
    </row>
    <row r="117" spans="5:12" x14ac:dyDescent="0.2">
      <c r="E117"/>
      <c r="F117" s="332"/>
      <c r="K117"/>
      <c r="L117" s="332"/>
    </row>
    <row r="118" spans="5:12" x14ac:dyDescent="0.2">
      <c r="E118"/>
      <c r="F118" s="332"/>
      <c r="K118"/>
      <c r="L118" s="332"/>
    </row>
    <row r="119" spans="5:12" x14ac:dyDescent="0.2">
      <c r="E119"/>
      <c r="F119" s="332"/>
      <c r="K119"/>
      <c r="L119" s="332"/>
    </row>
    <row r="120" spans="5:12" x14ac:dyDescent="0.2">
      <c r="E120"/>
      <c r="F120" s="332"/>
      <c r="K120"/>
      <c r="L120" s="332"/>
    </row>
    <row r="121" spans="5:12" x14ac:dyDescent="0.2">
      <c r="E121"/>
      <c r="F121" s="332"/>
      <c r="K121"/>
      <c r="L121" s="332"/>
    </row>
    <row r="122" spans="5:12" x14ac:dyDescent="0.2">
      <c r="E122"/>
      <c r="F122" s="332"/>
      <c r="K122"/>
      <c r="L122" s="332"/>
    </row>
    <row r="123" spans="5:12" x14ac:dyDescent="0.2">
      <c r="E123"/>
      <c r="F123" s="332"/>
      <c r="K123"/>
      <c r="L123" s="332"/>
    </row>
    <row r="124" spans="5:12" x14ac:dyDescent="0.2">
      <c r="E124"/>
      <c r="F124" s="332"/>
      <c r="K124"/>
      <c r="L124" s="332"/>
    </row>
    <row r="125" spans="5:12" x14ac:dyDescent="0.2">
      <c r="E125"/>
      <c r="F125" s="332"/>
      <c r="K125"/>
      <c r="L125" s="332"/>
    </row>
    <row r="126" spans="5:12" x14ac:dyDescent="0.2">
      <c r="E126"/>
      <c r="F126" s="332"/>
      <c r="K126"/>
      <c r="L126" s="332"/>
    </row>
    <row r="127" spans="5:12" x14ac:dyDescent="0.2">
      <c r="E127"/>
      <c r="F127" s="332"/>
      <c r="K127"/>
      <c r="L127" s="332"/>
    </row>
    <row r="128" spans="5:12" x14ac:dyDescent="0.2">
      <c r="E128"/>
      <c r="F128" s="332"/>
      <c r="K128"/>
      <c r="L128" s="332"/>
    </row>
    <row r="129" spans="5:12" x14ac:dyDescent="0.2">
      <c r="E129"/>
      <c r="F129" s="332"/>
      <c r="K129"/>
      <c r="L129" s="332"/>
    </row>
    <row r="130" spans="5:12" x14ac:dyDescent="0.2">
      <c r="E130"/>
      <c r="F130" s="332"/>
      <c r="K130"/>
      <c r="L130" s="332"/>
    </row>
    <row r="131" spans="5:12" x14ac:dyDescent="0.2">
      <c r="E131"/>
      <c r="F131" s="332"/>
      <c r="K131"/>
      <c r="L131" s="332"/>
    </row>
    <row r="132" spans="5:12" x14ac:dyDescent="0.2">
      <c r="E132"/>
      <c r="F132" s="332"/>
      <c r="K132"/>
      <c r="L132" s="332"/>
    </row>
    <row r="133" spans="5:12" x14ac:dyDescent="0.2">
      <c r="E133"/>
      <c r="F133" s="332"/>
      <c r="K133"/>
      <c r="L133" s="332"/>
    </row>
    <row r="134" spans="5:12" x14ac:dyDescent="0.2">
      <c r="E134"/>
      <c r="F134" s="332"/>
      <c r="K134"/>
      <c r="L134" s="332"/>
    </row>
    <row r="135" spans="5:12" x14ac:dyDescent="0.2">
      <c r="E135"/>
      <c r="F135" s="332"/>
      <c r="K135"/>
      <c r="L135" s="332"/>
    </row>
    <row r="136" spans="5:12" x14ac:dyDescent="0.2">
      <c r="E136"/>
      <c r="F136" s="332"/>
      <c r="K136"/>
      <c r="L136" s="332"/>
    </row>
    <row r="137" spans="5:12" x14ac:dyDescent="0.2">
      <c r="E137"/>
      <c r="F137" s="332"/>
      <c r="K137"/>
      <c r="L137" s="332"/>
    </row>
    <row r="138" spans="5:12" x14ac:dyDescent="0.2">
      <c r="E138"/>
      <c r="F138" s="332"/>
      <c r="K138"/>
      <c r="L138" s="332"/>
    </row>
    <row r="139" spans="5:12" x14ac:dyDescent="0.2">
      <c r="E139"/>
      <c r="F139" s="332"/>
      <c r="K139"/>
      <c r="L139" s="332"/>
    </row>
    <row r="140" spans="5:12" x14ac:dyDescent="0.2">
      <c r="E140"/>
      <c r="F140" s="332"/>
      <c r="K140"/>
      <c r="L140" s="332"/>
    </row>
    <row r="141" spans="5:12" x14ac:dyDescent="0.2">
      <c r="E141"/>
      <c r="F141" s="332"/>
      <c r="K141"/>
      <c r="L141" s="332"/>
    </row>
    <row r="142" spans="5:12" x14ac:dyDescent="0.2">
      <c r="E142"/>
      <c r="F142" s="332"/>
      <c r="K142"/>
      <c r="L142" s="332"/>
    </row>
    <row r="143" spans="5:12" x14ac:dyDescent="0.2">
      <c r="E143"/>
      <c r="F143" s="332"/>
      <c r="K143"/>
      <c r="L143" s="332"/>
    </row>
    <row r="144" spans="5:12" x14ac:dyDescent="0.2">
      <c r="E144"/>
      <c r="F144" s="332"/>
      <c r="K144"/>
      <c r="L144" s="332"/>
    </row>
    <row r="145" spans="5:12" x14ac:dyDescent="0.2">
      <c r="E145"/>
      <c r="F145" s="332"/>
      <c r="K145"/>
      <c r="L145" s="332"/>
    </row>
    <row r="146" spans="5:12" x14ac:dyDescent="0.2">
      <c r="E146"/>
      <c r="F146" s="332"/>
      <c r="K146"/>
      <c r="L146" s="332"/>
    </row>
    <row r="147" spans="5:12" x14ac:dyDescent="0.2">
      <c r="E147"/>
      <c r="F147" s="332"/>
      <c r="K147"/>
      <c r="L147" s="332"/>
    </row>
    <row r="148" spans="5:12" x14ac:dyDescent="0.2">
      <c r="E148"/>
      <c r="F148" s="332"/>
      <c r="K148"/>
      <c r="L148" s="332"/>
    </row>
    <row r="149" spans="5:12" x14ac:dyDescent="0.2">
      <c r="E149"/>
      <c r="F149" s="332"/>
      <c r="K149"/>
      <c r="L149" s="332"/>
    </row>
    <row r="150" spans="5:12" x14ac:dyDescent="0.2">
      <c r="E150"/>
      <c r="F150" s="332"/>
      <c r="K150"/>
      <c r="L150" s="332"/>
    </row>
    <row r="151" spans="5:12" x14ac:dyDescent="0.2">
      <c r="E151"/>
      <c r="F151" s="332"/>
    </row>
    <row r="152" spans="5:12" x14ac:dyDescent="0.2">
      <c r="E152"/>
      <c r="F152" s="332"/>
    </row>
    <row r="153" spans="5:12" x14ac:dyDescent="0.2">
      <c r="E153"/>
      <c r="F153" s="332"/>
    </row>
    <row r="154" spans="5:12" x14ac:dyDescent="0.2">
      <c r="E154"/>
      <c r="F154" s="332"/>
    </row>
    <row r="155" spans="5:12" x14ac:dyDescent="0.2">
      <c r="E155"/>
      <c r="F155" s="332"/>
    </row>
    <row r="156" spans="5:12" x14ac:dyDescent="0.2">
      <c r="E156"/>
      <c r="F156" s="332"/>
    </row>
    <row r="157" spans="5:12" x14ac:dyDescent="0.2">
      <c r="E157"/>
      <c r="F157" s="332"/>
    </row>
    <row r="158" spans="5:12" x14ac:dyDescent="0.2">
      <c r="E158"/>
      <c r="F158" s="332"/>
    </row>
    <row r="159" spans="5:12" x14ac:dyDescent="0.2">
      <c r="E159"/>
      <c r="F159" s="332"/>
    </row>
    <row r="160" spans="5:12" x14ac:dyDescent="0.2">
      <c r="E160"/>
      <c r="F160" s="332"/>
    </row>
    <row r="161" spans="5:6" x14ac:dyDescent="0.2">
      <c r="E161"/>
      <c r="F161" s="332"/>
    </row>
    <row r="162" spans="5:6" x14ac:dyDescent="0.2">
      <c r="E162"/>
      <c r="F162" s="332"/>
    </row>
  </sheetData>
  <mergeCells count="2">
    <mergeCell ref="B9:F9"/>
    <mergeCell ref="A1:F1"/>
  </mergeCells>
  <phoneticPr fontId="2" type="noConversion"/>
  <printOptions headings="1"/>
  <pageMargins left="0.5" right="0" top="0.72" bottom="0.21" header="0.22" footer="0.17"/>
  <pageSetup firstPageNumber="5" orientation="landscape" r:id="rId1"/>
  <headerFooter alignWithMargins="0">
    <oddHeader>&amp;L&amp;8Page &amp;P&amp;R&amp;8Page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H214"/>
  <sheetViews>
    <sheetView showGridLines="0" workbookViewId="0">
      <selection sqref="A1:E1"/>
    </sheetView>
  </sheetViews>
  <sheetFormatPr defaultRowHeight="12.75" x14ac:dyDescent="0.2"/>
  <cols>
    <col min="1" max="1" width="1.42578125" style="78" customWidth="1"/>
    <col min="2" max="2" width="44.42578125" style="78" customWidth="1"/>
    <col min="3" max="3" width="24.85546875" style="345" customWidth="1"/>
    <col min="4" max="4" width="32" style="78" customWidth="1"/>
    <col min="5" max="5" width="24.7109375" style="345" customWidth="1"/>
    <col min="6" max="6" width="4.7109375" style="78" customWidth="1"/>
    <col min="7" max="7" width="39.85546875" style="78" bestFit="1" customWidth="1"/>
    <col min="8" max="8" width="14.140625" style="345" bestFit="1" customWidth="1"/>
    <col min="9" max="16384" width="9.140625" style="78"/>
  </cols>
  <sheetData>
    <row r="1" spans="1:8" x14ac:dyDescent="0.2">
      <c r="A1" s="391" t="s">
        <v>169</v>
      </c>
      <c r="B1" s="391"/>
      <c r="C1" s="391"/>
      <c r="D1" s="391"/>
      <c r="E1" s="391"/>
    </row>
    <row r="3" spans="1:8" s="81" customFormat="1" x14ac:dyDescent="0.2">
      <c r="B3" s="147" t="s">
        <v>104</v>
      </c>
      <c r="C3" s="344"/>
      <c r="E3" s="344"/>
      <c r="H3" s="344"/>
    </row>
    <row r="4" spans="1:8" s="81" customFormat="1" x14ac:dyDescent="0.2">
      <c r="B4" s="147" t="s">
        <v>105</v>
      </c>
      <c r="C4" s="344"/>
      <c r="E4" s="344"/>
      <c r="H4" s="344"/>
    </row>
    <row r="5" spans="1:8" s="81" customFormat="1" x14ac:dyDescent="0.2">
      <c r="B5" s="147"/>
      <c r="C5" s="344"/>
      <c r="E5" s="344"/>
      <c r="H5" s="344"/>
    </row>
    <row r="6" spans="1:8" x14ac:dyDescent="0.2">
      <c r="B6" s="144" t="str">
        <f>'ASA1'!C9</f>
        <v>Northfield Township HSD 225</v>
      </c>
    </row>
    <row r="7" spans="1:8" x14ac:dyDescent="0.2">
      <c r="B7" s="82" t="str">
        <f>'ASA1'!C10</f>
        <v>05-016-2250-17-0000</v>
      </c>
    </row>
    <row r="8" spans="1:8" x14ac:dyDescent="0.2">
      <c r="B8" s="82"/>
    </row>
    <row r="9" spans="1:8" x14ac:dyDescent="0.2">
      <c r="B9" s="410" t="s">
        <v>99</v>
      </c>
      <c r="C9" s="411"/>
      <c r="D9" s="411"/>
      <c r="E9" s="411"/>
    </row>
    <row r="10" spans="1:8" x14ac:dyDescent="0.2">
      <c r="B10" s="80"/>
      <c r="C10" s="346"/>
    </row>
    <row r="11" spans="1:8" x14ac:dyDescent="0.2">
      <c r="B11" s="297" t="s">
        <v>93</v>
      </c>
      <c r="C11" s="347" t="s">
        <v>89</v>
      </c>
      <c r="D11" s="297" t="s">
        <v>93</v>
      </c>
      <c r="E11" s="347" t="s">
        <v>89</v>
      </c>
      <c r="G11" s="297" t="s">
        <v>93</v>
      </c>
      <c r="H11" s="347" t="s">
        <v>89</v>
      </c>
    </row>
    <row r="12" spans="1:8" s="84" customFormat="1" ht="14.65" customHeight="1" x14ac:dyDescent="0.2">
      <c r="B12" t="s">
        <v>982</v>
      </c>
      <c r="C12" s="332">
        <v>500</v>
      </c>
      <c r="D12" t="s">
        <v>1079</v>
      </c>
      <c r="E12" s="332">
        <v>600</v>
      </c>
      <c r="G12" t="s">
        <v>1175</v>
      </c>
      <c r="H12" s="332">
        <v>775</v>
      </c>
    </row>
    <row r="13" spans="1:8" s="84" customFormat="1" ht="14.65" customHeight="1" x14ac:dyDescent="0.2">
      <c r="B13" t="s">
        <v>983</v>
      </c>
      <c r="C13" s="332">
        <v>500</v>
      </c>
      <c r="D13" t="s">
        <v>1080</v>
      </c>
      <c r="E13" s="332">
        <v>600</v>
      </c>
      <c r="G13" t="s">
        <v>1176</v>
      </c>
      <c r="H13" s="332">
        <v>776</v>
      </c>
    </row>
    <row r="14" spans="1:8" s="84" customFormat="1" ht="14.65" customHeight="1" x14ac:dyDescent="0.2">
      <c r="B14" t="s">
        <v>984</v>
      </c>
      <c r="C14" s="332">
        <v>500</v>
      </c>
      <c r="D14" t="s">
        <v>1081</v>
      </c>
      <c r="E14" s="332">
        <v>600</v>
      </c>
      <c r="G14" t="s">
        <v>1177</v>
      </c>
      <c r="H14" s="332">
        <v>780</v>
      </c>
    </row>
    <row r="15" spans="1:8" s="84" customFormat="1" ht="14.65" customHeight="1" x14ac:dyDescent="0.2">
      <c r="B15" t="s">
        <v>985</v>
      </c>
      <c r="C15" s="332">
        <v>500</v>
      </c>
      <c r="D15" t="s">
        <v>1082</v>
      </c>
      <c r="E15" s="332">
        <v>600</v>
      </c>
      <c r="G15" t="s">
        <v>1178</v>
      </c>
      <c r="H15" s="332">
        <v>780</v>
      </c>
    </row>
    <row r="16" spans="1:8" s="84" customFormat="1" ht="14.65" customHeight="1" x14ac:dyDescent="0.2">
      <c r="B16" t="s">
        <v>986</v>
      </c>
      <c r="C16" s="332">
        <v>500</v>
      </c>
      <c r="D16" t="s">
        <v>1083</v>
      </c>
      <c r="E16" s="332">
        <v>600</v>
      </c>
      <c r="G16" t="s">
        <v>1179</v>
      </c>
      <c r="H16" s="332">
        <v>783</v>
      </c>
    </row>
    <row r="17" spans="2:8" s="84" customFormat="1" ht="14.65" customHeight="1" x14ac:dyDescent="0.2">
      <c r="B17" t="s">
        <v>987</v>
      </c>
      <c r="C17" s="332">
        <v>500</v>
      </c>
      <c r="D17" t="s">
        <v>1084</v>
      </c>
      <c r="E17" s="332">
        <v>600</v>
      </c>
      <c r="G17" t="s">
        <v>1180</v>
      </c>
      <c r="H17" s="332">
        <v>785</v>
      </c>
    </row>
    <row r="18" spans="2:8" s="84" customFormat="1" ht="14.65" customHeight="1" x14ac:dyDescent="0.2">
      <c r="B18" t="s">
        <v>988</v>
      </c>
      <c r="C18" s="332">
        <v>500</v>
      </c>
      <c r="D18" t="s">
        <v>1085</v>
      </c>
      <c r="E18" s="332">
        <v>600</v>
      </c>
      <c r="G18" t="s">
        <v>1181</v>
      </c>
      <c r="H18" s="332">
        <v>787</v>
      </c>
    </row>
    <row r="19" spans="2:8" s="84" customFormat="1" ht="14.65" customHeight="1" x14ac:dyDescent="0.2">
      <c r="B19" t="s">
        <v>989</v>
      </c>
      <c r="C19" s="332">
        <v>500</v>
      </c>
      <c r="D19" t="s">
        <v>1086</v>
      </c>
      <c r="E19" s="332">
        <v>602</v>
      </c>
      <c r="G19" t="s">
        <v>1182</v>
      </c>
      <c r="H19" s="332">
        <v>790</v>
      </c>
    </row>
    <row r="20" spans="2:8" s="84" customFormat="1" ht="14.65" customHeight="1" x14ac:dyDescent="0.2">
      <c r="B20" t="s">
        <v>990</v>
      </c>
      <c r="C20" s="332">
        <v>500</v>
      </c>
      <c r="D20" t="s">
        <v>1087</v>
      </c>
      <c r="E20" s="332">
        <v>602.01</v>
      </c>
      <c r="G20" t="s">
        <v>1183</v>
      </c>
      <c r="H20" s="332">
        <v>790.5</v>
      </c>
    </row>
    <row r="21" spans="2:8" s="84" customFormat="1" ht="14.65" customHeight="1" x14ac:dyDescent="0.2">
      <c r="B21" t="s">
        <v>991</v>
      </c>
      <c r="C21" s="332">
        <v>500</v>
      </c>
      <c r="D21" t="s">
        <v>1088</v>
      </c>
      <c r="E21" s="332">
        <v>603</v>
      </c>
      <c r="G21" t="s">
        <v>1184</v>
      </c>
      <c r="H21" s="332">
        <v>794</v>
      </c>
    </row>
    <row r="22" spans="2:8" s="84" customFormat="1" ht="14.65" customHeight="1" x14ac:dyDescent="0.2">
      <c r="B22" t="s">
        <v>992</v>
      </c>
      <c r="C22" s="332">
        <v>500</v>
      </c>
      <c r="D22" t="s">
        <v>1089</v>
      </c>
      <c r="E22" s="332">
        <v>605</v>
      </c>
      <c r="G22" t="s">
        <v>1185</v>
      </c>
      <c r="H22" s="332">
        <v>795</v>
      </c>
    </row>
    <row r="23" spans="2:8" s="84" customFormat="1" ht="14.65" customHeight="1" x14ac:dyDescent="0.2">
      <c r="B23" t="s">
        <v>993</v>
      </c>
      <c r="C23" s="332">
        <v>500</v>
      </c>
      <c r="D23" t="s">
        <v>1090</v>
      </c>
      <c r="E23" s="332">
        <v>605</v>
      </c>
      <c r="G23" t="s">
        <v>1186</v>
      </c>
      <c r="H23" s="332">
        <v>798.81</v>
      </c>
    </row>
    <row r="24" spans="2:8" s="84" customFormat="1" ht="14.65" customHeight="1" x14ac:dyDescent="0.2">
      <c r="B24" t="s">
        <v>994</v>
      </c>
      <c r="C24" s="332">
        <v>500</v>
      </c>
      <c r="D24" t="s">
        <v>1091</v>
      </c>
      <c r="E24" s="332">
        <v>608</v>
      </c>
      <c r="G24" t="s">
        <v>1187</v>
      </c>
      <c r="H24" s="332">
        <v>798.9</v>
      </c>
    </row>
    <row r="25" spans="2:8" s="84" customFormat="1" ht="14.65" customHeight="1" x14ac:dyDescent="0.2">
      <c r="B25" t="s">
        <v>995</v>
      </c>
      <c r="C25" s="332">
        <v>500</v>
      </c>
      <c r="D25" t="s">
        <v>1092</v>
      </c>
      <c r="E25" s="332">
        <v>608.72</v>
      </c>
      <c r="G25" t="s">
        <v>1188</v>
      </c>
      <c r="H25" s="332">
        <v>800</v>
      </c>
    </row>
    <row r="26" spans="2:8" s="84" customFormat="1" ht="14.65" customHeight="1" x14ac:dyDescent="0.2">
      <c r="B26" t="s">
        <v>996</v>
      </c>
      <c r="C26" s="332">
        <v>500</v>
      </c>
      <c r="D26" t="s">
        <v>1093</v>
      </c>
      <c r="E26" s="332">
        <v>609</v>
      </c>
      <c r="G26" t="s">
        <v>1189</v>
      </c>
      <c r="H26" s="332">
        <v>800</v>
      </c>
    </row>
    <row r="27" spans="2:8" s="84" customFormat="1" ht="14.65" customHeight="1" x14ac:dyDescent="0.2">
      <c r="B27" t="s">
        <v>997</v>
      </c>
      <c r="C27" s="332">
        <v>500</v>
      </c>
      <c r="D27" t="s">
        <v>1094</v>
      </c>
      <c r="E27" s="332">
        <v>610</v>
      </c>
      <c r="G27" t="s">
        <v>1190</v>
      </c>
      <c r="H27" s="332">
        <v>800</v>
      </c>
    </row>
    <row r="28" spans="2:8" s="84" customFormat="1" ht="14.65" customHeight="1" x14ac:dyDescent="0.2">
      <c r="B28" t="s">
        <v>998</v>
      </c>
      <c r="C28" s="332">
        <v>500</v>
      </c>
      <c r="D28" t="s">
        <v>1095</v>
      </c>
      <c r="E28" s="332">
        <v>610</v>
      </c>
      <c r="G28" t="s">
        <v>1191</v>
      </c>
      <c r="H28" s="332">
        <v>800</v>
      </c>
    </row>
    <row r="29" spans="2:8" s="84" customFormat="1" ht="14.65" customHeight="1" x14ac:dyDescent="0.2">
      <c r="B29" t="s">
        <v>999</v>
      </c>
      <c r="C29" s="332">
        <v>500</v>
      </c>
      <c r="D29" t="s">
        <v>1096</v>
      </c>
      <c r="E29" s="332">
        <v>610.78</v>
      </c>
      <c r="G29" t="s">
        <v>1192</v>
      </c>
      <c r="H29" s="332">
        <v>800</v>
      </c>
    </row>
    <row r="30" spans="2:8" s="84" customFormat="1" ht="14.65" customHeight="1" x14ac:dyDescent="0.2">
      <c r="B30" t="s">
        <v>1000</v>
      </c>
      <c r="C30" s="332">
        <v>500</v>
      </c>
      <c r="D30" t="s">
        <v>1097</v>
      </c>
      <c r="E30" s="332">
        <v>619</v>
      </c>
      <c r="G30" t="s">
        <v>1193</v>
      </c>
      <c r="H30" s="332">
        <v>800</v>
      </c>
    </row>
    <row r="31" spans="2:8" s="84" customFormat="1" ht="14.65" customHeight="1" x14ac:dyDescent="0.2">
      <c r="B31" t="s">
        <v>1001</v>
      </c>
      <c r="C31" s="332">
        <v>500</v>
      </c>
      <c r="D31" t="s">
        <v>1098</v>
      </c>
      <c r="E31" s="332">
        <v>619.95000000000005</v>
      </c>
      <c r="G31" t="s">
        <v>1194</v>
      </c>
      <c r="H31" s="332">
        <v>800</v>
      </c>
    </row>
    <row r="32" spans="2:8" s="84" customFormat="1" ht="14.65" customHeight="1" x14ac:dyDescent="0.2">
      <c r="B32" t="s">
        <v>1002</v>
      </c>
      <c r="C32" s="332">
        <v>500</v>
      </c>
      <c r="D32" t="s">
        <v>1099</v>
      </c>
      <c r="E32" s="332">
        <v>620.13</v>
      </c>
      <c r="G32" t="s">
        <v>1195</v>
      </c>
      <c r="H32" s="332">
        <v>800</v>
      </c>
    </row>
    <row r="33" spans="2:8" s="84" customFormat="1" ht="14.65" customHeight="1" x14ac:dyDescent="0.2">
      <c r="B33" t="s">
        <v>1003</v>
      </c>
      <c r="C33" s="332">
        <v>500</v>
      </c>
      <c r="D33" t="s">
        <v>1100</v>
      </c>
      <c r="E33" s="332">
        <v>625</v>
      </c>
      <c r="G33" t="s">
        <v>1196</v>
      </c>
      <c r="H33" s="332">
        <v>800</v>
      </c>
    </row>
    <row r="34" spans="2:8" s="84" customFormat="1" ht="14.65" customHeight="1" x14ac:dyDescent="0.2">
      <c r="B34" t="s">
        <v>1004</v>
      </c>
      <c r="C34" s="332">
        <v>500</v>
      </c>
      <c r="D34" t="s">
        <v>1101</v>
      </c>
      <c r="E34" s="332">
        <v>625</v>
      </c>
      <c r="G34" t="s">
        <v>1197</v>
      </c>
      <c r="H34" s="332">
        <v>800</v>
      </c>
    </row>
    <row r="35" spans="2:8" s="84" customFormat="1" ht="14.65" customHeight="1" x14ac:dyDescent="0.2">
      <c r="B35" t="s">
        <v>1005</v>
      </c>
      <c r="C35" s="332">
        <v>500</v>
      </c>
      <c r="D35" t="s">
        <v>1102</v>
      </c>
      <c r="E35" s="332">
        <v>630</v>
      </c>
      <c r="G35" t="s">
        <v>1198</v>
      </c>
      <c r="H35" s="332">
        <v>800</v>
      </c>
    </row>
    <row r="36" spans="2:8" s="84" customFormat="1" x14ac:dyDescent="0.2">
      <c r="B36" t="s">
        <v>1006</v>
      </c>
      <c r="C36" s="332">
        <v>501.15</v>
      </c>
      <c r="D36" t="s">
        <v>1103</v>
      </c>
      <c r="E36" s="332">
        <v>630</v>
      </c>
      <c r="G36" t="s">
        <v>1199</v>
      </c>
      <c r="H36" s="332">
        <v>800</v>
      </c>
    </row>
    <row r="37" spans="2:8" x14ac:dyDescent="0.2">
      <c r="B37" t="s">
        <v>1007</v>
      </c>
      <c r="C37" s="332">
        <v>501.85</v>
      </c>
      <c r="D37" t="s">
        <v>1104</v>
      </c>
      <c r="E37" s="332">
        <v>635</v>
      </c>
      <c r="G37" t="s">
        <v>1200</v>
      </c>
      <c r="H37" s="332">
        <v>800</v>
      </c>
    </row>
    <row r="38" spans="2:8" x14ac:dyDescent="0.2">
      <c r="B38" t="s">
        <v>1008</v>
      </c>
      <c r="C38" s="332">
        <v>502.36</v>
      </c>
      <c r="D38" t="s">
        <v>1105</v>
      </c>
      <c r="E38" s="332">
        <v>636</v>
      </c>
      <c r="G38" t="s">
        <v>1201</v>
      </c>
      <c r="H38" s="332">
        <v>800</v>
      </c>
    </row>
    <row r="39" spans="2:8" x14ac:dyDescent="0.2">
      <c r="B39" t="s">
        <v>1009</v>
      </c>
      <c r="C39" s="332">
        <v>508</v>
      </c>
      <c r="D39" t="s">
        <v>1106</v>
      </c>
      <c r="E39" s="332">
        <v>640</v>
      </c>
      <c r="G39" t="s">
        <v>1202</v>
      </c>
      <c r="H39" s="332">
        <v>800</v>
      </c>
    </row>
    <row r="40" spans="2:8" x14ac:dyDescent="0.2">
      <c r="B40" t="s">
        <v>1010</v>
      </c>
      <c r="C40" s="332">
        <v>510</v>
      </c>
      <c r="D40" t="s">
        <v>1107</v>
      </c>
      <c r="E40" s="332">
        <v>647.14</v>
      </c>
      <c r="G40" t="s">
        <v>1203</v>
      </c>
      <c r="H40" s="332">
        <v>800</v>
      </c>
    </row>
    <row r="41" spans="2:8" x14ac:dyDescent="0.2">
      <c r="B41" t="s">
        <v>1011</v>
      </c>
      <c r="C41" s="332">
        <v>512.51</v>
      </c>
      <c r="D41" t="s">
        <v>1108</v>
      </c>
      <c r="E41" s="332">
        <v>648.4</v>
      </c>
      <c r="G41" t="s">
        <v>1204</v>
      </c>
      <c r="H41" s="332">
        <v>800</v>
      </c>
    </row>
    <row r="42" spans="2:8" x14ac:dyDescent="0.2">
      <c r="B42" t="s">
        <v>1012</v>
      </c>
      <c r="C42" s="332">
        <v>516.20000000000005</v>
      </c>
      <c r="D42" t="s">
        <v>1109</v>
      </c>
      <c r="E42" s="332">
        <v>650</v>
      </c>
      <c r="G42" t="s">
        <v>1205</v>
      </c>
      <c r="H42" s="332">
        <v>801</v>
      </c>
    </row>
    <row r="43" spans="2:8" x14ac:dyDescent="0.2">
      <c r="B43" t="s">
        <v>1013</v>
      </c>
      <c r="C43" s="332">
        <v>519</v>
      </c>
      <c r="D43" t="s">
        <v>1110</v>
      </c>
      <c r="E43" s="332">
        <v>650</v>
      </c>
      <c r="G43" t="s">
        <v>1206</v>
      </c>
      <c r="H43" s="332">
        <v>801.65</v>
      </c>
    </row>
    <row r="44" spans="2:8" x14ac:dyDescent="0.2">
      <c r="B44" t="s">
        <v>1014</v>
      </c>
      <c r="C44" s="332">
        <v>519</v>
      </c>
      <c r="D44" t="s">
        <v>1111</v>
      </c>
      <c r="E44" s="332">
        <v>650</v>
      </c>
      <c r="G44" t="s">
        <v>1207</v>
      </c>
      <c r="H44" s="332">
        <v>803.5</v>
      </c>
    </row>
    <row r="45" spans="2:8" x14ac:dyDescent="0.2">
      <c r="B45" t="s">
        <v>1015</v>
      </c>
      <c r="C45" s="332">
        <v>519</v>
      </c>
      <c r="D45" t="s">
        <v>1112</v>
      </c>
      <c r="E45" s="332">
        <v>651.22</v>
      </c>
      <c r="G45" t="s">
        <v>1208</v>
      </c>
      <c r="H45" s="332">
        <v>804.95</v>
      </c>
    </row>
    <row r="46" spans="2:8" x14ac:dyDescent="0.2">
      <c r="B46" t="s">
        <v>1016</v>
      </c>
      <c r="C46" s="332">
        <v>519.54999999999995</v>
      </c>
      <c r="D46" t="s">
        <v>1113</v>
      </c>
      <c r="E46" s="332">
        <v>651.44000000000005</v>
      </c>
      <c r="G46" t="s">
        <v>1209</v>
      </c>
      <c r="H46" s="332">
        <v>805</v>
      </c>
    </row>
    <row r="47" spans="2:8" x14ac:dyDescent="0.2">
      <c r="B47" t="s">
        <v>1017</v>
      </c>
      <c r="C47" s="332">
        <v>519.83000000000004</v>
      </c>
      <c r="D47" t="s">
        <v>1114</v>
      </c>
      <c r="E47" s="332">
        <v>657</v>
      </c>
      <c r="G47" t="s">
        <v>1210</v>
      </c>
      <c r="H47" s="332">
        <v>805</v>
      </c>
    </row>
    <row r="48" spans="2:8" x14ac:dyDescent="0.2">
      <c r="B48" t="s">
        <v>1018</v>
      </c>
      <c r="C48" s="332">
        <v>520</v>
      </c>
      <c r="D48" t="s">
        <v>1115</v>
      </c>
      <c r="E48" s="332">
        <v>657.04</v>
      </c>
      <c r="G48" t="s">
        <v>1211</v>
      </c>
      <c r="H48" s="332">
        <v>815.8</v>
      </c>
    </row>
    <row r="49" spans="2:8" x14ac:dyDescent="0.2">
      <c r="B49" t="s">
        <v>1019</v>
      </c>
      <c r="C49" s="332">
        <v>520</v>
      </c>
      <c r="D49" t="s">
        <v>1116</v>
      </c>
      <c r="E49" s="332">
        <v>658</v>
      </c>
      <c r="G49" t="s">
        <v>1212</v>
      </c>
      <c r="H49" s="332">
        <v>825</v>
      </c>
    </row>
    <row r="50" spans="2:8" x14ac:dyDescent="0.2">
      <c r="B50" t="s">
        <v>1020</v>
      </c>
      <c r="C50" s="332">
        <v>525</v>
      </c>
      <c r="D50" t="s">
        <v>1117</v>
      </c>
      <c r="E50" s="332">
        <v>663</v>
      </c>
      <c r="G50" t="s">
        <v>1213</v>
      </c>
      <c r="H50" s="332">
        <v>825</v>
      </c>
    </row>
    <row r="51" spans="2:8" x14ac:dyDescent="0.2">
      <c r="B51" t="s">
        <v>1021</v>
      </c>
      <c r="C51" s="332">
        <v>525</v>
      </c>
      <c r="D51" t="s">
        <v>1118</v>
      </c>
      <c r="E51" s="332">
        <v>665</v>
      </c>
      <c r="G51" t="s">
        <v>1214</v>
      </c>
      <c r="H51" s="332">
        <v>825.5</v>
      </c>
    </row>
    <row r="52" spans="2:8" x14ac:dyDescent="0.2">
      <c r="B52" t="s">
        <v>1022</v>
      </c>
      <c r="C52" s="332">
        <v>525</v>
      </c>
      <c r="D52" t="s">
        <v>1119</v>
      </c>
      <c r="E52" s="332">
        <v>665.16</v>
      </c>
      <c r="G52" t="s">
        <v>1215</v>
      </c>
      <c r="H52" s="332">
        <v>832.14</v>
      </c>
    </row>
    <row r="53" spans="2:8" x14ac:dyDescent="0.2">
      <c r="B53" t="s">
        <v>1023</v>
      </c>
      <c r="C53" s="332">
        <v>525</v>
      </c>
      <c r="D53" t="s">
        <v>1120</v>
      </c>
      <c r="E53" s="332">
        <v>667.4</v>
      </c>
      <c r="G53" t="s">
        <v>1216</v>
      </c>
      <c r="H53" s="332">
        <v>836.94</v>
      </c>
    </row>
    <row r="54" spans="2:8" x14ac:dyDescent="0.2">
      <c r="B54" t="s">
        <v>1024</v>
      </c>
      <c r="C54" s="332">
        <v>525.5</v>
      </c>
      <c r="D54" t="s">
        <v>1121</v>
      </c>
      <c r="E54" s="332">
        <v>667.65</v>
      </c>
      <c r="G54" t="s">
        <v>1217</v>
      </c>
      <c r="H54" s="332">
        <v>838</v>
      </c>
    </row>
    <row r="55" spans="2:8" x14ac:dyDescent="0.2">
      <c r="B55" t="s">
        <v>1025</v>
      </c>
      <c r="C55" s="332">
        <v>526</v>
      </c>
      <c r="D55" t="s">
        <v>1122</v>
      </c>
      <c r="E55" s="332">
        <v>668.11</v>
      </c>
      <c r="G55" t="s">
        <v>1218</v>
      </c>
      <c r="H55" s="332">
        <v>840</v>
      </c>
    </row>
    <row r="56" spans="2:8" x14ac:dyDescent="0.2">
      <c r="B56" t="s">
        <v>1026</v>
      </c>
      <c r="C56" s="332">
        <v>526.75</v>
      </c>
      <c r="D56" t="s">
        <v>1123</v>
      </c>
      <c r="E56" s="332">
        <v>674.5</v>
      </c>
      <c r="G56" t="s">
        <v>1219</v>
      </c>
      <c r="H56" s="332">
        <v>840</v>
      </c>
    </row>
    <row r="57" spans="2:8" x14ac:dyDescent="0.2">
      <c r="B57" t="s">
        <v>1027</v>
      </c>
      <c r="C57" s="332">
        <v>527.24</v>
      </c>
      <c r="D57" t="s">
        <v>1124</v>
      </c>
      <c r="E57" s="332">
        <v>675</v>
      </c>
      <c r="G57" t="s">
        <v>1220</v>
      </c>
      <c r="H57" s="332">
        <v>840</v>
      </c>
    </row>
    <row r="58" spans="2:8" x14ac:dyDescent="0.2">
      <c r="B58" t="s">
        <v>1028</v>
      </c>
      <c r="C58" s="332">
        <v>528</v>
      </c>
      <c r="D58" t="s">
        <v>1125</v>
      </c>
      <c r="E58" s="332">
        <v>675</v>
      </c>
      <c r="G58" t="s">
        <v>1221</v>
      </c>
      <c r="H58" s="332">
        <v>840</v>
      </c>
    </row>
    <row r="59" spans="2:8" x14ac:dyDescent="0.2">
      <c r="B59" t="s">
        <v>1029</v>
      </c>
      <c r="C59" s="332">
        <v>530</v>
      </c>
      <c r="D59" t="s">
        <v>1126</v>
      </c>
      <c r="E59" s="332">
        <v>675</v>
      </c>
      <c r="G59" t="s">
        <v>1222</v>
      </c>
      <c r="H59" s="332">
        <v>844.29</v>
      </c>
    </row>
    <row r="60" spans="2:8" x14ac:dyDescent="0.2">
      <c r="B60" t="s">
        <v>1030</v>
      </c>
      <c r="C60" s="332">
        <v>532.20000000000005</v>
      </c>
      <c r="D60" t="s">
        <v>1127</v>
      </c>
      <c r="E60" s="332">
        <v>678</v>
      </c>
      <c r="G60" t="s">
        <v>1223</v>
      </c>
      <c r="H60" s="332">
        <v>845.8</v>
      </c>
    </row>
    <row r="61" spans="2:8" x14ac:dyDescent="0.2">
      <c r="B61" t="s">
        <v>1031</v>
      </c>
      <c r="C61" s="332">
        <v>534.20000000000005</v>
      </c>
      <c r="D61" t="s">
        <v>1128</v>
      </c>
      <c r="E61" s="332">
        <v>684.35</v>
      </c>
      <c r="G61" t="s">
        <v>1224</v>
      </c>
      <c r="H61" s="332">
        <v>849.08</v>
      </c>
    </row>
    <row r="62" spans="2:8" x14ac:dyDescent="0.2">
      <c r="B62" t="s">
        <v>1032</v>
      </c>
      <c r="C62" s="332">
        <v>537.86</v>
      </c>
      <c r="D62" t="s">
        <v>1129</v>
      </c>
      <c r="E62" s="332">
        <v>690</v>
      </c>
      <c r="G62" t="s">
        <v>1225</v>
      </c>
      <c r="H62" s="332">
        <v>850</v>
      </c>
    </row>
    <row r="63" spans="2:8" x14ac:dyDescent="0.2">
      <c r="B63" t="s">
        <v>1033</v>
      </c>
      <c r="C63" s="332">
        <v>540</v>
      </c>
      <c r="D63" t="s">
        <v>1130</v>
      </c>
      <c r="E63" s="332">
        <v>691.77</v>
      </c>
      <c r="G63" t="s">
        <v>1226</v>
      </c>
      <c r="H63" s="332">
        <v>850</v>
      </c>
    </row>
    <row r="64" spans="2:8" x14ac:dyDescent="0.2">
      <c r="B64" t="s">
        <v>1034</v>
      </c>
      <c r="C64" s="332">
        <v>540.75</v>
      </c>
      <c r="D64" t="s">
        <v>1131</v>
      </c>
      <c r="E64" s="332">
        <v>695</v>
      </c>
      <c r="G64" t="s">
        <v>1227</v>
      </c>
      <c r="H64" s="332">
        <v>850.9</v>
      </c>
    </row>
    <row r="65" spans="2:8" x14ac:dyDescent="0.2">
      <c r="B65" t="s">
        <v>1035</v>
      </c>
      <c r="C65" s="332">
        <v>541.14</v>
      </c>
      <c r="D65" t="s">
        <v>1132</v>
      </c>
      <c r="E65" s="332">
        <v>698</v>
      </c>
      <c r="G65" t="s">
        <v>1228</v>
      </c>
      <c r="H65" s="332">
        <v>865</v>
      </c>
    </row>
    <row r="66" spans="2:8" x14ac:dyDescent="0.2">
      <c r="B66" t="s">
        <v>1036</v>
      </c>
      <c r="C66" s="332">
        <v>542</v>
      </c>
      <c r="D66" t="s">
        <v>1133</v>
      </c>
      <c r="E66" s="332">
        <v>700</v>
      </c>
      <c r="G66" t="s">
        <v>1229</v>
      </c>
      <c r="H66" s="332">
        <v>865.62</v>
      </c>
    </row>
    <row r="67" spans="2:8" x14ac:dyDescent="0.2">
      <c r="B67" t="s">
        <v>1037</v>
      </c>
      <c r="C67" s="332">
        <v>542.5</v>
      </c>
      <c r="D67" t="s">
        <v>1134</v>
      </c>
      <c r="E67" s="332">
        <v>700</v>
      </c>
      <c r="G67" t="s">
        <v>1230</v>
      </c>
      <c r="H67" s="332">
        <v>866.88</v>
      </c>
    </row>
    <row r="68" spans="2:8" x14ac:dyDescent="0.2">
      <c r="B68" t="s">
        <v>1038</v>
      </c>
      <c r="C68" s="332">
        <v>542.66999999999996</v>
      </c>
      <c r="D68" t="s">
        <v>1135</v>
      </c>
      <c r="E68" s="332">
        <v>700</v>
      </c>
      <c r="G68" t="s">
        <v>1231</v>
      </c>
      <c r="H68" s="332">
        <v>869</v>
      </c>
    </row>
    <row r="69" spans="2:8" x14ac:dyDescent="0.2">
      <c r="B69" t="s">
        <v>1039</v>
      </c>
      <c r="C69" s="332">
        <v>543.86</v>
      </c>
      <c r="D69" t="s">
        <v>1136</v>
      </c>
      <c r="E69" s="332">
        <v>700</v>
      </c>
      <c r="G69" t="s">
        <v>1232</v>
      </c>
      <c r="H69" s="332">
        <v>874</v>
      </c>
    </row>
    <row r="70" spans="2:8" x14ac:dyDescent="0.2">
      <c r="B70" t="s">
        <v>1040</v>
      </c>
      <c r="C70" s="332">
        <v>545</v>
      </c>
      <c r="D70" t="s">
        <v>1137</v>
      </c>
      <c r="E70" s="332">
        <v>705</v>
      </c>
      <c r="G70" t="s">
        <v>1233</v>
      </c>
      <c r="H70" s="332">
        <v>874.5</v>
      </c>
    </row>
    <row r="71" spans="2:8" x14ac:dyDescent="0.2">
      <c r="B71" t="s">
        <v>1041</v>
      </c>
      <c r="C71" s="332">
        <v>545.36</v>
      </c>
      <c r="D71" t="s">
        <v>1138</v>
      </c>
      <c r="E71" s="332">
        <v>705</v>
      </c>
      <c r="G71" t="s">
        <v>1234</v>
      </c>
      <c r="H71" s="332">
        <v>875</v>
      </c>
    </row>
    <row r="72" spans="2:8" x14ac:dyDescent="0.2">
      <c r="B72" t="s">
        <v>1042</v>
      </c>
      <c r="C72" s="332">
        <v>546</v>
      </c>
      <c r="D72" t="s">
        <v>1139</v>
      </c>
      <c r="E72" s="332">
        <v>705</v>
      </c>
      <c r="G72" t="s">
        <v>1235</v>
      </c>
      <c r="H72" s="332">
        <v>875</v>
      </c>
    </row>
    <row r="73" spans="2:8" x14ac:dyDescent="0.2">
      <c r="B73" t="s">
        <v>1043</v>
      </c>
      <c r="C73" s="332">
        <v>547.5</v>
      </c>
      <c r="D73" t="s">
        <v>1140</v>
      </c>
      <c r="E73" s="332">
        <v>705</v>
      </c>
      <c r="G73" t="s">
        <v>1236</v>
      </c>
      <c r="H73" s="332">
        <v>877</v>
      </c>
    </row>
    <row r="74" spans="2:8" x14ac:dyDescent="0.2">
      <c r="B74" t="s">
        <v>1044</v>
      </c>
      <c r="C74" s="332">
        <v>550</v>
      </c>
      <c r="D74" t="s">
        <v>1141</v>
      </c>
      <c r="E74" s="332">
        <v>710</v>
      </c>
      <c r="G74" t="s">
        <v>1237</v>
      </c>
      <c r="H74" s="332">
        <v>878.2</v>
      </c>
    </row>
    <row r="75" spans="2:8" x14ac:dyDescent="0.2">
      <c r="B75" t="s">
        <v>1045</v>
      </c>
      <c r="C75" s="332">
        <v>551.23</v>
      </c>
      <c r="D75" t="s">
        <v>1142</v>
      </c>
      <c r="E75" s="332">
        <v>715</v>
      </c>
      <c r="G75" t="s">
        <v>1238</v>
      </c>
      <c r="H75" s="332">
        <v>884</v>
      </c>
    </row>
    <row r="76" spans="2:8" x14ac:dyDescent="0.2">
      <c r="B76" t="s">
        <v>1046</v>
      </c>
      <c r="C76" s="332">
        <v>560</v>
      </c>
      <c r="D76" t="s">
        <v>1143</v>
      </c>
      <c r="E76" s="332">
        <v>716.87</v>
      </c>
      <c r="G76" t="s">
        <v>1239</v>
      </c>
      <c r="H76" s="332">
        <v>886.38</v>
      </c>
    </row>
    <row r="77" spans="2:8" x14ac:dyDescent="0.2">
      <c r="B77" t="s">
        <v>1047</v>
      </c>
      <c r="C77" s="332">
        <v>565.83000000000004</v>
      </c>
      <c r="D77" t="s">
        <v>1144</v>
      </c>
      <c r="E77" s="332">
        <v>717.05</v>
      </c>
      <c r="G77" t="s">
        <v>1240</v>
      </c>
      <c r="H77" s="332">
        <v>888.98</v>
      </c>
    </row>
    <row r="78" spans="2:8" x14ac:dyDescent="0.2">
      <c r="B78" t="s">
        <v>1048</v>
      </c>
      <c r="C78" s="332">
        <v>567</v>
      </c>
      <c r="D78" t="s">
        <v>1145</v>
      </c>
      <c r="E78" s="332">
        <v>718</v>
      </c>
      <c r="G78" t="s">
        <v>1241</v>
      </c>
      <c r="H78" s="332">
        <v>890</v>
      </c>
    </row>
    <row r="79" spans="2:8" x14ac:dyDescent="0.2">
      <c r="B79" t="s">
        <v>1049</v>
      </c>
      <c r="C79" s="332">
        <v>568.20000000000005</v>
      </c>
      <c r="D79" t="s">
        <v>1146</v>
      </c>
      <c r="E79" s="332">
        <v>718</v>
      </c>
      <c r="G79" t="s">
        <v>1242</v>
      </c>
      <c r="H79" s="332">
        <v>892.2</v>
      </c>
    </row>
    <row r="80" spans="2:8" x14ac:dyDescent="0.2">
      <c r="B80" t="s">
        <v>1050</v>
      </c>
      <c r="C80" s="332">
        <v>570</v>
      </c>
      <c r="D80" t="s">
        <v>1147</v>
      </c>
      <c r="E80" s="332">
        <v>718.68</v>
      </c>
      <c r="G80" t="s">
        <v>1243</v>
      </c>
      <c r="H80" s="332">
        <v>900</v>
      </c>
    </row>
    <row r="81" spans="2:8" x14ac:dyDescent="0.2">
      <c r="B81" t="s">
        <v>1051</v>
      </c>
      <c r="C81" s="332">
        <v>570</v>
      </c>
      <c r="D81" t="s">
        <v>1148</v>
      </c>
      <c r="E81" s="332">
        <v>718.9</v>
      </c>
      <c r="G81" t="s">
        <v>1244</v>
      </c>
      <c r="H81" s="332">
        <v>900</v>
      </c>
    </row>
    <row r="82" spans="2:8" x14ac:dyDescent="0.2">
      <c r="B82" t="s">
        <v>1052</v>
      </c>
      <c r="C82" s="332">
        <v>570</v>
      </c>
      <c r="D82" t="s">
        <v>1149</v>
      </c>
      <c r="E82" s="332">
        <v>720</v>
      </c>
      <c r="G82" t="s">
        <v>1245</v>
      </c>
      <c r="H82" s="332">
        <v>900</v>
      </c>
    </row>
    <row r="83" spans="2:8" x14ac:dyDescent="0.2">
      <c r="B83" t="s">
        <v>1053</v>
      </c>
      <c r="C83" s="332">
        <v>570</v>
      </c>
      <c r="D83" t="s">
        <v>1150</v>
      </c>
      <c r="E83" s="332">
        <v>722.5</v>
      </c>
      <c r="G83" t="s">
        <v>1246</v>
      </c>
      <c r="H83" s="332">
        <v>900</v>
      </c>
    </row>
    <row r="84" spans="2:8" x14ac:dyDescent="0.2">
      <c r="B84" t="s">
        <v>1054</v>
      </c>
      <c r="C84" s="332">
        <v>570</v>
      </c>
      <c r="D84" t="s">
        <v>1151</v>
      </c>
      <c r="E84" s="332">
        <v>724.8</v>
      </c>
      <c r="G84" t="s">
        <v>1247</v>
      </c>
      <c r="H84" s="332">
        <v>900</v>
      </c>
    </row>
    <row r="85" spans="2:8" x14ac:dyDescent="0.2">
      <c r="B85" t="s">
        <v>1055</v>
      </c>
      <c r="C85" s="332">
        <v>573.83000000000004</v>
      </c>
      <c r="D85" t="s">
        <v>1152</v>
      </c>
      <c r="E85" s="332">
        <v>725</v>
      </c>
      <c r="G85" t="s">
        <v>1248</v>
      </c>
      <c r="H85" s="332">
        <v>902.5</v>
      </c>
    </row>
    <row r="86" spans="2:8" x14ac:dyDescent="0.2">
      <c r="B86" t="s">
        <v>1056</v>
      </c>
      <c r="C86" s="332">
        <v>574</v>
      </c>
      <c r="D86" t="s">
        <v>1153</v>
      </c>
      <c r="E86" s="332">
        <v>725.86</v>
      </c>
      <c r="G86" t="s">
        <v>1249</v>
      </c>
      <c r="H86" s="332">
        <v>910</v>
      </c>
    </row>
    <row r="87" spans="2:8" x14ac:dyDescent="0.2">
      <c r="B87" t="s">
        <v>1057</v>
      </c>
      <c r="C87" s="332">
        <v>575</v>
      </c>
      <c r="D87" t="s">
        <v>1154</v>
      </c>
      <c r="E87" s="332">
        <v>730</v>
      </c>
      <c r="G87" t="s">
        <v>1250</v>
      </c>
      <c r="H87" s="332">
        <v>913.5</v>
      </c>
    </row>
    <row r="88" spans="2:8" x14ac:dyDescent="0.2">
      <c r="B88" t="s">
        <v>1058</v>
      </c>
      <c r="C88" s="332">
        <v>575</v>
      </c>
      <c r="D88" t="s">
        <v>923</v>
      </c>
      <c r="E88" s="332">
        <v>732</v>
      </c>
      <c r="G88" t="s">
        <v>1251</v>
      </c>
      <c r="H88" s="332">
        <v>915</v>
      </c>
    </row>
    <row r="89" spans="2:8" x14ac:dyDescent="0.2">
      <c r="B89" t="s">
        <v>1059</v>
      </c>
      <c r="C89" s="332">
        <v>575.54999999999995</v>
      </c>
      <c r="D89" t="s">
        <v>1155</v>
      </c>
      <c r="E89" s="332">
        <v>732.56</v>
      </c>
      <c r="G89" t="s">
        <v>1252</v>
      </c>
      <c r="H89" s="332">
        <v>917</v>
      </c>
    </row>
    <row r="90" spans="2:8" x14ac:dyDescent="0.2">
      <c r="B90" t="s">
        <v>1060</v>
      </c>
      <c r="C90" s="332">
        <v>575.73</v>
      </c>
      <c r="D90" t="s">
        <v>1156</v>
      </c>
      <c r="E90" s="332">
        <v>733</v>
      </c>
      <c r="G90" t="s">
        <v>1253</v>
      </c>
      <c r="H90" s="332">
        <v>921.76</v>
      </c>
    </row>
    <row r="91" spans="2:8" x14ac:dyDescent="0.2">
      <c r="B91" t="s">
        <v>1061</v>
      </c>
      <c r="C91" s="332">
        <v>576</v>
      </c>
      <c r="D91" t="s">
        <v>1157</v>
      </c>
      <c r="E91" s="332">
        <v>736</v>
      </c>
      <c r="G91" t="s">
        <v>1254</v>
      </c>
      <c r="H91" s="332">
        <v>926.61</v>
      </c>
    </row>
    <row r="92" spans="2:8" x14ac:dyDescent="0.2">
      <c r="B92" t="s">
        <v>1062</v>
      </c>
      <c r="C92" s="332">
        <v>577</v>
      </c>
      <c r="D92" t="s">
        <v>1158</v>
      </c>
      <c r="E92" s="332">
        <v>743.5</v>
      </c>
      <c r="G92" t="s">
        <v>1255</v>
      </c>
      <c r="H92" s="332">
        <v>928.4</v>
      </c>
    </row>
    <row r="93" spans="2:8" x14ac:dyDescent="0.2">
      <c r="B93" t="s">
        <v>1063</v>
      </c>
      <c r="C93" s="332">
        <v>578</v>
      </c>
      <c r="D93" t="s">
        <v>1159</v>
      </c>
      <c r="E93" s="332">
        <v>745</v>
      </c>
      <c r="G93" t="s">
        <v>1256</v>
      </c>
      <c r="H93" s="332">
        <v>928.5</v>
      </c>
    </row>
    <row r="94" spans="2:8" x14ac:dyDescent="0.2">
      <c r="B94" t="s">
        <v>1064</v>
      </c>
      <c r="C94" s="332">
        <v>578.62</v>
      </c>
      <c r="D94" t="s">
        <v>1160</v>
      </c>
      <c r="E94" s="332">
        <v>750</v>
      </c>
      <c r="G94" t="s">
        <v>1257</v>
      </c>
      <c r="H94" s="332">
        <v>930</v>
      </c>
    </row>
    <row r="95" spans="2:8" x14ac:dyDescent="0.2">
      <c r="B95" t="s">
        <v>1065</v>
      </c>
      <c r="C95" s="332">
        <v>579</v>
      </c>
      <c r="D95" t="s">
        <v>1161</v>
      </c>
      <c r="E95" s="332">
        <v>750</v>
      </c>
      <c r="G95" t="s">
        <v>1258</v>
      </c>
      <c r="H95" s="332">
        <v>938.36</v>
      </c>
    </row>
    <row r="96" spans="2:8" x14ac:dyDescent="0.2">
      <c r="B96" t="s">
        <v>1066</v>
      </c>
      <c r="C96" s="332">
        <v>580</v>
      </c>
      <c r="D96" t="s">
        <v>1162</v>
      </c>
      <c r="E96" s="332">
        <v>750</v>
      </c>
      <c r="G96" t="s">
        <v>1259</v>
      </c>
      <c r="H96" s="332">
        <v>939</v>
      </c>
    </row>
    <row r="97" spans="2:8" x14ac:dyDescent="0.2">
      <c r="B97" t="s">
        <v>1067</v>
      </c>
      <c r="C97" s="332">
        <v>583</v>
      </c>
      <c r="D97" t="s">
        <v>1163</v>
      </c>
      <c r="E97" s="332">
        <v>750</v>
      </c>
      <c r="G97" t="s">
        <v>1260</v>
      </c>
      <c r="H97" s="332">
        <v>940</v>
      </c>
    </row>
    <row r="98" spans="2:8" x14ac:dyDescent="0.2">
      <c r="B98" t="s">
        <v>1068</v>
      </c>
      <c r="C98" s="332">
        <v>584</v>
      </c>
      <c r="D98" t="s">
        <v>1164</v>
      </c>
      <c r="E98" s="332">
        <v>750</v>
      </c>
      <c r="G98" t="s">
        <v>1261</v>
      </c>
      <c r="H98" s="332">
        <v>940.7</v>
      </c>
    </row>
    <row r="99" spans="2:8" x14ac:dyDescent="0.2">
      <c r="B99" t="s">
        <v>1069</v>
      </c>
      <c r="C99" s="332">
        <v>585</v>
      </c>
      <c r="D99" t="s">
        <v>1165</v>
      </c>
      <c r="E99" s="332">
        <v>750</v>
      </c>
      <c r="G99" t="s">
        <v>1262</v>
      </c>
      <c r="H99" s="332">
        <v>942.93</v>
      </c>
    </row>
    <row r="100" spans="2:8" x14ac:dyDescent="0.2">
      <c r="B100" t="s">
        <v>1070</v>
      </c>
      <c r="C100" s="332">
        <v>586.13</v>
      </c>
      <c r="D100" t="s">
        <v>1166</v>
      </c>
      <c r="E100" s="332">
        <v>750</v>
      </c>
      <c r="G100" t="s">
        <v>1263</v>
      </c>
      <c r="H100" s="332">
        <v>945.69</v>
      </c>
    </row>
    <row r="101" spans="2:8" x14ac:dyDescent="0.2">
      <c r="B101" t="s">
        <v>1071</v>
      </c>
      <c r="C101" s="332">
        <v>589</v>
      </c>
      <c r="D101" t="s">
        <v>1167</v>
      </c>
      <c r="E101" s="332">
        <v>750</v>
      </c>
      <c r="G101" t="s">
        <v>1264</v>
      </c>
      <c r="H101" s="332">
        <v>946.1</v>
      </c>
    </row>
    <row r="102" spans="2:8" x14ac:dyDescent="0.2">
      <c r="B102" t="s">
        <v>1072</v>
      </c>
      <c r="C102" s="332">
        <v>590</v>
      </c>
      <c r="D102" t="s">
        <v>1168</v>
      </c>
      <c r="E102" s="332">
        <v>756</v>
      </c>
      <c r="G102" t="s">
        <v>1265</v>
      </c>
      <c r="H102" s="332">
        <v>950</v>
      </c>
    </row>
    <row r="103" spans="2:8" x14ac:dyDescent="0.2">
      <c r="B103" t="s">
        <v>1073</v>
      </c>
      <c r="C103" s="332">
        <v>591.53</v>
      </c>
      <c r="D103" t="s">
        <v>1169</v>
      </c>
      <c r="E103" s="332">
        <v>765</v>
      </c>
      <c r="G103" t="s">
        <v>1266</v>
      </c>
      <c r="H103" s="332">
        <v>950</v>
      </c>
    </row>
    <row r="104" spans="2:8" x14ac:dyDescent="0.2">
      <c r="B104" t="s">
        <v>1074</v>
      </c>
      <c r="C104" s="332">
        <v>591.85</v>
      </c>
      <c r="D104" t="s">
        <v>1170</v>
      </c>
      <c r="E104" s="332">
        <v>767</v>
      </c>
      <c r="G104" t="s">
        <v>1267</v>
      </c>
      <c r="H104" s="332">
        <v>950</v>
      </c>
    </row>
    <row r="105" spans="2:8" x14ac:dyDescent="0.2">
      <c r="B105" t="s">
        <v>1075</v>
      </c>
      <c r="C105" s="332">
        <v>595</v>
      </c>
      <c r="D105" t="s">
        <v>1171</v>
      </c>
      <c r="E105" s="332">
        <v>768.69</v>
      </c>
      <c r="G105" t="s">
        <v>1268</v>
      </c>
      <c r="H105" s="332">
        <v>957.5</v>
      </c>
    </row>
    <row r="106" spans="2:8" x14ac:dyDescent="0.2">
      <c r="B106" t="s">
        <v>1076</v>
      </c>
      <c r="C106" s="332">
        <v>595</v>
      </c>
      <c r="D106" t="s">
        <v>1172</v>
      </c>
      <c r="E106" s="332">
        <v>770</v>
      </c>
      <c r="G106" t="s">
        <v>1269</v>
      </c>
      <c r="H106" s="332">
        <v>959.83</v>
      </c>
    </row>
    <row r="107" spans="2:8" x14ac:dyDescent="0.2">
      <c r="B107" t="s">
        <v>1077</v>
      </c>
      <c r="C107" s="332">
        <v>595.77</v>
      </c>
      <c r="D107" t="s">
        <v>1173</v>
      </c>
      <c r="E107" s="332">
        <v>770</v>
      </c>
      <c r="G107" t="s">
        <v>1270</v>
      </c>
      <c r="H107" s="332">
        <v>960</v>
      </c>
    </row>
    <row r="108" spans="2:8" x14ac:dyDescent="0.2">
      <c r="B108" t="s">
        <v>1078</v>
      </c>
      <c r="C108" s="332">
        <v>599.74</v>
      </c>
      <c r="D108" t="s">
        <v>1174</v>
      </c>
      <c r="E108" s="332">
        <v>775</v>
      </c>
      <c r="G108" t="s">
        <v>1271</v>
      </c>
      <c r="H108" s="332">
        <v>962</v>
      </c>
    </row>
    <row r="109" spans="2:8" x14ac:dyDescent="0.2">
      <c r="D109"/>
      <c r="E109" s="332"/>
      <c r="G109" t="s">
        <v>1272</v>
      </c>
      <c r="H109" s="332">
        <v>973.68</v>
      </c>
    </row>
    <row r="110" spans="2:8" x14ac:dyDescent="0.2">
      <c r="D110"/>
      <c r="E110" s="332"/>
      <c r="G110" t="s">
        <v>1273</v>
      </c>
      <c r="H110" s="332">
        <v>982</v>
      </c>
    </row>
    <row r="111" spans="2:8" x14ac:dyDescent="0.2">
      <c r="D111"/>
      <c r="E111" s="332"/>
      <c r="G111" t="s">
        <v>1274</v>
      </c>
      <c r="H111" s="332">
        <v>982</v>
      </c>
    </row>
    <row r="112" spans="2:8" x14ac:dyDescent="0.2">
      <c r="D112"/>
      <c r="E112" s="332"/>
      <c r="G112" t="s">
        <v>1275</v>
      </c>
      <c r="H112" s="332">
        <v>982</v>
      </c>
    </row>
    <row r="113" spans="4:8" x14ac:dyDescent="0.2">
      <c r="D113"/>
      <c r="E113" s="332"/>
      <c r="G113" t="s">
        <v>1276</v>
      </c>
      <c r="H113" s="332">
        <v>982</v>
      </c>
    </row>
    <row r="114" spans="4:8" x14ac:dyDescent="0.2">
      <c r="D114"/>
      <c r="E114" s="332"/>
      <c r="G114" t="s">
        <v>1277</v>
      </c>
      <c r="H114" s="332">
        <v>990</v>
      </c>
    </row>
    <row r="115" spans="4:8" x14ac:dyDescent="0.2">
      <c r="D115"/>
      <c r="E115" s="332"/>
      <c r="G115" t="s">
        <v>1278</v>
      </c>
      <c r="H115" s="332">
        <v>994</v>
      </c>
    </row>
    <row r="116" spans="4:8" x14ac:dyDescent="0.2">
      <c r="D116"/>
      <c r="E116" s="332"/>
      <c r="G116" t="s">
        <v>1279</v>
      </c>
      <c r="H116" s="332">
        <v>994.76</v>
      </c>
    </row>
    <row r="117" spans="4:8" x14ac:dyDescent="0.2">
      <c r="D117"/>
      <c r="E117" s="332"/>
      <c r="G117" t="s">
        <v>1280</v>
      </c>
      <c r="H117" s="332">
        <v>996</v>
      </c>
    </row>
    <row r="118" spans="4:8" x14ac:dyDescent="0.2">
      <c r="D118"/>
      <c r="E118" s="332"/>
    </row>
    <row r="119" spans="4:8" x14ac:dyDescent="0.2">
      <c r="D119"/>
      <c r="E119" s="332"/>
    </row>
    <row r="120" spans="4:8" x14ac:dyDescent="0.2">
      <c r="D120"/>
      <c r="E120" s="332"/>
    </row>
    <row r="121" spans="4:8" x14ac:dyDescent="0.2">
      <c r="D121"/>
      <c r="E121" s="332"/>
    </row>
    <row r="122" spans="4:8" x14ac:dyDescent="0.2">
      <c r="D122"/>
      <c r="E122" s="332"/>
    </row>
    <row r="123" spans="4:8" x14ac:dyDescent="0.2">
      <c r="D123"/>
      <c r="E123" s="332"/>
    </row>
    <row r="124" spans="4:8" x14ac:dyDescent="0.2">
      <c r="D124"/>
      <c r="E124" s="332"/>
    </row>
    <row r="125" spans="4:8" x14ac:dyDescent="0.2">
      <c r="D125"/>
      <c r="E125" s="332"/>
    </row>
    <row r="126" spans="4:8" x14ac:dyDescent="0.2">
      <c r="D126"/>
      <c r="E126" s="332"/>
    </row>
    <row r="127" spans="4:8" x14ac:dyDescent="0.2">
      <c r="D127"/>
      <c r="E127" s="332"/>
    </row>
    <row r="128" spans="4:8" x14ac:dyDescent="0.2">
      <c r="D128"/>
      <c r="E128" s="332"/>
    </row>
    <row r="129" spans="4:5" x14ac:dyDescent="0.2">
      <c r="D129"/>
      <c r="E129" s="332"/>
    </row>
    <row r="130" spans="4:5" x14ac:dyDescent="0.2">
      <c r="D130"/>
      <c r="E130" s="332"/>
    </row>
    <row r="131" spans="4:5" x14ac:dyDescent="0.2">
      <c r="D131"/>
      <c r="E131" s="332"/>
    </row>
    <row r="132" spans="4:5" x14ac:dyDescent="0.2">
      <c r="D132"/>
      <c r="E132" s="332"/>
    </row>
    <row r="133" spans="4:5" x14ac:dyDescent="0.2">
      <c r="D133"/>
      <c r="E133" s="332"/>
    </row>
    <row r="134" spans="4:5" x14ac:dyDescent="0.2">
      <c r="D134"/>
      <c r="E134" s="332"/>
    </row>
    <row r="135" spans="4:5" x14ac:dyDescent="0.2">
      <c r="D135"/>
      <c r="E135" s="332"/>
    </row>
    <row r="136" spans="4:5" x14ac:dyDescent="0.2">
      <c r="D136"/>
      <c r="E136" s="332"/>
    </row>
    <row r="137" spans="4:5" x14ac:dyDescent="0.2">
      <c r="D137"/>
      <c r="E137" s="332"/>
    </row>
    <row r="138" spans="4:5" x14ac:dyDescent="0.2">
      <c r="D138"/>
      <c r="E138" s="332"/>
    </row>
    <row r="139" spans="4:5" x14ac:dyDescent="0.2">
      <c r="D139"/>
      <c r="E139" s="332"/>
    </row>
    <row r="140" spans="4:5" x14ac:dyDescent="0.2">
      <c r="D140"/>
      <c r="E140" s="332"/>
    </row>
    <row r="141" spans="4:5" x14ac:dyDescent="0.2">
      <c r="D141"/>
      <c r="E141" s="332"/>
    </row>
    <row r="142" spans="4:5" x14ac:dyDescent="0.2">
      <c r="D142"/>
      <c r="E142" s="332"/>
    </row>
    <row r="143" spans="4:5" x14ac:dyDescent="0.2">
      <c r="D143"/>
      <c r="E143" s="332"/>
    </row>
    <row r="144" spans="4:5" x14ac:dyDescent="0.2">
      <c r="D144"/>
      <c r="E144" s="332"/>
    </row>
    <row r="145" spans="4:5" x14ac:dyDescent="0.2">
      <c r="D145"/>
      <c r="E145" s="332"/>
    </row>
    <row r="146" spans="4:5" x14ac:dyDescent="0.2">
      <c r="D146"/>
      <c r="E146" s="332"/>
    </row>
    <row r="147" spans="4:5" x14ac:dyDescent="0.2">
      <c r="D147"/>
      <c r="E147" s="332"/>
    </row>
    <row r="148" spans="4:5" x14ac:dyDescent="0.2">
      <c r="D148"/>
      <c r="E148" s="332"/>
    </row>
    <row r="149" spans="4:5" x14ac:dyDescent="0.2">
      <c r="D149"/>
      <c r="E149" s="332"/>
    </row>
    <row r="150" spans="4:5" x14ac:dyDescent="0.2">
      <c r="D150"/>
      <c r="E150" s="332"/>
    </row>
    <row r="151" spans="4:5" x14ac:dyDescent="0.2">
      <c r="D151"/>
      <c r="E151" s="332"/>
    </row>
    <row r="152" spans="4:5" x14ac:dyDescent="0.2">
      <c r="D152"/>
      <c r="E152" s="332"/>
    </row>
    <row r="153" spans="4:5" x14ac:dyDescent="0.2">
      <c r="D153"/>
      <c r="E153" s="332"/>
    </row>
    <row r="154" spans="4:5" x14ac:dyDescent="0.2">
      <c r="D154"/>
      <c r="E154" s="332"/>
    </row>
    <row r="155" spans="4:5" x14ac:dyDescent="0.2">
      <c r="D155"/>
      <c r="E155" s="332"/>
    </row>
    <row r="156" spans="4:5" x14ac:dyDescent="0.2">
      <c r="D156"/>
      <c r="E156" s="332"/>
    </row>
    <row r="157" spans="4:5" x14ac:dyDescent="0.2">
      <c r="D157"/>
      <c r="E157" s="332"/>
    </row>
    <row r="158" spans="4:5" x14ac:dyDescent="0.2">
      <c r="D158"/>
      <c r="E158" s="332"/>
    </row>
    <row r="159" spans="4:5" x14ac:dyDescent="0.2">
      <c r="D159"/>
      <c r="E159" s="332"/>
    </row>
    <row r="160" spans="4:5" x14ac:dyDescent="0.2">
      <c r="D160"/>
      <c r="E160" s="332"/>
    </row>
    <row r="161" spans="4:5" x14ac:dyDescent="0.2">
      <c r="D161"/>
      <c r="E161" s="332"/>
    </row>
    <row r="162" spans="4:5" x14ac:dyDescent="0.2">
      <c r="D162"/>
      <c r="E162" s="332"/>
    </row>
    <row r="163" spans="4:5" x14ac:dyDescent="0.2">
      <c r="D163"/>
      <c r="E163" s="332"/>
    </row>
    <row r="164" spans="4:5" x14ac:dyDescent="0.2">
      <c r="D164"/>
      <c r="E164" s="332"/>
    </row>
    <row r="165" spans="4:5" x14ac:dyDescent="0.2">
      <c r="D165"/>
      <c r="E165" s="332"/>
    </row>
    <row r="166" spans="4:5" x14ac:dyDescent="0.2">
      <c r="D166"/>
      <c r="E166" s="332"/>
    </row>
    <row r="167" spans="4:5" x14ac:dyDescent="0.2">
      <c r="D167"/>
      <c r="E167" s="332"/>
    </row>
    <row r="168" spans="4:5" x14ac:dyDescent="0.2">
      <c r="D168"/>
      <c r="E168" s="332"/>
    </row>
    <row r="169" spans="4:5" x14ac:dyDescent="0.2">
      <c r="D169"/>
      <c r="E169" s="332"/>
    </row>
    <row r="170" spans="4:5" x14ac:dyDescent="0.2">
      <c r="D170"/>
      <c r="E170" s="332"/>
    </row>
    <row r="171" spans="4:5" x14ac:dyDescent="0.2">
      <c r="D171"/>
      <c r="E171" s="332"/>
    </row>
    <row r="172" spans="4:5" x14ac:dyDescent="0.2">
      <c r="D172"/>
      <c r="E172" s="332"/>
    </row>
    <row r="173" spans="4:5" x14ac:dyDescent="0.2">
      <c r="D173"/>
      <c r="E173" s="332"/>
    </row>
    <row r="174" spans="4:5" x14ac:dyDescent="0.2">
      <c r="D174"/>
      <c r="E174" s="332"/>
    </row>
    <row r="175" spans="4:5" x14ac:dyDescent="0.2">
      <c r="D175"/>
      <c r="E175" s="332"/>
    </row>
    <row r="176" spans="4:5" x14ac:dyDescent="0.2">
      <c r="D176"/>
      <c r="E176" s="332"/>
    </row>
    <row r="177" spans="4:5" x14ac:dyDescent="0.2">
      <c r="D177"/>
      <c r="E177" s="332"/>
    </row>
    <row r="178" spans="4:5" x14ac:dyDescent="0.2">
      <c r="D178"/>
      <c r="E178" s="332"/>
    </row>
    <row r="179" spans="4:5" x14ac:dyDescent="0.2">
      <c r="D179"/>
      <c r="E179" s="332"/>
    </row>
    <row r="180" spans="4:5" x14ac:dyDescent="0.2">
      <c r="D180"/>
      <c r="E180" s="332"/>
    </row>
    <row r="181" spans="4:5" x14ac:dyDescent="0.2">
      <c r="D181"/>
      <c r="E181" s="332"/>
    </row>
    <row r="182" spans="4:5" x14ac:dyDescent="0.2">
      <c r="D182"/>
      <c r="E182" s="332"/>
    </row>
    <row r="183" spans="4:5" x14ac:dyDescent="0.2">
      <c r="D183"/>
      <c r="E183" s="332"/>
    </row>
    <row r="184" spans="4:5" x14ac:dyDescent="0.2">
      <c r="D184"/>
      <c r="E184" s="332"/>
    </row>
    <row r="185" spans="4:5" x14ac:dyDescent="0.2">
      <c r="D185"/>
      <c r="E185" s="332"/>
    </row>
    <row r="186" spans="4:5" x14ac:dyDescent="0.2">
      <c r="D186"/>
      <c r="E186" s="332"/>
    </row>
    <row r="187" spans="4:5" x14ac:dyDescent="0.2">
      <c r="D187"/>
      <c r="E187" s="332"/>
    </row>
    <row r="188" spans="4:5" x14ac:dyDescent="0.2">
      <c r="D188"/>
      <c r="E188" s="332"/>
    </row>
    <row r="189" spans="4:5" x14ac:dyDescent="0.2">
      <c r="D189"/>
      <c r="E189" s="332"/>
    </row>
    <row r="190" spans="4:5" x14ac:dyDescent="0.2">
      <c r="D190"/>
      <c r="E190" s="332"/>
    </row>
    <row r="191" spans="4:5" x14ac:dyDescent="0.2">
      <c r="D191"/>
      <c r="E191" s="332"/>
    </row>
    <row r="192" spans="4:5" x14ac:dyDescent="0.2">
      <c r="D192"/>
      <c r="E192" s="332"/>
    </row>
    <row r="193" spans="4:5" x14ac:dyDescent="0.2">
      <c r="D193"/>
      <c r="E193" s="332"/>
    </row>
    <row r="194" spans="4:5" x14ac:dyDescent="0.2">
      <c r="D194"/>
      <c r="E194" s="332"/>
    </row>
    <row r="195" spans="4:5" x14ac:dyDescent="0.2">
      <c r="D195"/>
      <c r="E195" s="332"/>
    </row>
    <row r="196" spans="4:5" x14ac:dyDescent="0.2">
      <c r="D196"/>
      <c r="E196" s="332"/>
    </row>
    <row r="197" spans="4:5" x14ac:dyDescent="0.2">
      <c r="D197"/>
      <c r="E197" s="332"/>
    </row>
    <row r="198" spans="4:5" x14ac:dyDescent="0.2">
      <c r="D198"/>
      <c r="E198" s="332"/>
    </row>
    <row r="199" spans="4:5" x14ac:dyDescent="0.2">
      <c r="D199"/>
      <c r="E199" s="332"/>
    </row>
    <row r="200" spans="4:5" x14ac:dyDescent="0.2">
      <c r="D200"/>
      <c r="E200" s="332"/>
    </row>
    <row r="201" spans="4:5" x14ac:dyDescent="0.2">
      <c r="D201"/>
      <c r="E201" s="332"/>
    </row>
    <row r="202" spans="4:5" x14ac:dyDescent="0.2">
      <c r="D202"/>
      <c r="E202" s="332"/>
    </row>
    <row r="203" spans="4:5" x14ac:dyDescent="0.2">
      <c r="D203"/>
      <c r="E203" s="332"/>
    </row>
    <row r="204" spans="4:5" x14ac:dyDescent="0.2">
      <c r="D204"/>
      <c r="E204" s="332"/>
    </row>
    <row r="205" spans="4:5" x14ac:dyDescent="0.2">
      <c r="D205"/>
      <c r="E205" s="332"/>
    </row>
    <row r="206" spans="4:5" x14ac:dyDescent="0.2">
      <c r="D206"/>
      <c r="E206" s="332"/>
    </row>
    <row r="207" spans="4:5" x14ac:dyDescent="0.2">
      <c r="D207"/>
      <c r="E207" s="332"/>
    </row>
    <row r="208" spans="4:5" x14ac:dyDescent="0.2">
      <c r="D208"/>
      <c r="E208" s="332"/>
    </row>
    <row r="209" spans="4:5" x14ac:dyDescent="0.2">
      <c r="D209"/>
      <c r="E209" s="332"/>
    </row>
    <row r="210" spans="4:5" x14ac:dyDescent="0.2">
      <c r="D210"/>
      <c r="E210" s="332"/>
    </row>
    <row r="211" spans="4:5" x14ac:dyDescent="0.2">
      <c r="D211"/>
      <c r="E211" s="332"/>
    </row>
    <row r="212" spans="4:5" x14ac:dyDescent="0.2">
      <c r="D212"/>
      <c r="E212" s="332"/>
    </row>
    <row r="213" spans="4:5" x14ac:dyDescent="0.2">
      <c r="D213"/>
      <c r="E213" s="332"/>
    </row>
    <row r="214" spans="4:5" x14ac:dyDescent="0.2">
      <c r="D214"/>
      <c r="E214" s="332"/>
    </row>
  </sheetData>
  <sheetProtection insertRows="0" selectLockedCells="1"/>
  <mergeCells count="2">
    <mergeCell ref="B9:E9"/>
    <mergeCell ref="A1:E1"/>
  </mergeCells>
  <phoneticPr fontId="2" type="noConversion"/>
  <printOptions headings="1" gridLinesSet="0"/>
  <pageMargins left="0.25" right="0" top="0.72" bottom="0.21" header="0.22" footer="0.17"/>
  <pageSetup firstPageNumber="5" orientation="landscape" r:id="rId1"/>
  <headerFooter alignWithMargins="0">
    <oddHeader>&amp;L&amp;8Page &amp;P&amp;R&amp;8Page &amp;P</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D24"/>
  <sheetViews>
    <sheetView showGridLines="0" zoomScaleNormal="100" workbookViewId="0">
      <selection sqref="A1:B1"/>
    </sheetView>
  </sheetViews>
  <sheetFormatPr defaultRowHeight="12.75" x14ac:dyDescent="0.2"/>
  <cols>
    <col min="1" max="1" width="84.5703125" style="234" customWidth="1"/>
    <col min="2" max="2" width="31.7109375" style="233" customWidth="1"/>
    <col min="3" max="4" width="7.7109375" style="233" customWidth="1"/>
    <col min="5" max="16384" width="9.140625" style="233"/>
  </cols>
  <sheetData>
    <row r="1" spans="1:4" x14ac:dyDescent="0.2">
      <c r="A1" s="412" t="s">
        <v>205</v>
      </c>
      <c r="B1" s="413"/>
      <c r="C1" s="232"/>
      <c r="D1" s="232"/>
    </row>
    <row r="2" spans="1:4" ht="4.5" customHeight="1" x14ac:dyDescent="0.2"/>
    <row r="3" spans="1:4" ht="7.5" customHeight="1" x14ac:dyDescent="0.2"/>
    <row r="4" spans="1:4" ht="39" customHeight="1" x14ac:dyDescent="0.2">
      <c r="A4" s="416" t="s">
        <v>171</v>
      </c>
      <c r="B4" s="415"/>
      <c r="C4" s="234"/>
      <c r="D4" s="234"/>
    </row>
    <row r="5" spans="1:4" ht="6.75" customHeight="1" x14ac:dyDescent="0.2">
      <c r="A5" s="243"/>
      <c r="B5" s="244"/>
    </row>
    <row r="6" spans="1:4" ht="25.5" x14ac:dyDescent="0.2">
      <c r="A6" s="330" t="s">
        <v>202</v>
      </c>
      <c r="B6" s="244"/>
    </row>
    <row r="7" spans="1:4" ht="102.75" customHeight="1" x14ac:dyDescent="0.2">
      <c r="A7" s="247"/>
      <c r="B7" s="248"/>
    </row>
    <row r="8" spans="1:4" ht="54" customHeight="1" x14ac:dyDescent="0.2">
      <c r="A8" s="414" t="s">
        <v>206</v>
      </c>
      <c r="B8" s="415"/>
      <c r="C8" s="234"/>
      <c r="D8" s="234"/>
    </row>
    <row r="9" spans="1:4" ht="6" customHeight="1" x14ac:dyDescent="0.2">
      <c r="A9" s="243"/>
      <c r="B9" s="244"/>
    </row>
    <row r="10" spans="1:4" ht="30.75" customHeight="1" x14ac:dyDescent="0.2">
      <c r="A10" s="414" t="s">
        <v>129</v>
      </c>
      <c r="B10" s="415"/>
    </row>
    <row r="11" spans="1:4" ht="4.5" customHeight="1" x14ac:dyDescent="0.2">
      <c r="A11" s="243"/>
      <c r="B11" s="244"/>
    </row>
    <row r="12" spans="1:4" ht="62.25" customHeight="1" x14ac:dyDescent="0.2">
      <c r="A12" s="414" t="s">
        <v>207</v>
      </c>
      <c r="B12" s="415"/>
    </row>
    <row r="13" spans="1:4" ht="3" customHeight="1" x14ac:dyDescent="0.2">
      <c r="A13" s="243"/>
      <c r="B13" s="244"/>
    </row>
    <row r="14" spans="1:4" ht="29.25" customHeight="1" x14ac:dyDescent="0.2">
      <c r="A14" s="414" t="s">
        <v>130</v>
      </c>
      <c r="B14" s="415"/>
    </row>
    <row r="15" spans="1:4" ht="6.75" customHeight="1" x14ac:dyDescent="0.2"/>
    <row r="16" spans="1:4" ht="13.5" customHeight="1" x14ac:dyDescent="0.2">
      <c r="A16" s="245" t="s">
        <v>125</v>
      </c>
      <c r="B16" s="241">
        <v>57</v>
      </c>
    </row>
    <row r="17" spans="1:2" ht="14.25" customHeight="1" x14ac:dyDescent="0.2">
      <c r="A17" s="240"/>
      <c r="B17" s="237" t="s">
        <v>190</v>
      </c>
    </row>
    <row r="18" spans="1:2" ht="13.5" customHeight="1" x14ac:dyDescent="0.2">
      <c r="A18" s="245" t="s">
        <v>126</v>
      </c>
      <c r="B18" s="242">
        <v>9634306</v>
      </c>
    </row>
    <row r="19" spans="1:2" ht="13.5" customHeight="1" x14ac:dyDescent="0.2">
      <c r="A19" s="240"/>
      <c r="B19" s="238" t="s">
        <v>191</v>
      </c>
    </row>
    <row r="20" spans="1:2" ht="25.5" x14ac:dyDescent="0.2">
      <c r="A20" s="246" t="s">
        <v>128</v>
      </c>
      <c r="B20" s="241" t="s">
        <v>1281</v>
      </c>
    </row>
    <row r="21" spans="1:2" ht="12.75" customHeight="1" x14ac:dyDescent="0.2">
      <c r="A21" s="240"/>
      <c r="B21" s="239" t="s">
        <v>190</v>
      </c>
    </row>
    <row r="22" spans="1:2" ht="40.5" customHeight="1" x14ac:dyDescent="0.2">
      <c r="A22" s="245" t="s">
        <v>127</v>
      </c>
      <c r="B22" s="242" t="s">
        <v>1281</v>
      </c>
    </row>
    <row r="23" spans="1:2" ht="14.25" customHeight="1" x14ac:dyDescent="0.2">
      <c r="A23" s="240"/>
      <c r="B23" s="236" t="s">
        <v>191</v>
      </c>
    </row>
    <row r="24" spans="1:2" x14ac:dyDescent="0.2">
      <c r="B24" s="235"/>
    </row>
  </sheetData>
  <mergeCells count="6">
    <mergeCell ref="A1:B1"/>
    <mergeCell ref="A10:B10"/>
    <mergeCell ref="A12:B12"/>
    <mergeCell ref="A14:B14"/>
    <mergeCell ref="A4:B4"/>
    <mergeCell ref="A8:B8"/>
  </mergeCells>
  <phoneticPr fontId="2" type="noConversion"/>
  <printOptions headings="1"/>
  <pageMargins left="0.75" right="0" top="0.72" bottom="0.21" header="0.22" footer="0.17"/>
  <pageSetup firstPageNumber="5" orientation="landscape" r:id="rId1"/>
  <headerFooter alignWithMargins="0">
    <oddHeader>&amp;L&amp;8Page &amp;P&amp;R&amp;8Page &amp;P</oddHeader>
  </headerFooter>
  <drawing r:id="rId2"/>
  <legacyDrawing r:id="rId3"/>
  <oleObjects>
    <mc:AlternateContent xmlns:mc="http://schemas.openxmlformats.org/markup-compatibility/2006">
      <mc:Choice Requires="x14">
        <oleObject progId="Acrobat Document" dvAspect="DVASPECT_ICON" shapeId="16393" r:id="rId4">
          <objectPr defaultSize="0" autoPict="0" r:id="rId5">
            <anchor moveWithCells="1">
              <from>
                <xdr:col>0</xdr:col>
                <xdr:colOff>4086225</xdr:colOff>
                <xdr:row>6</xdr:row>
                <xdr:rowOff>152400</xdr:rowOff>
              </from>
              <to>
                <xdr:col>0</xdr:col>
                <xdr:colOff>5334000</xdr:colOff>
                <xdr:row>6</xdr:row>
                <xdr:rowOff>1085850</xdr:rowOff>
              </to>
            </anchor>
          </objectPr>
        </oleObject>
      </mc:Choice>
      <mc:Fallback>
        <oleObject progId="Acrobat Document" dvAspect="DVASPECT_ICON" shapeId="1639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6B1D56-EA82-469A-9BB2-87F49CC1999A}">
  <ds:schemaRef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 ds:uri="http://schemas.microsoft.com/office/2006/documentManagement/types"/>
    <ds:schemaRef ds:uri="http://schemas.microsoft.com/office/2006/metadata/properties"/>
    <ds:schemaRef ds:uri="http://purl.org/dc/elements/1.1/"/>
    <ds:schemaRef ds:uri="32161f05-83f6-4fea-b805-ba1f5854d304"/>
    <ds:schemaRef ds:uri="bea92097-1ed7-4821-b721-f1cc4a6e9d01"/>
    <ds:schemaRef ds:uri="d21dc803-237d-4c68-8692-8d731fd29118"/>
    <ds:schemaRef ds:uri="6ce3111e-7420-4802-b50a-75d4e9a0b980"/>
    <ds:schemaRef ds:uri="http://schemas.microsoft.com/sharepoint/v3"/>
    <ds:schemaRef ds:uri="4d435f69-8686-490b-bd6d-b153bf22ab50"/>
  </ds:schemaRefs>
</ds:datastoreItem>
</file>

<file path=customXml/itemProps2.xml><?xml version="1.0" encoding="utf-8"?>
<ds:datastoreItem xmlns:ds="http://schemas.openxmlformats.org/officeDocument/2006/customXml" ds:itemID="{D85221C3-E398-490C-9518-EE9CD00CF0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E4C547-7711-4340-9C3C-011563C596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ASA1</vt:lpstr>
      <vt:lpstr>ASA2</vt:lpstr>
      <vt:lpstr>ASA3</vt:lpstr>
      <vt:lpstr>PublishedSum 4</vt:lpstr>
      <vt:lpstr>Salary Sched 5</vt:lpstr>
      <vt:lpstr>Paym 6 (over $2,500)</vt:lpstr>
      <vt:lpstr>Paym 7 ($1000 to $2500)</vt:lpstr>
      <vt:lpstr>Paym 8 ($500 to $999)</vt:lpstr>
      <vt:lpstr>9 Contracts Exceeding 25,000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ASA20Form.xlsx</dc:title>
  <dc:creator>KOLAZ CHRISTINE</dc:creator>
  <cp:keywords/>
  <cp:lastModifiedBy>Vicki Tarver-Andersen</cp:lastModifiedBy>
  <cp:lastPrinted>2019-07-31T18:18:50Z</cp:lastPrinted>
  <dcterms:created xsi:type="dcterms:W3CDTF">2001-07-03T18:32:58Z</dcterms:created>
  <dcterms:modified xsi:type="dcterms:W3CDTF">2022-02-28T14:27:35Z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