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7260" windowWidth="20730" windowHeight="2625" tabRatio="839" activeTab="25"/>
  </bookViews>
  <sheets>
    <sheet name="1" sheetId="5" r:id="rId1"/>
    <sheet name="2" sheetId="38" r:id="rId2"/>
    <sheet name="3" sheetId="40" r:id="rId3"/>
    <sheet name="4" sheetId="41" r:id="rId4"/>
    <sheet name="5" sheetId="42" r:id="rId5"/>
    <sheet name="6" sheetId="43" r:id="rId6"/>
    <sheet name="7" sheetId="44" r:id="rId7"/>
    <sheet name="8" sheetId="45" r:id="rId8"/>
    <sheet name="9" sheetId="46" r:id="rId9"/>
    <sheet name="10" sheetId="47" r:id="rId10"/>
    <sheet name="11" sheetId="48" r:id="rId11"/>
    <sheet name="12" sheetId="49" r:id="rId12"/>
    <sheet name="13" sheetId="50" r:id="rId13"/>
    <sheet name="14" sheetId="51" r:id="rId14"/>
    <sheet name="15" sheetId="52" r:id="rId15"/>
    <sheet name="16" sheetId="53" r:id="rId16"/>
    <sheet name="17" sheetId="54" r:id="rId17"/>
    <sheet name="18" sheetId="55" r:id="rId18"/>
    <sheet name="19" sheetId="56" r:id="rId19"/>
    <sheet name="20" sheetId="57" r:id="rId20"/>
    <sheet name="21" sheetId="58" r:id="rId21"/>
    <sheet name="22" sheetId="59" r:id="rId22"/>
    <sheet name="23" sheetId="60" r:id="rId23"/>
    <sheet name="24" sheetId="61" r:id="rId24"/>
    <sheet name="25" sheetId="62" r:id="rId25"/>
    <sheet name="26" sheetId="65" r:id="rId26"/>
    <sheet name="Sheet1" sheetId="64" r:id="rId27"/>
  </sheets>
  <definedNames>
    <definedName name="_xlnm.Print_Area" localSheetId="0">'1'!$A$1:$N$46</definedName>
    <definedName name="_xlnm.Print_Area" localSheetId="9">'10'!$A$1:$O$46</definedName>
    <definedName name="_xlnm.Print_Area" localSheetId="10">'11'!$A$1:$O$46</definedName>
    <definedName name="_xlnm.Print_Area" localSheetId="11">'12'!$A$1:$O$46</definedName>
    <definedName name="_xlnm.Print_Area" localSheetId="12">'13'!$A$1:$O$46</definedName>
    <definedName name="_xlnm.Print_Area" localSheetId="13">'14'!$A$1:$O$46</definedName>
    <definedName name="_xlnm.Print_Area" localSheetId="14">'15'!$A$1:$O$46</definedName>
    <definedName name="_xlnm.Print_Area" localSheetId="15">'16'!$A$1:$O$46</definedName>
    <definedName name="_xlnm.Print_Area" localSheetId="16">'17'!$A$1:$O$46</definedName>
    <definedName name="_xlnm.Print_Area" localSheetId="17">'18'!$A$1:$O$46</definedName>
    <definedName name="_xlnm.Print_Area" localSheetId="18">'19'!$A$1:$O$46</definedName>
    <definedName name="_xlnm.Print_Area" localSheetId="1">'2'!$A$1:$O$46</definedName>
    <definedName name="_xlnm.Print_Area" localSheetId="19">'20'!$A$1:$O$46</definedName>
    <definedName name="_xlnm.Print_Area" localSheetId="20">'21'!$A$1:$O$46</definedName>
    <definedName name="_xlnm.Print_Area" localSheetId="21">'22'!$A$1:$O$46</definedName>
    <definedName name="_xlnm.Print_Area" localSheetId="22">'23'!$A$1:$O$46</definedName>
    <definedName name="_xlnm.Print_Area" localSheetId="23">'24'!$A$1:$O$46</definedName>
    <definedName name="_xlnm.Print_Area" localSheetId="24">'25'!$A$1:$O$46</definedName>
    <definedName name="_xlnm.Print_Area" localSheetId="25">'26'!$A$1:$O$46</definedName>
    <definedName name="_xlnm.Print_Area" localSheetId="2">'3'!$A$1:$N$46</definedName>
    <definedName name="_xlnm.Print_Area" localSheetId="3">'4'!$A$1:$O$46</definedName>
    <definedName name="_xlnm.Print_Area" localSheetId="4">'5'!$A$1:$O$46</definedName>
    <definedName name="_xlnm.Print_Area" localSheetId="5">'6'!$A$1:$O$46</definedName>
    <definedName name="_xlnm.Print_Area" localSheetId="6">'7'!$A$1:$O$46</definedName>
    <definedName name="_xlnm.Print_Area" localSheetId="7">'8'!$A$1:$O$46</definedName>
    <definedName name="_xlnm.Print_Area" localSheetId="8">'9'!$A$1:$O$46</definedName>
  </definedNames>
  <calcPr calcId="145621"/>
</workbook>
</file>

<file path=xl/calcChain.xml><?xml version="1.0" encoding="utf-8"?>
<calcChain xmlns="http://schemas.openxmlformats.org/spreadsheetml/2006/main">
  <c r="J28" i="65" l="1"/>
  <c r="J29" i="65" s="1"/>
  <c r="K28" i="65"/>
  <c r="K29" i="65" s="1"/>
  <c r="J18" i="65"/>
  <c r="K18" i="65"/>
  <c r="J28" i="62"/>
  <c r="K28" i="62"/>
  <c r="K29" i="62" s="1"/>
  <c r="J18" i="62"/>
  <c r="K18" i="62"/>
  <c r="J18" i="61"/>
  <c r="K18" i="61"/>
  <c r="J28" i="61"/>
  <c r="K28" i="61"/>
  <c r="J28" i="60"/>
  <c r="K28" i="60"/>
  <c r="K29" i="60" s="1"/>
  <c r="J18" i="60"/>
  <c r="K18" i="60"/>
  <c r="J28" i="59"/>
  <c r="J29" i="59" s="1"/>
  <c r="K28" i="59"/>
  <c r="K29" i="59" s="1"/>
  <c r="J18" i="59"/>
  <c r="K18" i="59"/>
  <c r="J28" i="58"/>
  <c r="K28" i="58"/>
  <c r="K29" i="58" s="1"/>
  <c r="J18" i="58"/>
  <c r="K18" i="58"/>
  <c r="J28" i="57"/>
  <c r="J29" i="57" s="1"/>
  <c r="K28" i="57"/>
  <c r="K29" i="57" s="1"/>
  <c r="J18" i="57"/>
  <c r="K18" i="57"/>
  <c r="J28" i="56"/>
  <c r="K28" i="56"/>
  <c r="K29" i="56" s="1"/>
  <c r="J18" i="56"/>
  <c r="K18" i="56"/>
  <c r="J28" i="55"/>
  <c r="J29" i="55" s="1"/>
  <c r="K28" i="55"/>
  <c r="K29" i="55" s="1"/>
  <c r="J18" i="55"/>
  <c r="K18" i="55"/>
  <c r="J28" i="54"/>
  <c r="K28" i="54"/>
  <c r="K29" i="54" s="1"/>
  <c r="J18" i="54"/>
  <c r="K18" i="54"/>
  <c r="J28" i="53"/>
  <c r="J29" i="53" s="1"/>
  <c r="K28" i="53"/>
  <c r="K29" i="53" s="1"/>
  <c r="J18" i="53"/>
  <c r="K18" i="53"/>
  <c r="J28" i="52"/>
  <c r="K28" i="52"/>
  <c r="K29" i="52" s="1"/>
  <c r="J18" i="52"/>
  <c r="K18" i="52"/>
  <c r="J28" i="51"/>
  <c r="J29" i="51" s="1"/>
  <c r="K28" i="51"/>
  <c r="K29" i="51" s="1"/>
  <c r="J18" i="51"/>
  <c r="K18" i="51"/>
  <c r="J28" i="50"/>
  <c r="K28" i="50"/>
  <c r="K29" i="50" s="1"/>
  <c r="J18" i="50"/>
  <c r="K18" i="50"/>
  <c r="J28" i="49"/>
  <c r="J29" i="49" s="1"/>
  <c r="K28" i="49"/>
  <c r="K29" i="49" s="1"/>
  <c r="J18" i="49"/>
  <c r="K18" i="49"/>
  <c r="J28" i="48"/>
  <c r="K28" i="48"/>
  <c r="K29" i="48" s="1"/>
  <c r="J18" i="48"/>
  <c r="K18" i="48"/>
  <c r="J28" i="47"/>
  <c r="J29" i="47" s="1"/>
  <c r="K28" i="47"/>
  <c r="K29" i="47" s="1"/>
  <c r="J18" i="47"/>
  <c r="K18" i="47"/>
  <c r="J18" i="46"/>
  <c r="K18" i="46"/>
  <c r="J28" i="46"/>
  <c r="K28" i="46"/>
  <c r="J18" i="45"/>
  <c r="K18" i="45"/>
  <c r="J28" i="45"/>
  <c r="K28" i="45"/>
  <c r="J28" i="44"/>
  <c r="J29" i="44" s="1"/>
  <c r="K28" i="44"/>
  <c r="K29" i="44" s="1"/>
  <c r="J18" i="44"/>
  <c r="K18" i="44"/>
  <c r="J18" i="43"/>
  <c r="K18" i="43"/>
  <c r="K29" i="43" s="1"/>
  <c r="J28" i="43"/>
  <c r="K28" i="43"/>
  <c r="K28" i="42"/>
  <c r="K29" i="42" s="1"/>
  <c r="K18" i="42"/>
  <c r="J18" i="41"/>
  <c r="K18" i="41"/>
  <c r="K29" i="41" s="1"/>
  <c r="K28" i="41"/>
  <c r="K28" i="38"/>
  <c r="K18" i="38"/>
  <c r="K10" i="50"/>
  <c r="K20" i="50" s="1"/>
  <c r="F10" i="49"/>
  <c r="F20" i="49" s="1"/>
  <c r="G10" i="49"/>
  <c r="G20" i="49" s="1"/>
  <c r="K10" i="49"/>
  <c r="K20" i="49" s="1"/>
  <c r="N10" i="49"/>
  <c r="J20" i="41"/>
  <c r="K20" i="41"/>
  <c r="L20" i="41"/>
  <c r="M20" i="41"/>
  <c r="N20" i="41"/>
  <c r="O20" i="41"/>
  <c r="N7" i="40"/>
  <c r="K29" i="38" l="1"/>
  <c r="J29" i="48"/>
  <c r="J29" i="50"/>
  <c r="J29" i="52"/>
  <c r="J29" i="54"/>
  <c r="J29" i="56"/>
  <c r="J29" i="58"/>
  <c r="J29" i="60"/>
  <c r="J29" i="62"/>
  <c r="K29" i="61"/>
  <c r="J29" i="61"/>
  <c r="K29" i="46"/>
  <c r="J29" i="46"/>
  <c r="K29" i="45"/>
  <c r="J29" i="45"/>
  <c r="J29" i="43"/>
  <c r="O7" i="65"/>
  <c r="O7" i="62"/>
  <c r="O7" i="61"/>
  <c r="O7" i="60"/>
  <c r="O7" i="59"/>
  <c r="O7" i="58"/>
  <c r="O7" i="57"/>
  <c r="O7" i="56"/>
  <c r="O7" i="55"/>
  <c r="O7" i="54"/>
  <c r="O7" i="53"/>
  <c r="O7" i="52"/>
  <c r="O7" i="51"/>
  <c r="O7" i="50"/>
  <c r="O7" i="49"/>
  <c r="O7" i="48"/>
  <c r="O7" i="47"/>
  <c r="O7" i="46"/>
  <c r="O7" i="38"/>
  <c r="O7" i="41"/>
  <c r="O7" i="42"/>
  <c r="O7" i="43"/>
  <c r="O7" i="44"/>
  <c r="O7" i="45"/>
  <c r="L7" i="38"/>
  <c r="D3" i="41"/>
  <c r="J3" i="38"/>
  <c r="J3" i="41"/>
  <c r="D3" i="38"/>
  <c r="L5" i="38" l="1"/>
  <c r="E44" i="65"/>
  <c r="C42" i="65"/>
  <c r="C40" i="65"/>
  <c r="C38" i="65"/>
  <c r="C36" i="65"/>
  <c r="N28" i="65"/>
  <c r="M28" i="65"/>
  <c r="L28" i="65"/>
  <c r="I28" i="65"/>
  <c r="H28" i="65"/>
  <c r="G28" i="65"/>
  <c r="F28" i="65"/>
  <c r="O27" i="65"/>
  <c r="O26" i="65"/>
  <c r="O25" i="65"/>
  <c r="O24" i="65"/>
  <c r="O23" i="65"/>
  <c r="O22" i="65"/>
  <c r="O21" i="65"/>
  <c r="O20" i="65"/>
  <c r="G20" i="65"/>
  <c r="F20" i="65"/>
  <c r="N18" i="65"/>
  <c r="N29" i="65" s="1"/>
  <c r="M18" i="65"/>
  <c r="L18" i="65"/>
  <c r="L29" i="65" s="1"/>
  <c r="I18" i="65"/>
  <c r="I29" i="65" s="1"/>
  <c r="H18" i="65"/>
  <c r="G18" i="65"/>
  <c r="F18" i="65"/>
  <c r="F29" i="65" s="1"/>
  <c r="O17" i="65"/>
  <c r="O16" i="65"/>
  <c r="O15" i="65"/>
  <c r="O14" i="65"/>
  <c r="O13" i="65"/>
  <c r="O12" i="65"/>
  <c r="O11" i="65"/>
  <c r="N10" i="65"/>
  <c r="N20" i="65" s="1"/>
  <c r="M10" i="65"/>
  <c r="M20" i="65" s="1"/>
  <c r="L10" i="65"/>
  <c r="L20" i="65" s="1"/>
  <c r="I10" i="65"/>
  <c r="I20" i="65" s="1"/>
  <c r="H10" i="65"/>
  <c r="H20" i="65" s="1"/>
  <c r="L7" i="65"/>
  <c r="G7" i="65"/>
  <c r="J3" i="65"/>
  <c r="D3" i="65"/>
  <c r="A1" i="65"/>
  <c r="O28" i="65" l="1"/>
  <c r="H29" i="65"/>
  <c r="M29" i="65"/>
  <c r="O18" i="65"/>
  <c r="G29" i="65"/>
  <c r="F18" i="5"/>
  <c r="N11" i="5"/>
  <c r="N12" i="5"/>
  <c r="N13" i="5"/>
  <c r="N14" i="5"/>
  <c r="N15" i="5"/>
  <c r="N16" i="5"/>
  <c r="N17" i="5"/>
  <c r="G18" i="5"/>
  <c r="H18" i="5"/>
  <c r="I18" i="5"/>
  <c r="J18" i="5"/>
  <c r="K18" i="5"/>
  <c r="L18" i="5"/>
  <c r="M18" i="5"/>
  <c r="F20" i="5"/>
  <c r="G20" i="5"/>
  <c r="H20" i="5"/>
  <c r="K20" i="5"/>
  <c r="L20" i="5"/>
  <c r="M20" i="5"/>
  <c r="N20" i="5"/>
  <c r="N21" i="5"/>
  <c r="N22" i="5"/>
  <c r="N23" i="5"/>
  <c r="N24" i="5"/>
  <c r="N25" i="5"/>
  <c r="N26" i="5"/>
  <c r="N27" i="5"/>
  <c r="F28" i="5"/>
  <c r="G28" i="5"/>
  <c r="H28" i="5"/>
  <c r="I28" i="5"/>
  <c r="J28" i="5"/>
  <c r="K28" i="5"/>
  <c r="L28" i="5"/>
  <c r="M28" i="5"/>
  <c r="E53" i="5"/>
  <c r="E36" i="65" s="1"/>
  <c r="E54" i="5"/>
  <c r="E38" i="65" s="1"/>
  <c r="E55" i="5"/>
  <c r="E40" i="65" s="1"/>
  <c r="E56" i="5"/>
  <c r="E42" i="65" s="1"/>
  <c r="D57" i="5"/>
  <c r="C44" i="65" s="1"/>
  <c r="E57" i="5"/>
  <c r="H29" i="5" l="1"/>
  <c r="J29" i="5"/>
  <c r="O29" i="65"/>
  <c r="R29" i="65" s="1"/>
  <c r="O31" i="65" s="1"/>
  <c r="G29" i="5"/>
  <c r="K29" i="5"/>
  <c r="T10" i="5" s="1"/>
  <c r="M29" i="5"/>
  <c r="T22" i="5" s="1"/>
  <c r="I29" i="5"/>
  <c r="L29" i="5"/>
  <c r="T14" i="5" s="1"/>
  <c r="N28" i="5"/>
  <c r="F29" i="5"/>
  <c r="N18" i="5"/>
  <c r="C44" i="53"/>
  <c r="O11" i="62"/>
  <c r="O12" i="62"/>
  <c r="O13" i="62"/>
  <c r="O14" i="62"/>
  <c r="O15" i="62"/>
  <c r="O16" i="62"/>
  <c r="O17" i="62"/>
  <c r="O21" i="62"/>
  <c r="O22" i="62"/>
  <c r="O23" i="62"/>
  <c r="O24" i="62"/>
  <c r="O25" i="62"/>
  <c r="O26" i="62"/>
  <c r="O27" i="62"/>
  <c r="N18" i="62"/>
  <c r="N28" i="62"/>
  <c r="M18" i="62"/>
  <c r="M28" i="62"/>
  <c r="M29" i="62" s="1"/>
  <c r="L18" i="62"/>
  <c r="L28" i="62"/>
  <c r="I18" i="62"/>
  <c r="I28" i="62"/>
  <c r="H18" i="62"/>
  <c r="H28" i="62"/>
  <c r="G18" i="62"/>
  <c r="G28" i="62"/>
  <c r="F18" i="62"/>
  <c r="F28" i="62"/>
  <c r="O20" i="62"/>
  <c r="N10" i="62"/>
  <c r="N20" i="62" s="1"/>
  <c r="G20" i="62"/>
  <c r="F20" i="62"/>
  <c r="O11" i="61"/>
  <c r="O12" i="61"/>
  <c r="O13" i="61"/>
  <c r="O14" i="61"/>
  <c r="O15" i="61"/>
  <c r="O16" i="61"/>
  <c r="O17" i="61"/>
  <c r="O21" i="61"/>
  <c r="O22" i="61"/>
  <c r="O23" i="61"/>
  <c r="O24" i="61"/>
  <c r="O25" i="61"/>
  <c r="O26" i="61"/>
  <c r="O27" i="61"/>
  <c r="N18" i="61"/>
  <c r="N28" i="61"/>
  <c r="M18" i="61"/>
  <c r="M28" i="61"/>
  <c r="L18" i="61"/>
  <c r="L28" i="61"/>
  <c r="I18" i="61"/>
  <c r="I28" i="61"/>
  <c r="H18" i="61"/>
  <c r="H28" i="61"/>
  <c r="G18" i="61"/>
  <c r="G28" i="61"/>
  <c r="F18" i="61"/>
  <c r="F28" i="61"/>
  <c r="O20" i="61"/>
  <c r="N10" i="61"/>
  <c r="N20" i="61" s="1"/>
  <c r="G20" i="61"/>
  <c r="F20" i="61"/>
  <c r="O11" i="60"/>
  <c r="O12" i="60"/>
  <c r="O13" i="60"/>
  <c r="O14" i="60"/>
  <c r="O15" i="60"/>
  <c r="O16" i="60"/>
  <c r="O17" i="60"/>
  <c r="O21" i="60"/>
  <c r="O22" i="60"/>
  <c r="O23" i="60"/>
  <c r="O24" i="60"/>
  <c r="O25" i="60"/>
  <c r="O26" i="60"/>
  <c r="O27" i="60"/>
  <c r="N18" i="60"/>
  <c r="N28" i="60"/>
  <c r="M18" i="60"/>
  <c r="M28" i="60"/>
  <c r="L18" i="60"/>
  <c r="L28" i="60"/>
  <c r="I18" i="60"/>
  <c r="I28" i="60"/>
  <c r="H18" i="60"/>
  <c r="H28" i="60"/>
  <c r="G18" i="60"/>
  <c r="G28" i="60"/>
  <c r="F18" i="60"/>
  <c r="F28" i="60"/>
  <c r="O20" i="60"/>
  <c r="N10" i="60"/>
  <c r="N20" i="60" s="1"/>
  <c r="G20" i="60"/>
  <c r="F20" i="60"/>
  <c r="O11" i="59"/>
  <c r="O12" i="59"/>
  <c r="O13" i="59"/>
  <c r="O14" i="59"/>
  <c r="O15" i="59"/>
  <c r="O16" i="59"/>
  <c r="O17" i="59"/>
  <c r="O21" i="59"/>
  <c r="O22" i="59"/>
  <c r="O23" i="59"/>
  <c r="O24" i="59"/>
  <c r="O25" i="59"/>
  <c r="O26" i="59"/>
  <c r="O27" i="59"/>
  <c r="N18" i="59"/>
  <c r="N28" i="59"/>
  <c r="N29" i="59" s="1"/>
  <c r="M18" i="59"/>
  <c r="M28" i="59"/>
  <c r="L18" i="59"/>
  <c r="L28" i="59"/>
  <c r="I18" i="59"/>
  <c r="I28" i="59"/>
  <c r="H18" i="59"/>
  <c r="H28" i="59"/>
  <c r="G18" i="59"/>
  <c r="G28" i="59"/>
  <c r="F18" i="59"/>
  <c r="F28" i="59"/>
  <c r="O20" i="59"/>
  <c r="N10" i="59"/>
  <c r="N20" i="59" s="1"/>
  <c r="G20" i="59"/>
  <c r="F20" i="59"/>
  <c r="O11" i="58"/>
  <c r="O12" i="58"/>
  <c r="O13" i="58"/>
  <c r="O14" i="58"/>
  <c r="O15" i="58"/>
  <c r="O16" i="58"/>
  <c r="O17" i="58"/>
  <c r="O21" i="58"/>
  <c r="O22" i="58"/>
  <c r="O23" i="58"/>
  <c r="O24" i="58"/>
  <c r="O25" i="58"/>
  <c r="O26" i="58"/>
  <c r="O27" i="58"/>
  <c r="N18" i="58"/>
  <c r="N28" i="58"/>
  <c r="M18" i="58"/>
  <c r="M28" i="58"/>
  <c r="L18" i="58"/>
  <c r="L28" i="58"/>
  <c r="I18" i="58"/>
  <c r="I28" i="58"/>
  <c r="H18" i="58"/>
  <c r="H28" i="58"/>
  <c r="G18" i="58"/>
  <c r="G28" i="58"/>
  <c r="G29" i="58" s="1"/>
  <c r="F18" i="58"/>
  <c r="F28" i="58"/>
  <c r="O20" i="58"/>
  <c r="N10" i="58"/>
  <c r="N20" i="58" s="1"/>
  <c r="G20" i="58"/>
  <c r="F20" i="58"/>
  <c r="O11" i="57"/>
  <c r="O12" i="57"/>
  <c r="O13" i="57"/>
  <c r="O14" i="57"/>
  <c r="O15" i="57"/>
  <c r="O16" i="57"/>
  <c r="O17" i="57"/>
  <c r="O21" i="57"/>
  <c r="O22" i="57"/>
  <c r="O23" i="57"/>
  <c r="O24" i="57"/>
  <c r="O25" i="57"/>
  <c r="O26" i="57"/>
  <c r="O27" i="57"/>
  <c r="N18" i="57"/>
  <c r="N28" i="57"/>
  <c r="M18" i="57"/>
  <c r="M28" i="57"/>
  <c r="L18" i="57"/>
  <c r="L28" i="57"/>
  <c r="I18" i="57"/>
  <c r="I28" i="57"/>
  <c r="H18" i="57"/>
  <c r="H28" i="57"/>
  <c r="G18" i="57"/>
  <c r="G28" i="57"/>
  <c r="F18" i="57"/>
  <c r="F28" i="57"/>
  <c r="O20" i="57"/>
  <c r="N10" i="57"/>
  <c r="N20" i="57" s="1"/>
  <c r="G20" i="57"/>
  <c r="F20" i="57"/>
  <c r="O11" i="56"/>
  <c r="O12" i="56"/>
  <c r="O13" i="56"/>
  <c r="O14" i="56"/>
  <c r="O15" i="56"/>
  <c r="O16" i="56"/>
  <c r="O17" i="56"/>
  <c r="O21" i="56"/>
  <c r="O22" i="56"/>
  <c r="O23" i="56"/>
  <c r="O24" i="56"/>
  <c r="O25" i="56"/>
  <c r="O26" i="56"/>
  <c r="O27" i="56"/>
  <c r="N18" i="56"/>
  <c r="N28" i="56"/>
  <c r="M18" i="56"/>
  <c r="M28" i="56"/>
  <c r="L18" i="56"/>
  <c r="L28" i="56"/>
  <c r="I18" i="56"/>
  <c r="I28" i="56"/>
  <c r="H18" i="56"/>
  <c r="H28" i="56"/>
  <c r="G18" i="56"/>
  <c r="G28" i="56"/>
  <c r="F18" i="56"/>
  <c r="F28" i="56"/>
  <c r="O20" i="56"/>
  <c r="N10" i="56"/>
  <c r="N20" i="56" s="1"/>
  <c r="G20" i="56"/>
  <c r="F20" i="56"/>
  <c r="O11" i="55"/>
  <c r="O12" i="55"/>
  <c r="O13" i="55"/>
  <c r="O14" i="55"/>
  <c r="O15" i="55"/>
  <c r="O16" i="55"/>
  <c r="O17" i="55"/>
  <c r="O21" i="55"/>
  <c r="O22" i="55"/>
  <c r="O23" i="55"/>
  <c r="O24" i="55"/>
  <c r="O25" i="55"/>
  <c r="O26" i="55"/>
  <c r="O27" i="55"/>
  <c r="N18" i="55"/>
  <c r="N28" i="55"/>
  <c r="M18" i="55"/>
  <c r="M28" i="55"/>
  <c r="L18" i="55"/>
  <c r="L28" i="55"/>
  <c r="I18" i="55"/>
  <c r="I28" i="55"/>
  <c r="H18" i="55"/>
  <c r="H29" i="55" s="1"/>
  <c r="H28" i="55"/>
  <c r="G18" i="55"/>
  <c r="G28" i="55"/>
  <c r="F18" i="55"/>
  <c r="F28" i="55"/>
  <c r="O20" i="55"/>
  <c r="N10" i="55"/>
  <c r="N20" i="55" s="1"/>
  <c r="G20" i="55"/>
  <c r="F20" i="55"/>
  <c r="O11" i="54"/>
  <c r="O12" i="54"/>
  <c r="O13" i="54"/>
  <c r="O14" i="54"/>
  <c r="O15" i="54"/>
  <c r="O16" i="54"/>
  <c r="O17" i="54"/>
  <c r="O21" i="54"/>
  <c r="O22" i="54"/>
  <c r="O23" i="54"/>
  <c r="O24" i="54"/>
  <c r="O25" i="54"/>
  <c r="O26" i="54"/>
  <c r="O27" i="54"/>
  <c r="N18" i="54"/>
  <c r="N28" i="54"/>
  <c r="M18" i="54"/>
  <c r="M28" i="54"/>
  <c r="L18" i="54"/>
  <c r="L28" i="54"/>
  <c r="I18" i="54"/>
  <c r="I28" i="54"/>
  <c r="H18" i="54"/>
  <c r="H28" i="54"/>
  <c r="G18" i="54"/>
  <c r="G28" i="54"/>
  <c r="F18" i="54"/>
  <c r="F28" i="54"/>
  <c r="O20" i="54"/>
  <c r="N10" i="54"/>
  <c r="N20" i="54" s="1"/>
  <c r="G20" i="54"/>
  <c r="F20" i="54"/>
  <c r="O11" i="53"/>
  <c r="O12" i="53"/>
  <c r="O13" i="53"/>
  <c r="O14" i="53"/>
  <c r="O15" i="53"/>
  <c r="O16" i="53"/>
  <c r="O17" i="53"/>
  <c r="O21" i="53"/>
  <c r="O22" i="53"/>
  <c r="O23" i="53"/>
  <c r="O24" i="53"/>
  <c r="O25" i="53"/>
  <c r="O26" i="53"/>
  <c r="O27" i="53"/>
  <c r="N18" i="53"/>
  <c r="N28" i="53"/>
  <c r="M18" i="53"/>
  <c r="M28" i="53"/>
  <c r="M29" i="53" s="1"/>
  <c r="L18" i="53"/>
  <c r="L28" i="53"/>
  <c r="I18" i="53"/>
  <c r="I28" i="53"/>
  <c r="H18" i="53"/>
  <c r="H28" i="53"/>
  <c r="G18" i="53"/>
  <c r="G28" i="53"/>
  <c r="F18" i="53"/>
  <c r="F28" i="53"/>
  <c r="O20" i="53"/>
  <c r="N10" i="53"/>
  <c r="N20" i="53" s="1"/>
  <c r="G20" i="53"/>
  <c r="F20" i="53"/>
  <c r="O11" i="52"/>
  <c r="O12" i="52"/>
  <c r="O13" i="52"/>
  <c r="O14" i="52"/>
  <c r="O15" i="52"/>
  <c r="O16" i="52"/>
  <c r="O17" i="52"/>
  <c r="O21" i="52"/>
  <c r="O22" i="52"/>
  <c r="O23" i="52"/>
  <c r="O24" i="52"/>
  <c r="O25" i="52"/>
  <c r="O26" i="52"/>
  <c r="O27" i="52"/>
  <c r="N18" i="52"/>
  <c r="N28" i="52"/>
  <c r="M18" i="52"/>
  <c r="M28" i="52"/>
  <c r="L18" i="52"/>
  <c r="L28" i="52"/>
  <c r="I18" i="52"/>
  <c r="I28" i="52"/>
  <c r="H18" i="52"/>
  <c r="H28" i="52"/>
  <c r="G18" i="52"/>
  <c r="G28" i="52"/>
  <c r="G29" i="52" s="1"/>
  <c r="F18" i="52"/>
  <c r="F28" i="52"/>
  <c r="O20" i="52"/>
  <c r="N10" i="52"/>
  <c r="N20" i="52" s="1"/>
  <c r="G20" i="52"/>
  <c r="F20" i="52"/>
  <c r="O11" i="51"/>
  <c r="O12" i="51"/>
  <c r="O13" i="51"/>
  <c r="O14" i="51"/>
  <c r="O15" i="51"/>
  <c r="O16" i="51"/>
  <c r="O17" i="51"/>
  <c r="O21" i="51"/>
  <c r="O22" i="51"/>
  <c r="O23" i="51"/>
  <c r="O24" i="51"/>
  <c r="O25" i="51"/>
  <c r="O26" i="51"/>
  <c r="O27" i="51"/>
  <c r="N18" i="51"/>
  <c r="N28" i="51"/>
  <c r="M18" i="51"/>
  <c r="M28" i="51"/>
  <c r="M29" i="51" s="1"/>
  <c r="L18" i="51"/>
  <c r="L28" i="51"/>
  <c r="I18" i="51"/>
  <c r="I28" i="51"/>
  <c r="H18" i="51"/>
  <c r="H28" i="51"/>
  <c r="G18" i="51"/>
  <c r="G28" i="51"/>
  <c r="F18" i="51"/>
  <c r="F28" i="51"/>
  <c r="O20" i="51"/>
  <c r="N10" i="51"/>
  <c r="N20" i="51" s="1"/>
  <c r="G20" i="51"/>
  <c r="F20" i="51"/>
  <c r="E40" i="50"/>
  <c r="E36" i="50"/>
  <c r="O11" i="50"/>
  <c r="O12" i="50"/>
  <c r="O13" i="50"/>
  <c r="O14" i="50"/>
  <c r="O15" i="50"/>
  <c r="O16" i="50"/>
  <c r="O17" i="50"/>
  <c r="O21" i="50"/>
  <c r="O22" i="50"/>
  <c r="O23" i="50"/>
  <c r="O24" i="50"/>
  <c r="O25" i="50"/>
  <c r="O26" i="50"/>
  <c r="O27" i="50"/>
  <c r="N18" i="50"/>
  <c r="N28" i="50"/>
  <c r="M18" i="50"/>
  <c r="M28" i="50"/>
  <c r="L18" i="50"/>
  <c r="L28" i="50"/>
  <c r="I18" i="50"/>
  <c r="I28" i="50"/>
  <c r="H18" i="50"/>
  <c r="H28" i="50"/>
  <c r="G18" i="50"/>
  <c r="G28" i="50"/>
  <c r="F18" i="50"/>
  <c r="F28" i="50"/>
  <c r="O20" i="50"/>
  <c r="N10" i="50"/>
  <c r="N20" i="50" s="1"/>
  <c r="G20" i="50"/>
  <c r="F20" i="50"/>
  <c r="O11" i="49"/>
  <c r="O12" i="49"/>
  <c r="O13" i="49"/>
  <c r="O14" i="49"/>
  <c r="O15" i="49"/>
  <c r="O16" i="49"/>
  <c r="O17" i="49"/>
  <c r="O21" i="49"/>
  <c r="O22" i="49"/>
  <c r="O23" i="49"/>
  <c r="O24" i="49"/>
  <c r="O25" i="49"/>
  <c r="O26" i="49"/>
  <c r="O27" i="49"/>
  <c r="N18" i="49"/>
  <c r="N28" i="49"/>
  <c r="M18" i="49"/>
  <c r="M28" i="49"/>
  <c r="L18" i="49"/>
  <c r="L28" i="49"/>
  <c r="I18" i="49"/>
  <c r="I28" i="49"/>
  <c r="H18" i="49"/>
  <c r="H28" i="49"/>
  <c r="G18" i="49"/>
  <c r="G28" i="49"/>
  <c r="F18" i="49"/>
  <c r="F28" i="49"/>
  <c r="O20" i="49"/>
  <c r="N20" i="49"/>
  <c r="E40" i="48"/>
  <c r="E36" i="48"/>
  <c r="O11" i="48"/>
  <c r="O12" i="48"/>
  <c r="O13" i="48"/>
  <c r="O14" i="48"/>
  <c r="O15" i="48"/>
  <c r="O16" i="48"/>
  <c r="O17" i="48"/>
  <c r="O21" i="48"/>
  <c r="O22" i="48"/>
  <c r="O23" i="48"/>
  <c r="O24" i="48"/>
  <c r="O25" i="48"/>
  <c r="O26" i="48"/>
  <c r="O27" i="48"/>
  <c r="N18" i="48"/>
  <c r="N28" i="48"/>
  <c r="M18" i="48"/>
  <c r="M28" i="48"/>
  <c r="L18" i="48"/>
  <c r="L28" i="48"/>
  <c r="I18" i="48"/>
  <c r="I28" i="48"/>
  <c r="H18" i="48"/>
  <c r="H28" i="48"/>
  <c r="G18" i="48"/>
  <c r="G28" i="48"/>
  <c r="F18" i="48"/>
  <c r="F28" i="48"/>
  <c r="O20" i="48"/>
  <c r="N10" i="48"/>
  <c r="N20" i="48" s="1"/>
  <c r="G20" i="48"/>
  <c r="F20" i="48"/>
  <c r="O11" i="47"/>
  <c r="O12" i="47"/>
  <c r="O13" i="47"/>
  <c r="O14" i="47"/>
  <c r="O15" i="47"/>
  <c r="O16" i="47"/>
  <c r="O17" i="47"/>
  <c r="O21" i="47"/>
  <c r="O22" i="47"/>
  <c r="O23" i="47"/>
  <c r="O24" i="47"/>
  <c r="O25" i="47"/>
  <c r="O26" i="47"/>
  <c r="O27" i="47"/>
  <c r="N18" i="47"/>
  <c r="N28" i="47"/>
  <c r="M18" i="47"/>
  <c r="M28" i="47"/>
  <c r="L18" i="47"/>
  <c r="L28" i="47"/>
  <c r="I18" i="47"/>
  <c r="I28" i="47"/>
  <c r="H18" i="47"/>
  <c r="H28" i="47"/>
  <c r="G18" i="47"/>
  <c r="G28" i="47"/>
  <c r="F18" i="47"/>
  <c r="F28" i="47"/>
  <c r="O20" i="47"/>
  <c r="N10" i="47"/>
  <c r="N20" i="47" s="1"/>
  <c r="G20" i="47"/>
  <c r="F20" i="47"/>
  <c r="E40" i="46"/>
  <c r="E36" i="46"/>
  <c r="O11" i="46"/>
  <c r="O12" i="46"/>
  <c r="O13" i="46"/>
  <c r="O14" i="46"/>
  <c r="O15" i="46"/>
  <c r="O16" i="46"/>
  <c r="O17" i="46"/>
  <c r="O21" i="46"/>
  <c r="O22" i="46"/>
  <c r="O23" i="46"/>
  <c r="O24" i="46"/>
  <c r="O25" i="46"/>
  <c r="O26" i="46"/>
  <c r="O27" i="46"/>
  <c r="N18" i="46"/>
  <c r="N28" i="46"/>
  <c r="M18" i="46"/>
  <c r="M28" i="46"/>
  <c r="L18" i="46"/>
  <c r="L28" i="46"/>
  <c r="I18" i="46"/>
  <c r="I28" i="46"/>
  <c r="H18" i="46"/>
  <c r="H28" i="46"/>
  <c r="G18" i="46"/>
  <c r="G28" i="46"/>
  <c r="F18" i="46"/>
  <c r="F28" i="46"/>
  <c r="O20" i="46"/>
  <c r="N10" i="46"/>
  <c r="N20" i="46" s="1"/>
  <c r="G20" i="46"/>
  <c r="F20" i="46"/>
  <c r="O11" i="45"/>
  <c r="O12" i="45"/>
  <c r="O13" i="45"/>
  <c r="O14" i="45"/>
  <c r="O15" i="45"/>
  <c r="O16" i="45"/>
  <c r="O17" i="45"/>
  <c r="O21" i="45"/>
  <c r="O22" i="45"/>
  <c r="O23" i="45"/>
  <c r="O24" i="45"/>
  <c r="O25" i="45"/>
  <c r="O26" i="45"/>
  <c r="O27" i="45"/>
  <c r="N18" i="45"/>
  <c r="N28" i="45"/>
  <c r="N29" i="45" s="1"/>
  <c r="M18" i="45"/>
  <c r="M28" i="45"/>
  <c r="L18" i="45"/>
  <c r="L28" i="45"/>
  <c r="I18" i="45"/>
  <c r="I28" i="45"/>
  <c r="H18" i="45"/>
  <c r="H28" i="45"/>
  <c r="G18" i="45"/>
  <c r="G28" i="45"/>
  <c r="F18" i="45"/>
  <c r="F28" i="45"/>
  <c r="O20" i="45"/>
  <c r="N10" i="45"/>
  <c r="N20" i="45" s="1"/>
  <c r="G20" i="45"/>
  <c r="F20" i="45"/>
  <c r="E40" i="44"/>
  <c r="E36" i="44"/>
  <c r="O11" i="44"/>
  <c r="O12" i="44"/>
  <c r="O13" i="44"/>
  <c r="O14" i="44"/>
  <c r="O15" i="44"/>
  <c r="O16" i="44"/>
  <c r="O17" i="44"/>
  <c r="O21" i="44"/>
  <c r="O22" i="44"/>
  <c r="O23" i="44"/>
  <c r="O24" i="44"/>
  <c r="O25" i="44"/>
  <c r="O26" i="44"/>
  <c r="O27" i="44"/>
  <c r="N18" i="44"/>
  <c r="N28" i="44"/>
  <c r="N29" i="44" s="1"/>
  <c r="M18" i="44"/>
  <c r="M28" i="44"/>
  <c r="L18" i="44"/>
  <c r="L28" i="44"/>
  <c r="I18" i="44"/>
  <c r="I28" i="44"/>
  <c r="H18" i="44"/>
  <c r="H28" i="44"/>
  <c r="G18" i="44"/>
  <c r="G28" i="44"/>
  <c r="F18" i="44"/>
  <c r="F28" i="44"/>
  <c r="O20" i="44"/>
  <c r="N10" i="44"/>
  <c r="N20" i="44" s="1"/>
  <c r="G20" i="44"/>
  <c r="F20" i="44"/>
  <c r="O11" i="43"/>
  <c r="O12" i="43"/>
  <c r="O13" i="43"/>
  <c r="O14" i="43"/>
  <c r="O15" i="43"/>
  <c r="O16" i="43"/>
  <c r="O17" i="43"/>
  <c r="O21" i="43"/>
  <c r="O22" i="43"/>
  <c r="O23" i="43"/>
  <c r="O24" i="43"/>
  <c r="O25" i="43"/>
  <c r="O26" i="43"/>
  <c r="O27" i="43"/>
  <c r="N18" i="43"/>
  <c r="N28" i="43"/>
  <c r="M18" i="43"/>
  <c r="M28" i="43"/>
  <c r="L18" i="43"/>
  <c r="L28" i="43"/>
  <c r="I18" i="43"/>
  <c r="I28" i="43"/>
  <c r="H18" i="43"/>
  <c r="H28" i="43"/>
  <c r="G18" i="43"/>
  <c r="G28" i="43"/>
  <c r="F18" i="43"/>
  <c r="F28" i="43"/>
  <c r="O20" i="43"/>
  <c r="N10" i="43"/>
  <c r="N20" i="43" s="1"/>
  <c r="G20" i="43"/>
  <c r="F20" i="43"/>
  <c r="E40" i="42"/>
  <c r="E36" i="42"/>
  <c r="O11" i="42"/>
  <c r="O12" i="42"/>
  <c r="O13" i="42"/>
  <c r="O14" i="42"/>
  <c r="O15" i="42"/>
  <c r="O16" i="42"/>
  <c r="O17" i="42"/>
  <c r="O21" i="42"/>
  <c r="O22" i="42"/>
  <c r="O23" i="42"/>
  <c r="O24" i="42"/>
  <c r="O25" i="42"/>
  <c r="O26" i="42"/>
  <c r="O27" i="42"/>
  <c r="N18" i="42"/>
  <c r="N28" i="42"/>
  <c r="M18" i="42"/>
  <c r="M28" i="42"/>
  <c r="L18" i="42"/>
  <c r="L28" i="42"/>
  <c r="J18" i="42"/>
  <c r="J28" i="42"/>
  <c r="I18" i="42"/>
  <c r="I28" i="42"/>
  <c r="H18" i="42"/>
  <c r="H28" i="42"/>
  <c r="G18" i="42"/>
  <c r="G28" i="42"/>
  <c r="F18" i="42"/>
  <c r="F28" i="42"/>
  <c r="O20" i="42"/>
  <c r="N10" i="42"/>
  <c r="N20" i="42" s="1"/>
  <c r="G20" i="42"/>
  <c r="F20" i="42"/>
  <c r="O11" i="41"/>
  <c r="O12" i="41"/>
  <c r="O13" i="41"/>
  <c r="O14" i="41"/>
  <c r="O15" i="41"/>
  <c r="O16" i="41"/>
  <c r="O17" i="41"/>
  <c r="O21" i="41"/>
  <c r="O22" i="41"/>
  <c r="O23" i="41"/>
  <c r="O24" i="41"/>
  <c r="O25" i="41"/>
  <c r="O26" i="41"/>
  <c r="O27" i="41"/>
  <c r="N18" i="41"/>
  <c r="N28" i="41"/>
  <c r="M18" i="41"/>
  <c r="M28" i="41"/>
  <c r="L18" i="41"/>
  <c r="L28" i="41"/>
  <c r="J28" i="41"/>
  <c r="J29" i="41" s="1"/>
  <c r="I18" i="41"/>
  <c r="I28" i="41"/>
  <c r="H18" i="41"/>
  <c r="H29" i="41" s="1"/>
  <c r="H28" i="41"/>
  <c r="G18" i="41"/>
  <c r="G28" i="41"/>
  <c r="F18" i="41"/>
  <c r="F29" i="41" s="1"/>
  <c r="F28" i="41"/>
  <c r="G20" i="41"/>
  <c r="F20" i="41"/>
  <c r="E40" i="40"/>
  <c r="E36" i="40"/>
  <c r="N11" i="40"/>
  <c r="N12" i="40"/>
  <c r="N13" i="40"/>
  <c r="N14" i="40"/>
  <c r="N15" i="40"/>
  <c r="N16" i="40"/>
  <c r="N17" i="40"/>
  <c r="N21" i="40"/>
  <c r="N22" i="40"/>
  <c r="N23" i="40"/>
  <c r="N24" i="40"/>
  <c r="N25" i="40"/>
  <c r="N26" i="40"/>
  <c r="N27" i="40"/>
  <c r="M18" i="40"/>
  <c r="M28" i="40"/>
  <c r="L18" i="40"/>
  <c r="L28" i="40"/>
  <c r="K18" i="40"/>
  <c r="K28" i="40"/>
  <c r="J18" i="40"/>
  <c r="J28" i="40"/>
  <c r="I18" i="40"/>
  <c r="I28" i="40"/>
  <c r="H18" i="40"/>
  <c r="H28" i="40"/>
  <c r="G18" i="40"/>
  <c r="G28" i="40"/>
  <c r="F18" i="40"/>
  <c r="F28" i="40"/>
  <c r="N20" i="40"/>
  <c r="M20" i="40"/>
  <c r="G20" i="40"/>
  <c r="F20" i="40"/>
  <c r="O11" i="38"/>
  <c r="O12" i="38"/>
  <c r="O13" i="38"/>
  <c r="O14" i="38"/>
  <c r="O15" i="38"/>
  <c r="O16" i="38"/>
  <c r="O17" i="38"/>
  <c r="O21" i="38"/>
  <c r="O22" i="38"/>
  <c r="O23" i="38"/>
  <c r="O24" i="38"/>
  <c r="O25" i="38"/>
  <c r="O26" i="38"/>
  <c r="O27" i="38"/>
  <c r="N18" i="38"/>
  <c r="N28" i="38"/>
  <c r="M18" i="38"/>
  <c r="M28" i="38"/>
  <c r="L18" i="38"/>
  <c r="L28" i="38"/>
  <c r="J18" i="38"/>
  <c r="J28" i="38"/>
  <c r="I18" i="38"/>
  <c r="I28" i="38"/>
  <c r="H18" i="38"/>
  <c r="H28" i="38"/>
  <c r="G18" i="38"/>
  <c r="G28" i="38"/>
  <c r="F18" i="38"/>
  <c r="F28" i="38"/>
  <c r="G20" i="38"/>
  <c r="F20" i="38"/>
  <c r="E42" i="62"/>
  <c r="E42" i="60"/>
  <c r="E42" i="61"/>
  <c r="E42" i="59"/>
  <c r="E42" i="57"/>
  <c r="E42" i="55"/>
  <c r="E42" i="53"/>
  <c r="E42" i="58"/>
  <c r="E42" i="56"/>
  <c r="E42" i="54"/>
  <c r="E42" i="52"/>
  <c r="E42" i="51"/>
  <c r="E42" i="49"/>
  <c r="E42" i="47"/>
  <c r="E42" i="45"/>
  <c r="E42" i="43"/>
  <c r="E42" i="41"/>
  <c r="E38" i="62"/>
  <c r="E38" i="60"/>
  <c r="E38" i="61"/>
  <c r="E38" i="59"/>
  <c r="E38" i="57"/>
  <c r="E38" i="55"/>
  <c r="E38" i="53"/>
  <c r="E38" i="58"/>
  <c r="E38" i="56"/>
  <c r="E38" i="54"/>
  <c r="E38" i="52"/>
  <c r="E38" i="51"/>
  <c r="E38" i="49"/>
  <c r="E38" i="47"/>
  <c r="E38" i="45"/>
  <c r="E38" i="43"/>
  <c r="E38" i="41"/>
  <c r="E42" i="38"/>
  <c r="E38" i="40"/>
  <c r="E42" i="40"/>
  <c r="E38" i="42"/>
  <c r="E42" i="42"/>
  <c r="E42" i="44"/>
  <c r="E38" i="46"/>
  <c r="E42" i="46"/>
  <c r="E38" i="48"/>
  <c r="E42" i="48"/>
  <c r="E42" i="50"/>
  <c r="E40" i="62"/>
  <c r="E40" i="60"/>
  <c r="E40" i="61"/>
  <c r="E40" i="59"/>
  <c r="E40" i="57"/>
  <c r="E40" i="55"/>
  <c r="E40" i="53"/>
  <c r="E40" i="58"/>
  <c r="E40" i="56"/>
  <c r="E40" i="54"/>
  <c r="E40" i="52"/>
  <c r="E40" i="51"/>
  <c r="E40" i="49"/>
  <c r="E40" i="47"/>
  <c r="E40" i="45"/>
  <c r="E40" i="43"/>
  <c r="E40" i="41"/>
  <c r="E40" i="38"/>
  <c r="E36" i="62"/>
  <c r="E36" i="60"/>
  <c r="E36" i="61"/>
  <c r="E36" i="59"/>
  <c r="E36" i="57"/>
  <c r="E36" i="55"/>
  <c r="E36" i="53"/>
  <c r="E36" i="58"/>
  <c r="E36" i="56"/>
  <c r="E36" i="54"/>
  <c r="E36" i="52"/>
  <c r="E36" i="51"/>
  <c r="E36" i="49"/>
  <c r="E36" i="47"/>
  <c r="E36" i="45"/>
  <c r="E36" i="43"/>
  <c r="E36" i="41"/>
  <c r="E36" i="38"/>
  <c r="E38" i="38"/>
  <c r="M29" i="41" l="1"/>
  <c r="G29" i="42"/>
  <c r="H29" i="45"/>
  <c r="M29" i="44"/>
  <c r="H29" i="40"/>
  <c r="G29" i="41"/>
  <c r="J29" i="42"/>
  <c r="H29" i="44"/>
  <c r="F29" i="61"/>
  <c r="L29" i="54"/>
  <c r="G29" i="62"/>
  <c r="I29" i="38"/>
  <c r="M29" i="45"/>
  <c r="F29" i="49"/>
  <c r="N29" i="50"/>
  <c r="G29" i="51"/>
  <c r="G29" i="55"/>
  <c r="L29" i="55"/>
  <c r="F29" i="56"/>
  <c r="G29" i="56"/>
  <c r="L29" i="56"/>
  <c r="H29" i="59"/>
  <c r="M29" i="59"/>
  <c r="G29" i="60"/>
  <c r="N29" i="62"/>
  <c r="F29" i="45"/>
  <c r="G29" i="47"/>
  <c r="F29" i="48"/>
  <c r="F29" i="54"/>
  <c r="H29" i="56"/>
  <c r="M29" i="56"/>
  <c r="L29" i="57"/>
  <c r="F29" i="58"/>
  <c r="H29" i="60"/>
  <c r="G29" i="61"/>
  <c r="O28" i="53"/>
  <c r="O18" i="56"/>
  <c r="L29" i="58"/>
  <c r="L29" i="62"/>
  <c r="F29" i="40"/>
  <c r="N29" i="43"/>
  <c r="I29" i="46"/>
  <c r="O18" i="49"/>
  <c r="O28" i="58"/>
  <c r="H29" i="62"/>
  <c r="G29" i="45"/>
  <c r="L29" i="45"/>
  <c r="M29" i="46"/>
  <c r="H29" i="47"/>
  <c r="I29" i="49"/>
  <c r="H29" i="50"/>
  <c r="M29" i="50"/>
  <c r="L29" i="52"/>
  <c r="N29" i="56"/>
  <c r="F29" i="38"/>
  <c r="G29" i="40"/>
  <c r="K29" i="40"/>
  <c r="M29" i="40"/>
  <c r="N18" i="40"/>
  <c r="I29" i="41"/>
  <c r="F29" i="52"/>
  <c r="G29" i="53"/>
  <c r="L29" i="53"/>
  <c r="L29" i="60"/>
  <c r="M29" i="38"/>
  <c r="H29" i="38"/>
  <c r="J29" i="40"/>
  <c r="L29" i="41"/>
  <c r="F29" i="42"/>
  <c r="H29" i="49"/>
  <c r="M29" i="49"/>
  <c r="H29" i="51"/>
  <c r="G29" i="57"/>
  <c r="N29" i="38"/>
  <c r="M29" i="43"/>
  <c r="N29" i="49"/>
  <c r="O18" i="55"/>
  <c r="I29" i="56"/>
  <c r="H29" i="57"/>
  <c r="O18" i="60"/>
  <c r="O29" i="60" s="1"/>
  <c r="O28" i="41"/>
  <c r="O28" i="57"/>
  <c r="L29" i="42"/>
  <c r="I29" i="45"/>
  <c r="H29" i="46"/>
  <c r="H29" i="48"/>
  <c r="I29" i="50"/>
  <c r="O18" i="53"/>
  <c r="O29" i="53" s="1"/>
  <c r="M29" i="55"/>
  <c r="M29" i="57"/>
  <c r="I29" i="59"/>
  <c r="M29" i="60"/>
  <c r="L29" i="40"/>
  <c r="N29" i="41"/>
  <c r="I29" i="48"/>
  <c r="L29" i="61"/>
  <c r="N28" i="40"/>
  <c r="O28" i="46"/>
  <c r="O18" i="51"/>
  <c r="O28" i="56"/>
  <c r="O28" i="60"/>
  <c r="L29" i="38"/>
  <c r="I29" i="40"/>
  <c r="I29" i="44"/>
  <c r="N29" i="46"/>
  <c r="G29" i="49"/>
  <c r="L29" i="49"/>
  <c r="L29" i="51"/>
  <c r="H29" i="53"/>
  <c r="G29" i="54"/>
  <c r="O18" i="41"/>
  <c r="F29" i="44"/>
  <c r="L29" i="44"/>
  <c r="O28" i="44"/>
  <c r="O18" i="44"/>
  <c r="O28" i="45"/>
  <c r="O18" i="45"/>
  <c r="G29" i="46"/>
  <c r="M29" i="47"/>
  <c r="O18" i="48"/>
  <c r="G29" i="50"/>
  <c r="N29" i="51"/>
  <c r="I29" i="52"/>
  <c r="M29" i="52"/>
  <c r="O18" i="52"/>
  <c r="N29" i="53"/>
  <c r="I29" i="54"/>
  <c r="M29" i="54"/>
  <c r="O18" i="54"/>
  <c r="N29" i="55"/>
  <c r="F29" i="57"/>
  <c r="I29" i="57"/>
  <c r="H29" i="58"/>
  <c r="N29" i="58"/>
  <c r="F29" i="59"/>
  <c r="L29" i="59"/>
  <c r="O18" i="59"/>
  <c r="N29" i="60"/>
  <c r="I29" i="61"/>
  <c r="M29" i="61"/>
  <c r="O18" i="61"/>
  <c r="O28" i="51"/>
  <c r="O28" i="55"/>
  <c r="O28" i="48"/>
  <c r="O18" i="50"/>
  <c r="O28" i="52"/>
  <c r="O28" i="54"/>
  <c r="O18" i="57"/>
  <c r="O28" i="59"/>
  <c r="O28" i="61"/>
  <c r="O28" i="49"/>
  <c r="O28" i="42"/>
  <c r="G29" i="44"/>
  <c r="F29" i="46"/>
  <c r="L29" i="46"/>
  <c r="O18" i="46"/>
  <c r="F29" i="47"/>
  <c r="I29" i="47"/>
  <c r="L29" i="47"/>
  <c r="L29" i="48"/>
  <c r="N29" i="48"/>
  <c r="F29" i="50"/>
  <c r="L29" i="50"/>
  <c r="O28" i="50"/>
  <c r="F29" i="51"/>
  <c r="I29" i="51"/>
  <c r="H29" i="52"/>
  <c r="N29" i="52"/>
  <c r="F29" i="53"/>
  <c r="I29" i="53"/>
  <c r="H29" i="54"/>
  <c r="N29" i="54"/>
  <c r="F29" i="55"/>
  <c r="I29" i="55"/>
  <c r="N29" i="57"/>
  <c r="I29" i="58"/>
  <c r="M29" i="58"/>
  <c r="O18" i="58"/>
  <c r="O29" i="58" s="1"/>
  <c r="G29" i="59"/>
  <c r="F29" i="60"/>
  <c r="I29" i="60"/>
  <c r="H29" i="61"/>
  <c r="N29" i="61"/>
  <c r="F29" i="62"/>
  <c r="I29" i="62"/>
  <c r="O28" i="62"/>
  <c r="O18" i="62"/>
  <c r="N29" i="5"/>
  <c r="Q29" i="5" s="1"/>
  <c r="N29" i="47"/>
  <c r="O18" i="47"/>
  <c r="O28" i="47"/>
  <c r="I29" i="43"/>
  <c r="H29" i="43"/>
  <c r="H29" i="42"/>
  <c r="N29" i="42"/>
  <c r="I29" i="42"/>
  <c r="M29" i="42"/>
  <c r="O18" i="42"/>
  <c r="G29" i="48"/>
  <c r="M29" i="48"/>
  <c r="C44" i="62"/>
  <c r="C44" i="52"/>
  <c r="C44" i="44"/>
  <c r="C44" i="46"/>
  <c r="C44" i="59"/>
  <c r="C44" i="45"/>
  <c r="C44" i="57"/>
  <c r="C44" i="38"/>
  <c r="C44" i="58"/>
  <c r="C44" i="43"/>
  <c r="C44" i="51"/>
  <c r="L29" i="43"/>
  <c r="G29" i="38"/>
  <c r="J29" i="38"/>
  <c r="O28" i="38"/>
  <c r="O18" i="38"/>
  <c r="G29" i="43"/>
  <c r="O28" i="43"/>
  <c r="F29" i="43"/>
  <c r="O18" i="43"/>
  <c r="C44" i="40"/>
  <c r="C44" i="48"/>
  <c r="C44" i="54"/>
  <c r="C44" i="61"/>
  <c r="C44" i="47"/>
  <c r="C44" i="55"/>
  <c r="C44" i="60"/>
  <c r="C44" i="42"/>
  <c r="C44" i="50"/>
  <c r="C44" i="56"/>
  <c r="C44" i="41"/>
  <c r="C44" i="49"/>
  <c r="O29" i="55" l="1"/>
  <c r="O29" i="62"/>
  <c r="O29" i="56"/>
  <c r="O29" i="47"/>
  <c r="U26" i="5"/>
  <c r="N31" i="5"/>
  <c r="O29" i="44"/>
  <c r="O29" i="42"/>
  <c r="O29" i="49"/>
  <c r="O29" i="46"/>
  <c r="N29" i="40"/>
  <c r="O29" i="38"/>
  <c r="Q29" i="38" s="1"/>
  <c r="O31" i="38" s="1"/>
  <c r="O29" i="61"/>
  <c r="O29" i="57"/>
  <c r="O29" i="59"/>
  <c r="O29" i="41"/>
  <c r="O29" i="51"/>
  <c r="O29" i="54"/>
  <c r="O29" i="48"/>
  <c r="O29" i="50"/>
  <c r="O29" i="52"/>
  <c r="O29" i="45"/>
  <c r="O29" i="43"/>
  <c r="C40" i="61"/>
  <c r="C40" i="44"/>
  <c r="C40" i="48"/>
  <c r="C40" i="54"/>
  <c r="C40" i="38"/>
  <c r="C40" i="51"/>
  <c r="C40" i="55"/>
  <c r="C40" i="60"/>
  <c r="C40" i="47"/>
  <c r="C40" i="53"/>
  <c r="C40" i="62"/>
  <c r="C40" i="42"/>
  <c r="C40" i="58"/>
  <c r="C40" i="46"/>
  <c r="C40" i="43"/>
  <c r="C40" i="57"/>
  <c r="C40" i="56"/>
  <c r="C40" i="49"/>
  <c r="C40" i="41"/>
  <c r="C40" i="50"/>
  <c r="C40" i="45"/>
  <c r="C40" i="40"/>
  <c r="C40" i="59"/>
  <c r="C40" i="52"/>
  <c r="C36" i="54"/>
  <c r="C36" i="48"/>
  <c r="C36" i="57"/>
  <c r="C36" i="38"/>
  <c r="C36" i="47"/>
  <c r="C36" i="53"/>
  <c r="C36" i="41"/>
  <c r="C36" i="51"/>
  <c r="C36" i="56"/>
  <c r="C36" i="40"/>
  <c r="C36" i="55"/>
  <c r="C36" i="58"/>
  <c r="C36" i="59"/>
  <c r="C36" i="61"/>
  <c r="C36" i="50"/>
  <c r="C36" i="42"/>
  <c r="C36" i="60"/>
  <c r="C36" i="44"/>
  <c r="C36" i="52"/>
  <c r="C36" i="62"/>
  <c r="C36" i="43"/>
  <c r="C36" i="46"/>
  <c r="C36" i="45"/>
  <c r="C36" i="49"/>
  <c r="A1" i="60"/>
  <c r="A1" i="45"/>
  <c r="A1" i="51"/>
  <c r="A1" i="44"/>
  <c r="A1" i="54"/>
  <c r="A1" i="41"/>
  <c r="A1" i="52"/>
  <c r="A1" i="53"/>
  <c r="A1" i="42"/>
  <c r="A1" i="59"/>
  <c r="A1" i="43"/>
  <c r="A1" i="47"/>
  <c r="A1" i="49"/>
  <c r="A1" i="40"/>
  <c r="A1" i="48"/>
  <c r="A1" i="38"/>
  <c r="A1" i="61"/>
  <c r="A1" i="58"/>
  <c r="A1" i="57"/>
  <c r="A1" i="50"/>
  <c r="A1" i="55"/>
  <c r="A1" i="56"/>
  <c r="A1" i="46"/>
  <c r="A1" i="62"/>
  <c r="G7" i="57"/>
  <c r="G7" i="49"/>
  <c r="G7" i="41"/>
  <c r="G7" i="56"/>
  <c r="G7" i="48"/>
  <c r="G7" i="40"/>
  <c r="G7" i="55"/>
  <c r="G7" i="45"/>
  <c r="G7" i="58"/>
  <c r="G7" i="46"/>
  <c r="G7" i="38"/>
  <c r="G7" i="53"/>
  <c r="G7" i="43"/>
  <c r="G7" i="54"/>
  <c r="G7" i="44"/>
  <c r="G7" i="61"/>
  <c r="G7" i="62"/>
  <c r="G7" i="42"/>
  <c r="G7" i="59"/>
  <c r="G7" i="60"/>
  <c r="G7" i="52"/>
  <c r="G7" i="50"/>
  <c r="G7" i="51"/>
  <c r="G7" i="47"/>
  <c r="C42" i="56"/>
  <c r="C42" i="62"/>
  <c r="C42" i="49"/>
  <c r="C42" i="59"/>
  <c r="C42" i="40"/>
  <c r="C42" i="38"/>
  <c r="C42" i="46"/>
  <c r="C42" i="43"/>
  <c r="C42" i="42"/>
  <c r="C42" i="51"/>
  <c r="C42" i="60"/>
  <c r="C42" i="58"/>
  <c r="C42" i="41"/>
  <c r="C42" i="44"/>
  <c r="C42" i="55"/>
  <c r="C42" i="54"/>
  <c r="C42" i="52"/>
  <c r="C42" i="53"/>
  <c r="C42" i="48"/>
  <c r="C42" i="61"/>
  <c r="C42" i="57"/>
  <c r="C42" i="47"/>
  <c r="C42" i="50"/>
  <c r="C42" i="45"/>
  <c r="C38" i="51"/>
  <c r="C38" i="46"/>
  <c r="C38" i="47"/>
  <c r="C38" i="54"/>
  <c r="C38" i="45"/>
  <c r="C38" i="55"/>
  <c r="C38" i="50"/>
  <c r="C38" i="53"/>
  <c r="C38" i="56"/>
  <c r="C38" i="59"/>
  <c r="C38" i="52"/>
  <c r="C38" i="40"/>
  <c r="C38" i="49"/>
  <c r="C38" i="43"/>
  <c r="C38" i="57"/>
  <c r="C38" i="38"/>
  <c r="C38" i="41"/>
  <c r="C38" i="61"/>
  <c r="C38" i="60"/>
  <c r="C38" i="44"/>
  <c r="C38" i="48"/>
  <c r="C38" i="58"/>
  <c r="C38" i="62"/>
  <c r="L7" i="60"/>
  <c r="R29" i="60" s="1"/>
  <c r="O31" i="60" s="1"/>
  <c r="L7" i="52"/>
  <c r="L7" i="44"/>
  <c r="L7" i="59"/>
  <c r="L7" i="51"/>
  <c r="R29" i="51" s="1"/>
  <c r="O31" i="51" s="1"/>
  <c r="L7" i="41"/>
  <c r="L7" i="62"/>
  <c r="R29" i="62" s="1"/>
  <c r="O31" i="62" s="1"/>
  <c r="L7" i="50"/>
  <c r="L7" i="53"/>
  <c r="R29" i="53" s="1"/>
  <c r="O31" i="53" s="1"/>
  <c r="L7" i="58"/>
  <c r="R29" i="58" s="1"/>
  <c r="O31" i="58" s="1"/>
  <c r="L7" i="48"/>
  <c r="Q29" i="48" s="1"/>
  <c r="O31" i="48" s="1"/>
  <c r="L7" i="61"/>
  <c r="R29" i="61" s="1"/>
  <c r="O31" i="61" s="1"/>
  <c r="L7" i="47"/>
  <c r="L7" i="46"/>
  <c r="R29" i="46" s="1"/>
  <c r="O31" i="46" s="1"/>
  <c r="L7" i="45"/>
  <c r="R29" i="45" s="1"/>
  <c r="O31" i="45" s="1"/>
  <c r="L7" i="49"/>
  <c r="L7" i="42"/>
  <c r="R29" i="42" s="1"/>
  <c r="V26" i="42" s="1"/>
  <c r="L7" i="43"/>
  <c r="L7" i="56"/>
  <c r="L7" i="55"/>
  <c r="R29" i="55" s="1"/>
  <c r="O31" i="55" s="1"/>
  <c r="L7" i="54"/>
  <c r="R29" i="54" s="1"/>
  <c r="O31" i="54" s="1"/>
  <c r="L7" i="57"/>
  <c r="R29" i="57" s="1"/>
  <c r="O31" i="57" s="1"/>
  <c r="I10" i="50"/>
  <c r="I20" i="50" s="1"/>
  <c r="I10" i="61"/>
  <c r="I20" i="61" s="1"/>
  <c r="I10" i="47"/>
  <c r="I20" i="47" s="1"/>
  <c r="I10" i="62"/>
  <c r="I20" i="62" s="1"/>
  <c r="H10" i="49"/>
  <c r="H20" i="49" s="1"/>
  <c r="H10" i="48"/>
  <c r="H20" i="48" s="1"/>
  <c r="H10" i="58"/>
  <c r="H20" i="58" s="1"/>
  <c r="H10" i="45"/>
  <c r="H20" i="45" s="1"/>
  <c r="H10" i="60"/>
  <c r="H20" i="60" s="1"/>
  <c r="E44" i="58"/>
  <c r="E44" i="42"/>
  <c r="E44" i="51"/>
  <c r="E44" i="45"/>
  <c r="E44" i="55"/>
  <c r="E44" i="48"/>
  <c r="E44" i="54"/>
  <c r="E44" i="41"/>
  <c r="E44" i="46"/>
  <c r="E44" i="38"/>
  <c r="E44" i="50"/>
  <c r="E44" i="61"/>
  <c r="E44" i="59"/>
  <c r="E44" i="40"/>
  <c r="E44" i="62"/>
  <c r="E44" i="57"/>
  <c r="E44" i="56"/>
  <c r="E44" i="47"/>
  <c r="E44" i="44"/>
  <c r="E44" i="60"/>
  <c r="E44" i="53"/>
  <c r="E44" i="43"/>
  <c r="E44" i="49"/>
  <c r="E44" i="52"/>
  <c r="M10" i="62"/>
  <c r="M20" i="62" s="1"/>
  <c r="L10" i="60"/>
  <c r="L20" i="60" s="1"/>
  <c r="M10" i="57"/>
  <c r="M20" i="57" s="1"/>
  <c r="M10" i="56"/>
  <c r="M20" i="56" s="1"/>
  <c r="L10" i="54"/>
  <c r="L20" i="54" s="1"/>
  <c r="L10" i="50"/>
  <c r="L20" i="50" s="1"/>
  <c r="I10" i="46"/>
  <c r="I20" i="46" s="1"/>
  <c r="I10" i="44"/>
  <c r="I20" i="44" s="1"/>
  <c r="L10" i="42"/>
  <c r="L20" i="42" s="1"/>
  <c r="M10" i="59"/>
  <c r="M20" i="59" s="1"/>
  <c r="L10" i="53"/>
  <c r="L20" i="53" s="1"/>
  <c r="L10" i="49"/>
  <c r="L20" i="49" s="1"/>
  <c r="L10" i="47"/>
  <c r="L20" i="47" s="1"/>
  <c r="M10" i="58"/>
  <c r="M20" i="58" s="1"/>
  <c r="I10" i="55"/>
  <c r="I20" i="55" s="1"/>
  <c r="I10" i="43"/>
  <c r="I20" i="43" s="1"/>
  <c r="I10" i="56"/>
  <c r="I20" i="56" s="1"/>
  <c r="I10" i="52"/>
  <c r="I20" i="52" s="1"/>
  <c r="H10" i="53"/>
  <c r="H20" i="53" s="1"/>
  <c r="H20" i="41"/>
  <c r="H10" i="52"/>
  <c r="H20" i="52" s="1"/>
  <c r="H10" i="59"/>
  <c r="H20" i="59" s="1"/>
  <c r="H10" i="55"/>
  <c r="H20" i="55" s="1"/>
  <c r="I10" i="48"/>
  <c r="I20" i="48" s="1"/>
  <c r="I10" i="51"/>
  <c r="I20" i="51" s="1"/>
  <c r="H10" i="62"/>
  <c r="H20" i="62" s="1"/>
  <c r="H10" i="42"/>
  <c r="H20" i="42" s="1"/>
  <c r="H10" i="43"/>
  <c r="H20" i="43" s="1"/>
  <c r="M10" i="61"/>
  <c r="M20" i="61" s="1"/>
  <c r="I10" i="57"/>
  <c r="I20" i="57" s="1"/>
  <c r="M10" i="51"/>
  <c r="M20" i="51" s="1"/>
  <c r="M10" i="44"/>
  <c r="M20" i="44" s="1"/>
  <c r="H10" i="61"/>
  <c r="H20" i="61" s="1"/>
  <c r="L10" i="45"/>
  <c r="L20" i="45" s="1"/>
  <c r="L10" i="56"/>
  <c r="L20" i="56" s="1"/>
  <c r="L10" i="51"/>
  <c r="L20" i="51" s="1"/>
  <c r="M10" i="47"/>
  <c r="M20" i="47" s="1"/>
  <c r="I10" i="60"/>
  <c r="I20" i="60" s="1"/>
  <c r="I10" i="53"/>
  <c r="I20" i="53" s="1"/>
  <c r="L10" i="61"/>
  <c r="L20" i="61" s="1"/>
  <c r="I10" i="42"/>
  <c r="I20" i="42" s="1"/>
  <c r="H10" i="56"/>
  <c r="H20" i="56" s="1"/>
  <c r="H10" i="57"/>
  <c r="H20" i="57" s="1"/>
  <c r="H20" i="40"/>
  <c r="H10" i="54"/>
  <c r="H20" i="54" s="1"/>
  <c r="M10" i="48"/>
  <c r="M20" i="48" s="1"/>
  <c r="L10" i="48"/>
  <c r="L20" i="48" s="1"/>
  <c r="M10" i="55"/>
  <c r="M20" i="55" s="1"/>
  <c r="M10" i="52"/>
  <c r="M20" i="52" s="1"/>
  <c r="M10" i="45"/>
  <c r="M20" i="45" s="1"/>
  <c r="L20" i="40"/>
  <c r="I10" i="54"/>
  <c r="I20" i="54" s="1"/>
  <c r="H10" i="51"/>
  <c r="H20" i="51" s="1"/>
  <c r="L10" i="58"/>
  <c r="L20" i="58" s="1"/>
  <c r="M10" i="46"/>
  <c r="M20" i="46" s="1"/>
  <c r="L10" i="57"/>
  <c r="L20" i="57" s="1"/>
  <c r="M10" i="49"/>
  <c r="M20" i="49" s="1"/>
  <c r="M10" i="42"/>
  <c r="M20" i="42" s="1"/>
  <c r="H20" i="38"/>
  <c r="I10" i="58"/>
  <c r="I20" i="58" s="1"/>
  <c r="K7" i="40"/>
  <c r="P29" i="40" s="1"/>
  <c r="N31" i="40" s="1"/>
  <c r="L10" i="62"/>
  <c r="L20" i="62" s="1"/>
  <c r="I20" i="41"/>
  <c r="H10" i="44"/>
  <c r="H20" i="44" s="1"/>
  <c r="M10" i="60"/>
  <c r="M20" i="60" s="1"/>
  <c r="M10" i="50"/>
  <c r="M20" i="50" s="1"/>
  <c r="I10" i="45"/>
  <c r="I20" i="45" s="1"/>
  <c r="H10" i="50"/>
  <c r="H20" i="50" s="1"/>
  <c r="I10" i="59"/>
  <c r="I20" i="59" s="1"/>
  <c r="M10" i="54"/>
  <c r="M20" i="54" s="1"/>
  <c r="M10" i="43"/>
  <c r="M20" i="43" s="1"/>
  <c r="L10" i="46"/>
  <c r="L20" i="46" s="1"/>
  <c r="I20" i="38"/>
  <c r="H10" i="46"/>
  <c r="H20" i="46" s="1"/>
  <c r="H10" i="47"/>
  <c r="H20" i="47" s="1"/>
  <c r="L10" i="55"/>
  <c r="L20" i="55" s="1"/>
  <c r="L10" i="43"/>
  <c r="L20" i="43" s="1"/>
  <c r="L10" i="52"/>
  <c r="L20" i="52" s="1"/>
  <c r="M10" i="53"/>
  <c r="M20" i="53" s="1"/>
  <c r="L10" i="44"/>
  <c r="L20" i="44" s="1"/>
  <c r="I10" i="49"/>
  <c r="I20" i="49" s="1"/>
  <c r="T22" i="38"/>
  <c r="I20" i="40"/>
  <c r="L10" i="59"/>
  <c r="L20" i="59" s="1"/>
  <c r="T10" i="38"/>
  <c r="S10" i="40" s="1"/>
  <c r="T14" i="38"/>
  <c r="S14" i="40" s="1"/>
  <c r="R29" i="56" l="1"/>
  <c r="O31" i="56" s="1"/>
  <c r="R29" i="52"/>
  <c r="O31" i="52" s="1"/>
  <c r="R29" i="49"/>
  <c r="O31" i="49" s="1"/>
  <c r="U22" i="44"/>
  <c r="U22" i="45" s="1"/>
  <c r="U22" i="46" s="1"/>
  <c r="T22" i="47" s="1"/>
  <c r="T22" i="48" s="1"/>
  <c r="U22" i="49" s="1"/>
  <c r="U22" i="50" s="1"/>
  <c r="U22" i="51" s="1"/>
  <c r="U22" i="52" s="1"/>
  <c r="U22" i="53" s="1"/>
  <c r="U22" i="54" s="1"/>
  <c r="U22" i="55" s="1"/>
  <c r="U22" i="56" s="1"/>
  <c r="U22" i="57" s="1"/>
  <c r="U22" i="58" s="1"/>
  <c r="U22" i="59" s="1"/>
  <c r="U22" i="60" s="1"/>
  <c r="U22" i="61" s="1"/>
  <c r="U22" i="62" s="1"/>
  <c r="U22" i="65" s="1"/>
  <c r="S22" i="40"/>
  <c r="R29" i="43"/>
  <c r="O31" i="43" s="1"/>
  <c r="U14" i="41"/>
  <c r="U14" i="43"/>
  <c r="U14" i="42"/>
  <c r="U10" i="41"/>
  <c r="U10" i="44" s="1"/>
  <c r="U10" i="45" s="1"/>
  <c r="U10" i="46" s="1"/>
  <c r="T10" i="47" s="1"/>
  <c r="T10" i="48" s="1"/>
  <c r="U10" i="49" s="1"/>
  <c r="U10" i="50" s="1"/>
  <c r="U10" i="51" s="1"/>
  <c r="U10" i="52" s="1"/>
  <c r="U10" i="53" s="1"/>
  <c r="U10" i="54" s="1"/>
  <c r="U10" i="55" s="1"/>
  <c r="U10" i="56" s="1"/>
  <c r="U10" i="57" s="1"/>
  <c r="U10" i="58" s="1"/>
  <c r="U10" i="59" s="1"/>
  <c r="U10" i="60" s="1"/>
  <c r="U10" i="61" s="1"/>
  <c r="U10" i="62" s="1"/>
  <c r="U10" i="65" s="1"/>
  <c r="U10" i="42"/>
  <c r="U10" i="43"/>
  <c r="Q29" i="47"/>
  <c r="O31" i="47" s="1"/>
  <c r="R29" i="44"/>
  <c r="O31" i="44" s="1"/>
  <c r="O31" i="42"/>
  <c r="R29" i="50"/>
  <c r="O31" i="50" s="1"/>
  <c r="R29" i="41"/>
  <c r="O31" i="41" s="1"/>
  <c r="R29" i="59"/>
  <c r="O31" i="59" s="1"/>
  <c r="U14" i="44"/>
  <c r="U14" i="45" s="1"/>
  <c r="U14" i="46" s="1"/>
  <c r="T14" i="47" s="1"/>
  <c r="T14" i="48" s="1"/>
  <c r="U14" i="49" s="1"/>
  <c r="U14" i="50" s="1"/>
  <c r="U14" i="51" s="1"/>
  <c r="U14" i="52" s="1"/>
  <c r="U14" i="53" s="1"/>
  <c r="U14" i="54" s="1"/>
  <c r="U14" i="55" s="1"/>
  <c r="U14" i="56" s="1"/>
  <c r="U14" i="57" s="1"/>
  <c r="U14" i="58" s="1"/>
  <c r="U14" i="59" s="1"/>
  <c r="U14" i="60" s="1"/>
  <c r="U14" i="61" s="1"/>
  <c r="U14" i="62" s="1"/>
  <c r="U26" i="38"/>
  <c r="U26" i="40" s="1"/>
  <c r="V26" i="43" s="1"/>
  <c r="G5" i="40"/>
  <c r="B11" i="38"/>
  <c r="U22" i="43" l="1"/>
  <c r="U22" i="41"/>
  <c r="U22" i="42" s="1"/>
  <c r="V26" i="41"/>
  <c r="V26" i="44" s="1"/>
  <c r="V26" i="45" s="1"/>
  <c r="V26" i="46" s="1"/>
  <c r="U26" i="47" s="1"/>
  <c r="U26" i="48" s="1"/>
  <c r="V26" i="49" s="1"/>
  <c r="V26" i="50" s="1"/>
  <c r="V26" i="51" s="1"/>
  <c r="V26" i="52" s="1"/>
  <c r="V26" i="53" s="1"/>
  <c r="V26" i="54" s="1"/>
  <c r="V26" i="55" s="1"/>
  <c r="V26" i="56" s="1"/>
  <c r="V26" i="57" s="1"/>
  <c r="V26" i="58" s="1"/>
  <c r="V26" i="59" s="1"/>
  <c r="V26" i="60" s="1"/>
  <c r="V26" i="61" s="1"/>
  <c r="V26" i="62" s="1"/>
  <c r="V26" i="65" s="1"/>
  <c r="U14" i="65"/>
  <c r="B21" i="38"/>
  <c r="B12" i="38"/>
  <c r="K5" i="40"/>
  <c r="G5" i="41"/>
  <c r="B22" i="38" l="1"/>
  <c r="B13" i="38"/>
  <c r="G5" i="42"/>
  <c r="L5" i="41"/>
  <c r="B23" i="38" l="1"/>
  <c r="B14" i="38"/>
  <c r="G5" i="43"/>
  <c r="L5" i="42"/>
  <c r="B24" i="38" l="1"/>
  <c r="B15" i="38"/>
  <c r="L5" i="43"/>
  <c r="G5" i="44"/>
  <c r="B25" i="38" l="1"/>
  <c r="B16" i="38"/>
  <c r="G5" i="45"/>
  <c r="L5" i="44"/>
  <c r="B26" i="38" l="1"/>
  <c r="B17" i="38"/>
  <c r="B27" i="38" s="1"/>
  <c r="B11" i="40" s="1"/>
  <c r="L5" i="45"/>
  <c r="G5" i="46"/>
  <c r="B21" i="40" l="1"/>
  <c r="B12" i="40"/>
  <c r="G5" i="47"/>
  <c r="L5" i="46"/>
  <c r="B22" i="40" l="1"/>
  <c r="B13" i="40"/>
  <c r="L5" i="47"/>
  <c r="G5" i="48"/>
  <c r="B23" i="40" l="1"/>
  <c r="B14" i="40"/>
  <c r="G5" i="49"/>
  <c r="L5" i="48"/>
  <c r="B24" i="40" l="1"/>
  <c r="B15" i="40"/>
  <c r="L5" i="49"/>
  <c r="G5" i="50"/>
  <c r="L5" i="50" l="1"/>
  <c r="G5" i="51"/>
  <c r="B16" i="40"/>
  <c r="B25" i="40"/>
  <c r="B17" i="40" l="1"/>
  <c r="B27" i="40" s="1"/>
  <c r="B11" i="41" s="1"/>
  <c r="B26" i="40"/>
  <c r="L5" i="51"/>
  <c r="G5" i="52"/>
  <c r="B12" i="41" l="1"/>
  <c r="B21" i="41"/>
  <c r="L5" i="52"/>
  <c r="G5" i="53"/>
  <c r="B13" i="41" l="1"/>
  <c r="B22" i="41"/>
  <c r="G5" i="54"/>
  <c r="L5" i="53"/>
  <c r="B23" i="41" l="1"/>
  <c r="B14" i="41"/>
  <c r="G5" i="55"/>
  <c r="L5" i="54"/>
  <c r="G5" i="56" l="1"/>
  <c r="L5" i="55"/>
  <c r="B15" i="41"/>
  <c r="B24" i="41"/>
  <c r="G5" i="57" l="1"/>
  <c r="L5" i="56"/>
  <c r="B25" i="41"/>
  <c r="B16" i="41"/>
  <c r="L5" i="57" l="1"/>
  <c r="G5" i="58"/>
  <c r="B26" i="41"/>
  <c r="B17" i="41"/>
  <c r="B27" i="41" s="1"/>
  <c r="B11" i="42" s="1"/>
  <c r="B12" i="42" l="1"/>
  <c r="B21" i="42"/>
  <c r="L5" i="58"/>
  <c r="G5" i="59"/>
  <c r="B22" i="42" l="1"/>
  <c r="B13" i="42"/>
  <c r="L5" i="59"/>
  <c r="G5" i="60"/>
  <c r="L5" i="60" l="1"/>
  <c r="G5" i="61"/>
  <c r="B23" i="42"/>
  <c r="B14" i="42"/>
  <c r="B24" i="42" l="1"/>
  <c r="B15" i="42"/>
  <c r="L5" i="61"/>
  <c r="G5" i="62"/>
  <c r="G5" i="65" s="1"/>
  <c r="L5" i="65" s="1"/>
  <c r="L5" i="62" l="1"/>
  <c r="B25" i="42"/>
  <c r="B16" i="42"/>
  <c r="B26" i="42" l="1"/>
  <c r="B17" i="42"/>
  <c r="B27" i="42" s="1"/>
  <c r="B11" i="43" s="1"/>
  <c r="B12" i="43" l="1"/>
  <c r="B21" i="43"/>
  <c r="B22" i="43" l="1"/>
  <c r="B13" i="43"/>
  <c r="B23" i="43" l="1"/>
  <c r="B14" i="43"/>
  <c r="B24" i="43" l="1"/>
  <c r="B15" i="43"/>
  <c r="B25" i="43" l="1"/>
  <c r="B16" i="43"/>
  <c r="B26" i="43" l="1"/>
  <c r="B17" i="43"/>
  <c r="B27" i="43" s="1"/>
  <c r="B11" i="44" s="1"/>
  <c r="B21" i="44" l="1"/>
  <c r="B12" i="44"/>
  <c r="B22" i="44" l="1"/>
  <c r="B13" i="44"/>
  <c r="B14" i="44" l="1"/>
  <c r="B23" i="44"/>
  <c r="B24" i="44" l="1"/>
  <c r="B15" i="44"/>
  <c r="B16" i="44" l="1"/>
  <c r="B25" i="44"/>
  <c r="B17" i="44" l="1"/>
  <c r="B27" i="44" s="1"/>
  <c r="B11" i="45" s="1"/>
  <c r="B26" i="44"/>
  <c r="B21" i="45" l="1"/>
  <c r="B12" i="45"/>
  <c r="B13" i="45" l="1"/>
  <c r="B22" i="45"/>
  <c r="B23" i="45" l="1"/>
  <c r="B14" i="45"/>
  <c r="B24" i="45" l="1"/>
  <c r="B15" i="45"/>
  <c r="B25" i="45" l="1"/>
  <c r="B16" i="45"/>
  <c r="B17" i="45" l="1"/>
  <c r="B27" i="45" s="1"/>
  <c r="B11" i="46" s="1"/>
  <c r="B26" i="45"/>
  <c r="B21" i="46" l="1"/>
  <c r="B12" i="46"/>
  <c r="B13" i="46" l="1"/>
  <c r="B22" i="46"/>
  <c r="B23" i="46" l="1"/>
  <c r="B14" i="46"/>
  <c r="B24" i="46" l="1"/>
  <c r="B15" i="46"/>
  <c r="B25" i="46" l="1"/>
  <c r="B16" i="46"/>
  <c r="B26" i="46" l="1"/>
  <c r="B17" i="46"/>
  <c r="B27" i="46" s="1"/>
  <c r="B11" i="47" s="1"/>
  <c r="B12" i="47" l="1"/>
  <c r="B21" i="47"/>
  <c r="B22" i="47" l="1"/>
  <c r="B13" i="47"/>
  <c r="B23" i="47" l="1"/>
  <c r="B14" i="47"/>
  <c r="B24" i="47" l="1"/>
  <c r="B15" i="47"/>
  <c r="B16" i="47" l="1"/>
  <c r="B25" i="47"/>
  <c r="B26" i="47" l="1"/>
  <c r="B17" i="47"/>
  <c r="B27" i="47" s="1"/>
  <c r="B11" i="48" s="1"/>
  <c r="B12" i="48" l="1"/>
  <c r="B21" i="48"/>
  <c r="B22" i="48" l="1"/>
  <c r="B13" i="48"/>
  <c r="B23" i="48" l="1"/>
  <c r="B14" i="48"/>
  <c r="B24" i="48" l="1"/>
  <c r="B15" i="48"/>
  <c r="B16" i="48" l="1"/>
  <c r="B25" i="48"/>
  <c r="B26" i="48" l="1"/>
  <c r="B17" i="48"/>
  <c r="B27" i="48" s="1"/>
  <c r="B11" i="49" s="1"/>
  <c r="B12" i="49" l="1"/>
  <c r="B21" i="49"/>
  <c r="B22" i="49" l="1"/>
  <c r="B13" i="49"/>
  <c r="B23" i="49" l="1"/>
  <c r="B14" i="49"/>
  <c r="B24" i="49" l="1"/>
  <c r="B15" i="49"/>
  <c r="B25" i="49" l="1"/>
  <c r="B16" i="49"/>
  <c r="B26" i="49" l="1"/>
  <c r="B17" i="49"/>
  <c r="B27" i="49" s="1"/>
  <c r="B11" i="50" s="1"/>
  <c r="B21" i="50" l="1"/>
  <c r="B12" i="50"/>
  <c r="B13" i="50" l="1"/>
  <c r="B22" i="50"/>
  <c r="B23" i="50" l="1"/>
  <c r="B14" i="50"/>
  <c r="B15" i="50" l="1"/>
  <c r="B24" i="50"/>
  <c r="B25" i="50" l="1"/>
  <c r="B16" i="50"/>
  <c r="B26" i="50" l="1"/>
  <c r="B17" i="50"/>
  <c r="B27" i="50" s="1"/>
  <c r="B11" i="51" s="1"/>
  <c r="B21" i="51" l="1"/>
  <c r="B12" i="51"/>
  <c r="B13" i="51" l="1"/>
  <c r="B22" i="51"/>
  <c r="B14" i="51" l="1"/>
  <c r="B23" i="51"/>
  <c r="B24" i="51" l="1"/>
  <c r="B15" i="51"/>
  <c r="B25" i="51" l="1"/>
  <c r="B16" i="51"/>
  <c r="B26" i="51" l="1"/>
  <c r="B17" i="51"/>
  <c r="B27" i="51" s="1"/>
  <c r="B11" i="52" s="1"/>
  <c r="B21" i="52" l="1"/>
  <c r="B12" i="52"/>
  <c r="B13" i="52" l="1"/>
  <c r="B22" i="52"/>
  <c r="B14" i="52" l="1"/>
  <c r="B23" i="52"/>
  <c r="B24" i="52" l="1"/>
  <c r="B15" i="52"/>
  <c r="B16" i="52" l="1"/>
  <c r="B25" i="52"/>
  <c r="B26" i="52" l="1"/>
  <c r="B17" i="52"/>
  <c r="B27" i="52" s="1"/>
  <c r="B11" i="53" s="1"/>
  <c r="B21" i="53" l="1"/>
  <c r="B12" i="53"/>
  <c r="B22" i="53" l="1"/>
  <c r="B13" i="53"/>
  <c r="B23" i="53" l="1"/>
  <c r="B14" i="53"/>
  <c r="B24" i="53" l="1"/>
  <c r="B15" i="53"/>
  <c r="B25" i="53" l="1"/>
  <c r="B16" i="53"/>
  <c r="B26" i="53" l="1"/>
  <c r="B17" i="53"/>
  <c r="B27" i="53" s="1"/>
  <c r="B11" i="54" s="1"/>
  <c r="B21" i="54" l="1"/>
  <c r="B12" i="54"/>
  <c r="B22" i="54" l="1"/>
  <c r="B13" i="54"/>
  <c r="B23" i="54" l="1"/>
  <c r="B14" i="54"/>
  <c r="B24" i="54" l="1"/>
  <c r="B15" i="54"/>
  <c r="B25" i="54" l="1"/>
  <c r="B16" i="54"/>
  <c r="B26" i="54" l="1"/>
  <c r="B17" i="54"/>
  <c r="B27" i="54" s="1"/>
  <c r="B11" i="55" s="1"/>
  <c r="B21" i="55" l="1"/>
  <c r="B12" i="55"/>
  <c r="B22" i="55" l="1"/>
  <c r="B13" i="55"/>
  <c r="B14" i="55" l="1"/>
  <c r="B23" i="55"/>
  <c r="B24" i="55" l="1"/>
  <c r="B15" i="55"/>
  <c r="B25" i="55" l="1"/>
  <c r="B16" i="55"/>
  <c r="B17" i="55" l="1"/>
  <c r="B27" i="55" s="1"/>
  <c r="B11" i="56" s="1"/>
  <c r="B26" i="55"/>
  <c r="B21" i="56" l="1"/>
  <c r="B12" i="56"/>
  <c r="B13" i="56" l="1"/>
  <c r="B22" i="56"/>
  <c r="B23" i="56" l="1"/>
  <c r="B14" i="56"/>
  <c r="B24" i="56" l="1"/>
  <c r="B15" i="56"/>
  <c r="B25" i="56" l="1"/>
  <c r="B16" i="56"/>
  <c r="B17" i="56" l="1"/>
  <c r="B27" i="56" s="1"/>
  <c r="B11" i="57" s="1"/>
  <c r="B26" i="56"/>
  <c r="B21" i="57" l="1"/>
  <c r="B12" i="57"/>
  <c r="B22" i="57" l="1"/>
  <c r="B13" i="57"/>
  <c r="B23" i="57" l="1"/>
  <c r="B14" i="57"/>
  <c r="B24" i="57" l="1"/>
  <c r="B15" i="57"/>
  <c r="B25" i="57" l="1"/>
  <c r="B16" i="57"/>
  <c r="B26" i="57" l="1"/>
  <c r="B17" i="57"/>
  <c r="B27" i="57" s="1"/>
  <c r="B11" i="58" s="1"/>
  <c r="B21" i="58" l="1"/>
  <c r="B12" i="58"/>
  <c r="B13" i="58" l="1"/>
  <c r="B22" i="58"/>
  <c r="B23" i="58" l="1"/>
  <c r="B14" i="58"/>
  <c r="B24" i="58" l="1"/>
  <c r="B15" i="58"/>
  <c r="B16" i="58" l="1"/>
  <c r="B25" i="58"/>
  <c r="B26" i="58" l="1"/>
  <c r="B17" i="58"/>
  <c r="B27" i="58" s="1"/>
  <c r="B11" i="59" s="1"/>
  <c r="B21" i="59" l="1"/>
  <c r="B12" i="59"/>
  <c r="B22" i="59" l="1"/>
  <c r="B13" i="59"/>
  <c r="B14" i="59" l="1"/>
  <c r="B23" i="59"/>
  <c r="B24" i="59" l="1"/>
  <c r="B15" i="59"/>
  <c r="B25" i="59" l="1"/>
  <c r="B16" i="59"/>
  <c r="B26" i="59" l="1"/>
  <c r="B17" i="59"/>
  <c r="B27" i="59" s="1"/>
  <c r="B11" i="60" s="1"/>
  <c r="B21" i="60" l="1"/>
  <c r="B12" i="60"/>
  <c r="B22" i="60" l="1"/>
  <c r="B13" i="60"/>
  <c r="B23" i="60" l="1"/>
  <c r="B14" i="60"/>
  <c r="B24" i="60" l="1"/>
  <c r="B15" i="60"/>
  <c r="B25" i="60" l="1"/>
  <c r="B16" i="60"/>
  <c r="B26" i="60" l="1"/>
  <c r="B17" i="60"/>
  <c r="B27" i="60" s="1"/>
  <c r="B11" i="61" s="1"/>
  <c r="B21" i="61" l="1"/>
  <c r="B12" i="61"/>
  <c r="B13" i="61" l="1"/>
  <c r="B22" i="61"/>
  <c r="B23" i="61" l="1"/>
  <c r="B14" i="61"/>
  <c r="B15" i="61" l="1"/>
  <c r="B24" i="61"/>
  <c r="B25" i="61" l="1"/>
  <c r="B16" i="61"/>
  <c r="B17" i="61" l="1"/>
  <c r="B27" i="61" s="1"/>
  <c r="B11" i="62" s="1"/>
  <c r="B26" i="61"/>
  <c r="B21" i="62" l="1"/>
  <c r="B12" i="62"/>
  <c r="B22" i="62" l="1"/>
  <c r="B13" i="62"/>
  <c r="B23" i="62" l="1"/>
  <c r="B14" i="62"/>
  <c r="B24" i="62" l="1"/>
  <c r="B15" i="62"/>
  <c r="B25" i="62" l="1"/>
  <c r="B16" i="62"/>
  <c r="B17" i="62" l="1"/>
  <c r="B27" i="62" s="1"/>
  <c r="B11" i="65" s="1"/>
  <c r="B26" i="62"/>
  <c r="B21" i="65" l="1"/>
  <c r="B12" i="65"/>
  <c r="B22" i="65" l="1"/>
  <c r="B13" i="65"/>
  <c r="B14" i="65" l="1"/>
  <c r="B23" i="65"/>
  <c r="B24" i="65" l="1"/>
  <c r="B15" i="65"/>
  <c r="B25" i="65" l="1"/>
  <c r="B16" i="65"/>
  <c r="B26" i="65" l="1"/>
  <c r="B17" i="65"/>
  <c r="B27" i="65" s="1"/>
  <c r="D3" i="51"/>
  <c r="D3" i="50"/>
  <c r="D3" i="43"/>
  <c r="D3" i="62"/>
  <c r="D3" i="49"/>
  <c r="D3" i="55"/>
  <c r="D3" i="47"/>
  <c r="D3" i="54"/>
  <c r="D3" i="60"/>
  <c r="D3" i="46"/>
  <c r="D3" i="48"/>
  <c r="D3" i="45"/>
  <c r="D3" i="61"/>
  <c r="D3" i="59"/>
  <c r="D3" i="53"/>
  <c r="D3" i="44"/>
  <c r="D3" i="40"/>
  <c r="D3" i="52"/>
  <c r="D3" i="42"/>
  <c r="D3" i="58"/>
  <c r="D3" i="57"/>
  <c r="D3" i="56"/>
  <c r="J3" i="54"/>
  <c r="J3" i="59"/>
  <c r="J3" i="61"/>
  <c r="J3" i="50"/>
  <c r="J3" i="55"/>
  <c r="J3" i="53"/>
  <c r="J3" i="44"/>
  <c r="J3" i="62"/>
  <c r="J3" i="58"/>
  <c r="J3" i="56"/>
  <c r="J3" i="45"/>
  <c r="J3" i="47"/>
  <c r="J3" i="40"/>
  <c r="J3" i="57"/>
  <c r="J3" i="51"/>
  <c r="J3" i="49"/>
  <c r="J3" i="48"/>
  <c r="J3" i="46"/>
  <c r="J3" i="43"/>
  <c r="J3" i="60"/>
  <c r="J3" i="52"/>
  <c r="J3" i="42"/>
</calcChain>
</file>

<file path=xl/sharedStrings.xml><?xml version="1.0" encoding="utf-8"?>
<sst xmlns="http://schemas.openxmlformats.org/spreadsheetml/2006/main" count="1579" uniqueCount="65">
  <si>
    <t>DATE</t>
  </si>
  <si>
    <t>TIME IN</t>
  </si>
  <si>
    <t>TIME OUT</t>
  </si>
  <si>
    <t>Employee Signature</t>
  </si>
  <si>
    <t>AUTHORIZED BY:</t>
  </si>
  <si>
    <t>OT</t>
  </si>
  <si>
    <t xml:space="preserve">       ______________________________________</t>
  </si>
  <si>
    <t xml:space="preserve">        _______________________________________</t>
  </si>
  <si>
    <t>Vacation</t>
  </si>
  <si>
    <t>PAY PERIOD</t>
  </si>
  <si>
    <t xml:space="preserve">From: </t>
  </si>
  <si>
    <t xml:space="preserve">Time Over: </t>
  </si>
  <si>
    <t xml:space="preserve">"Accumulated" Time   </t>
  </si>
  <si>
    <t xml:space="preserve">Comprehensive Leave Used  </t>
  </si>
  <si>
    <t>Paid Holiday</t>
  </si>
  <si>
    <t>TOTAL</t>
  </si>
  <si>
    <t>Name:</t>
  </si>
  <si>
    <t>Reg Ed</t>
  </si>
  <si>
    <t>Spec Ed</t>
  </si>
  <si>
    <t>MON</t>
  </si>
  <si>
    <t>TUES</t>
  </si>
  <si>
    <t>WED</t>
  </si>
  <si>
    <t>THUS</t>
  </si>
  <si>
    <t>FRI</t>
  </si>
  <si>
    <t>SAT</t>
  </si>
  <si>
    <t>SUN</t>
  </si>
  <si>
    <t>WEEK 1</t>
  </si>
  <si>
    <t>WEEK 2</t>
  </si>
  <si>
    <t>TOTAL WEEK ONE:</t>
  </si>
  <si>
    <t>Contracted Daily Hours:</t>
  </si>
  <si>
    <t>TOTAL WEEK TWO:</t>
  </si>
  <si>
    <t>GRAND TOTAL:</t>
  </si>
  <si>
    <t>Date</t>
  </si>
  <si>
    <t>Please Check One:</t>
  </si>
  <si>
    <t>(Other)</t>
  </si>
  <si>
    <t>Greenslit</t>
  </si>
  <si>
    <t>Time over</t>
  </si>
  <si>
    <t xml:space="preserve">Please explain the reason for extra time below: </t>
  </si>
  <si>
    <t xml:space="preserve">School: </t>
  </si>
  <si>
    <t xml:space="preserve">Bi-weekly Hours:   </t>
  </si>
  <si>
    <t xml:space="preserve">To: </t>
  </si>
  <si>
    <t xml:space="preserve">Other Non-Contracted </t>
  </si>
  <si>
    <t>THUR</t>
  </si>
  <si>
    <t xml:space="preserve">    Supervisor</t>
  </si>
  <si>
    <t xml:space="preserve">   Building Administrator</t>
  </si>
  <si>
    <t xml:space="preserve">RATE:  </t>
  </si>
  <si>
    <t>Pers</t>
  </si>
  <si>
    <t>Paraeducators</t>
  </si>
  <si>
    <t>Paraeducator</t>
  </si>
  <si>
    <t>Supervisor</t>
  </si>
  <si>
    <t>Building Administrator</t>
  </si>
  <si>
    <t>Sick/Med</t>
  </si>
  <si>
    <t>RATE:</t>
  </si>
  <si>
    <t>Account Code(s)</t>
  </si>
  <si>
    <t>Behavior Int.</t>
  </si>
  <si>
    <t>Lunch/Recess Duty</t>
  </si>
  <si>
    <t>Bus Duty</t>
  </si>
  <si>
    <t xml:space="preserve"> </t>
  </si>
  <si>
    <t>HOLIDAY</t>
  </si>
  <si>
    <t>VACATION</t>
  </si>
  <si>
    <t>BUUSD TIME SHEET 2020 - 2021</t>
  </si>
  <si>
    <t>Admin. Assist.</t>
  </si>
  <si>
    <t>Business</t>
  </si>
  <si>
    <t>Prior approval is required if working beyond contracted hours and/or if you work through your 30-minute unpaid lunch.</t>
  </si>
  <si>
    <t>COVID-19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</si>
</sst>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mm\ d\,\ yyyy"/>
    <numFmt numFmtId="165" formatCode="[$-409]h:mm\ AM/PM;@"/>
    <numFmt numFmtId="166" formatCode="[$-409]mmmm\ d\,\ yyyy;@"/>
  </numFmts>
  <fonts count="34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23"/>
      <name val="Arial"/>
      <family val="2"/>
    </font>
    <font>
      <b/>
      <sz val="8"/>
      <name val="Lucida Sans"/>
      <family val="2"/>
    </font>
    <font>
      <b/>
      <sz val="16"/>
      <color indexed="23"/>
      <name val="Arial"/>
      <family val="2"/>
    </font>
    <font>
      <b/>
      <sz val="11"/>
      <color indexed="23"/>
      <name val="Arial"/>
      <family val="2"/>
    </font>
    <font>
      <b/>
      <sz val="10"/>
      <color indexed="55"/>
      <name val="Arial"/>
      <family val="2"/>
    </font>
    <font>
      <sz val="10"/>
      <color indexed="55"/>
      <name val="Arial"/>
      <family val="2"/>
    </font>
    <font>
      <b/>
      <sz val="8"/>
      <color indexed="55"/>
      <name val="Arial"/>
      <family val="2"/>
    </font>
    <font>
      <sz val="12"/>
      <name val="Tempus Sans ITC"/>
      <family val="5"/>
    </font>
    <font>
      <sz val="12"/>
      <name val="Perpetua"/>
      <family val="1"/>
    </font>
    <font>
      <sz val="12"/>
      <name val="Arial"/>
      <family val="2"/>
    </font>
    <font>
      <sz val="10"/>
      <name val="Charlemagne"/>
      <family val="1"/>
    </font>
    <font>
      <sz val="10"/>
      <name val="Arial"/>
      <family val="2"/>
    </font>
    <font>
      <sz val="12"/>
      <color indexed="12"/>
      <name val="Arial"/>
      <family val="2"/>
    </font>
    <font>
      <sz val="10"/>
      <color indexed="48"/>
      <name val="Arial"/>
      <family val="2"/>
    </font>
    <font>
      <b/>
      <i/>
      <sz val="10"/>
      <name val="Arial"/>
      <family val="2"/>
    </font>
    <font>
      <b/>
      <sz val="12"/>
      <color indexed="23"/>
      <name val="Arial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Albertus"/>
      <family val="2"/>
    </font>
    <font>
      <b/>
      <sz val="11"/>
      <color indexed="23"/>
      <name val="Albertus"/>
      <family val="2"/>
    </font>
    <font>
      <u/>
      <sz val="10"/>
      <color indexed="55"/>
      <name val="Albertus"/>
      <family val="2"/>
    </font>
    <font>
      <b/>
      <i/>
      <u/>
      <sz val="11"/>
      <name val="Calibri"/>
      <family val="2"/>
    </font>
    <font>
      <b/>
      <i/>
      <sz val="9"/>
      <color indexed="12"/>
      <name val="Calibri"/>
      <family val="2"/>
    </font>
    <font>
      <b/>
      <sz val="14"/>
      <name val="Calibri"/>
      <family val="2"/>
    </font>
    <font>
      <b/>
      <sz val="14"/>
      <color indexed="23"/>
      <name val="Calibri"/>
      <family val="2"/>
    </font>
    <font>
      <i/>
      <sz val="10"/>
      <name val="Calibri"/>
      <family val="2"/>
    </font>
    <font>
      <u/>
      <sz val="10"/>
      <name val="Arial"/>
      <family val="2"/>
    </font>
    <font>
      <b/>
      <sz val="8"/>
      <name val="Arial"/>
      <family val="2"/>
    </font>
    <font>
      <b/>
      <u/>
      <sz val="11"/>
      <name val="Arial"/>
      <family val="2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2">
    <xf numFmtId="0" fontId="0" fillId="0" borderId="0" xfId="0"/>
    <xf numFmtId="0" fontId="1" fillId="0" borderId="1" xfId="0" applyFont="1" applyBorder="1" applyAlignment="1" applyProtection="1">
      <alignment horizontal="center"/>
    </xf>
    <xf numFmtId="164" fontId="6" fillId="0" borderId="0" xfId="0" applyNumberFormat="1" applyFont="1" applyBorder="1" applyAlignment="1" applyProtection="1">
      <alignment horizontal="center"/>
    </xf>
    <xf numFmtId="16" fontId="13" fillId="0" borderId="2" xfId="0" applyNumberFormat="1" applyFont="1" applyBorder="1" applyAlignment="1" applyProtection="1">
      <alignment horizontal="center"/>
    </xf>
    <xf numFmtId="0" fontId="0" fillId="0" borderId="0" xfId="0" applyProtection="1"/>
    <xf numFmtId="0" fontId="0" fillId="0" borderId="0" xfId="0" applyAlignment="1" applyProtection="1">
      <alignment horizontal="right"/>
    </xf>
    <xf numFmtId="46" fontId="0" fillId="0" borderId="0" xfId="0" applyNumberFormat="1" applyProtection="1"/>
    <xf numFmtId="0" fontId="0" fillId="0" borderId="0" xfId="0" applyAlignment="1" applyProtection="1">
      <alignment horizontal="center"/>
    </xf>
    <xf numFmtId="20" fontId="0" fillId="0" borderId="0" xfId="0" applyNumberFormat="1" applyAlignment="1" applyProtection="1">
      <alignment horizontal="center"/>
    </xf>
    <xf numFmtId="2" fontId="1" fillId="0" borderId="2" xfId="0" applyNumberFormat="1" applyFont="1" applyBorder="1" applyAlignment="1" applyProtection="1">
      <alignment horizontal="center"/>
      <protection locked="0"/>
    </xf>
    <xf numFmtId="164" fontId="11" fillId="0" borderId="0" xfId="0" applyNumberFormat="1" applyFont="1" applyBorder="1" applyAlignment="1" applyProtection="1">
      <alignment horizontal="center"/>
    </xf>
    <xf numFmtId="165" fontId="1" fillId="0" borderId="2" xfId="0" applyNumberFormat="1" applyFont="1" applyBorder="1" applyAlignment="1" applyProtection="1">
      <alignment horizontal="center"/>
      <protection locked="0"/>
    </xf>
    <xf numFmtId="2" fontId="1" fillId="0" borderId="2" xfId="0" applyNumberFormat="1" applyFont="1" applyBorder="1" applyAlignment="1" applyProtection="1">
      <alignment horizontal="right"/>
      <protection locked="0"/>
    </xf>
    <xf numFmtId="2" fontId="1" fillId="0" borderId="2" xfId="0" applyNumberFormat="1" applyFont="1" applyBorder="1" applyProtection="1"/>
    <xf numFmtId="2" fontId="1" fillId="0" borderId="4" xfId="0" applyNumberFormat="1" applyFont="1" applyBorder="1" applyAlignment="1" applyProtection="1">
      <alignment horizontal="right"/>
      <protection locked="0"/>
    </xf>
    <xf numFmtId="2" fontId="1" fillId="0" borderId="5" xfId="0" applyNumberFormat="1" applyFont="1" applyBorder="1" applyProtection="1"/>
    <xf numFmtId="2" fontId="22" fillId="0" borderId="6" xfId="0" applyNumberFormat="1" applyFont="1" applyBorder="1" applyAlignment="1" applyProtection="1">
      <alignment horizontal="center"/>
      <protection locked="0"/>
    </xf>
    <xf numFmtId="2" fontId="23" fillId="0" borderId="6" xfId="0" applyNumberFormat="1" applyFont="1" applyBorder="1" applyAlignment="1" applyProtection="1">
      <alignment horizontal="center"/>
      <protection locked="0"/>
    </xf>
    <xf numFmtId="2" fontId="0" fillId="0" borderId="0" xfId="0" applyNumberFormat="1" applyProtection="1"/>
    <xf numFmtId="0" fontId="1" fillId="2" borderId="7" xfId="0" applyFont="1" applyFill="1" applyBorder="1" applyAlignment="1" applyProtection="1">
      <alignment horizontal="center"/>
    </xf>
    <xf numFmtId="20" fontId="1" fillId="2" borderId="2" xfId="0" applyNumberFormat="1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/>
    <xf numFmtId="0" fontId="14" fillId="0" borderId="0" xfId="0" applyFont="1" applyProtection="1"/>
    <xf numFmtId="0" fontId="3" fillId="2" borderId="8" xfId="0" applyFont="1" applyFill="1" applyBorder="1" applyAlignment="1" applyProtection="1"/>
    <xf numFmtId="0" fontId="3" fillId="0" borderId="0" xfId="0" applyFont="1" applyBorder="1" applyAlignment="1" applyProtection="1">
      <alignment horizontal="right"/>
    </xf>
    <xf numFmtId="0" fontId="0" fillId="0" borderId="0" xfId="0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46" fontId="0" fillId="0" borderId="0" xfId="0" applyNumberFormat="1" applyProtection="1">
      <protection hidden="1"/>
    </xf>
    <xf numFmtId="2" fontId="0" fillId="0" borderId="0" xfId="0" applyNumberFormat="1" applyProtection="1">
      <protection hidden="1"/>
    </xf>
    <xf numFmtId="0" fontId="4" fillId="3" borderId="9" xfId="0" applyFont="1" applyFill="1" applyBorder="1" applyAlignment="1" applyProtection="1">
      <alignment horizontal="center"/>
    </xf>
    <xf numFmtId="0" fontId="1" fillId="3" borderId="3" xfId="0" applyFont="1" applyFill="1" applyBorder="1" applyAlignment="1" applyProtection="1">
      <alignment vertical="center"/>
      <protection locked="0"/>
    </xf>
    <xf numFmtId="0" fontId="0" fillId="0" borderId="0" xfId="0" applyNumberFormat="1" applyProtection="1">
      <protection hidden="1"/>
    </xf>
    <xf numFmtId="0" fontId="5" fillId="0" borderId="0" xfId="0" applyFont="1" applyAlignment="1" applyProtection="1">
      <alignment horizontal="center" wrapText="1"/>
    </xf>
    <xf numFmtId="2" fontId="22" fillId="0" borderId="6" xfId="0" applyNumberFormat="1" applyFont="1" applyBorder="1" applyAlignment="1" applyProtection="1">
      <alignment horizontal="center"/>
    </xf>
    <xf numFmtId="2" fontId="23" fillId="0" borderId="6" xfId="0" applyNumberFormat="1" applyFont="1" applyBorder="1" applyAlignment="1" applyProtection="1">
      <alignment horizontal="center"/>
    </xf>
    <xf numFmtId="0" fontId="18" fillId="0" borderId="0" xfId="0" applyFont="1" applyAlignment="1" applyProtection="1">
      <alignment horizontal="right" vertical="distributed" wrapText="1"/>
    </xf>
    <xf numFmtId="0" fontId="2" fillId="0" borderId="0" xfId="0" applyFont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10" fillId="0" borderId="0" xfId="0" applyFont="1" applyAlignment="1" applyProtection="1">
      <alignment horizontal="right"/>
    </xf>
    <xf numFmtId="164" fontId="11" fillId="0" borderId="0" xfId="0" applyNumberFormat="1" applyFont="1" applyBorder="1" applyAlignment="1" applyProtection="1"/>
    <xf numFmtId="0" fontId="3" fillId="0" borderId="10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0" fontId="17" fillId="0" borderId="11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1" fillId="0" borderId="0" xfId="0" applyFont="1" applyProtection="1"/>
    <xf numFmtId="0" fontId="3" fillId="0" borderId="0" xfId="0" applyFont="1" applyBorder="1" applyAlignment="1" applyProtection="1"/>
    <xf numFmtId="2" fontId="1" fillId="0" borderId="12" xfId="0" applyNumberFormat="1" applyFont="1" applyBorder="1" applyAlignment="1" applyProtection="1"/>
    <xf numFmtId="2" fontId="1" fillId="0" borderId="12" xfId="0" applyNumberFormat="1" applyFont="1" applyBorder="1" applyProtection="1"/>
    <xf numFmtId="0" fontId="14" fillId="0" borderId="0" xfId="0" applyFont="1" applyBorder="1" applyProtection="1"/>
    <xf numFmtId="2" fontId="3" fillId="0" borderId="12" xfId="0" applyNumberFormat="1" applyFont="1" applyBorder="1" applyAlignment="1" applyProtection="1"/>
    <xf numFmtId="2" fontId="3" fillId="0" borderId="7" xfId="0" applyNumberFormat="1" applyFont="1" applyBorder="1" applyAlignment="1" applyProtection="1"/>
    <xf numFmtId="2" fontId="1" fillId="0" borderId="7" xfId="0" applyNumberFormat="1" applyFont="1" applyBorder="1" applyProtection="1"/>
    <xf numFmtId="0" fontId="0" fillId="0" borderId="0" xfId="0" applyBorder="1" applyProtection="1"/>
    <xf numFmtId="0" fontId="3" fillId="0" borderId="0" xfId="0" applyFont="1" applyAlignment="1" applyProtection="1">
      <alignment horizontal="right" vertical="center"/>
    </xf>
    <xf numFmtId="2" fontId="12" fillId="0" borderId="0" xfId="0" applyNumberFormat="1" applyFont="1" applyAlignment="1" applyProtection="1">
      <alignment vertical="center"/>
    </xf>
    <xf numFmtId="0" fontId="15" fillId="0" borderId="0" xfId="0" applyFont="1" applyProtection="1"/>
    <xf numFmtId="0" fontId="0" fillId="3" borderId="13" xfId="0" applyFill="1" applyBorder="1" applyProtection="1"/>
    <xf numFmtId="0" fontId="4" fillId="3" borderId="14" xfId="0" applyFont="1" applyFill="1" applyBorder="1" applyAlignment="1" applyProtection="1">
      <alignment horizontal="center"/>
    </xf>
    <xf numFmtId="0" fontId="0" fillId="3" borderId="15" xfId="0" applyFill="1" applyBorder="1" applyProtection="1"/>
    <xf numFmtId="0" fontId="25" fillId="3" borderId="0" xfId="0" applyFont="1" applyFill="1" applyBorder="1" applyAlignment="1" applyProtection="1">
      <alignment horizontal="center"/>
    </xf>
    <xf numFmtId="0" fontId="4" fillId="3" borderId="0" xfId="0" applyFont="1" applyFill="1" applyBorder="1" applyAlignment="1" applyProtection="1">
      <alignment horizontal="center"/>
    </xf>
    <xf numFmtId="0" fontId="4" fillId="3" borderId="16" xfId="0" applyFont="1" applyFill="1" applyBorder="1" applyAlignment="1" applyProtection="1">
      <alignment horizontal="center"/>
    </xf>
    <xf numFmtId="0" fontId="0" fillId="0" borderId="13" xfId="0" applyBorder="1" applyProtection="1"/>
    <xf numFmtId="0" fontId="16" fillId="0" borderId="9" xfId="0" applyFont="1" applyBorder="1" applyAlignment="1" applyProtection="1">
      <alignment horizontal="right"/>
    </xf>
    <xf numFmtId="0" fontId="15" fillId="0" borderId="14" xfId="0" applyFont="1" applyBorder="1" applyProtection="1"/>
    <xf numFmtId="0" fontId="7" fillId="0" borderId="0" xfId="0" applyFont="1" applyBorder="1" applyProtection="1"/>
    <xf numFmtId="0" fontId="8" fillId="3" borderId="15" xfId="0" applyFont="1" applyFill="1" applyBorder="1" applyProtection="1"/>
    <xf numFmtId="0" fontId="21" fillId="3" borderId="0" xfId="0" applyFont="1" applyFill="1" applyBorder="1" applyAlignment="1" applyProtection="1">
      <alignment horizontal="center"/>
    </xf>
    <xf numFmtId="0" fontId="0" fillId="3" borderId="16" xfId="0" applyFill="1" applyBorder="1" applyProtection="1"/>
    <xf numFmtId="0" fontId="24" fillId="0" borderId="0" xfId="0" applyFont="1" applyBorder="1" applyAlignment="1" applyProtection="1">
      <alignment horizontal="center"/>
    </xf>
    <xf numFmtId="0" fontId="8" fillId="0" borderId="0" xfId="0" applyFont="1" applyBorder="1" applyProtection="1"/>
    <xf numFmtId="0" fontId="8" fillId="0" borderId="16" xfId="0" applyFont="1" applyBorder="1" applyProtection="1"/>
    <xf numFmtId="0" fontId="0" fillId="3" borderId="0" xfId="0" applyFill="1" applyBorder="1" applyProtection="1"/>
    <xf numFmtId="0" fontId="24" fillId="0" borderId="15" xfId="0" applyFont="1" applyBorder="1" applyAlignment="1" applyProtection="1">
      <alignment horizontal="center"/>
    </xf>
    <xf numFmtId="0" fontId="9" fillId="0" borderId="0" xfId="0" applyFont="1" applyBorder="1" applyProtection="1"/>
    <xf numFmtId="0" fontId="8" fillId="0" borderId="15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0" fontId="8" fillId="0" borderId="16" xfId="0" applyFont="1" applyBorder="1" applyAlignment="1" applyProtection="1">
      <alignment horizontal="center"/>
    </xf>
    <xf numFmtId="0" fontId="9" fillId="0" borderId="15" xfId="0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/>
    </xf>
    <xf numFmtId="0" fontId="9" fillId="0" borderId="16" xfId="0" applyFont="1" applyBorder="1" applyAlignment="1" applyProtection="1">
      <alignment horizontal="center"/>
    </xf>
    <xf numFmtId="0" fontId="9" fillId="0" borderId="0" xfId="0" applyFont="1" applyBorder="1" applyAlignment="1" applyProtection="1"/>
    <xf numFmtId="0" fontId="26" fillId="3" borderId="15" xfId="0" applyFont="1" applyFill="1" applyBorder="1" applyAlignment="1" applyProtection="1">
      <alignment horizontal="right"/>
    </xf>
    <xf numFmtId="0" fontId="8" fillId="3" borderId="17" xfId="0" applyFont="1" applyFill="1" applyBorder="1" applyProtection="1"/>
    <xf numFmtId="0" fontId="20" fillId="3" borderId="18" xfId="0" applyFont="1" applyFill="1" applyBorder="1" applyProtection="1"/>
    <xf numFmtId="0" fontId="0" fillId="3" borderId="18" xfId="0" applyFill="1" applyBorder="1" applyProtection="1"/>
    <xf numFmtId="0" fontId="0" fillId="3" borderId="19" xfId="0" applyFill="1" applyBorder="1" applyProtection="1"/>
    <xf numFmtId="0" fontId="0" fillId="0" borderId="0" xfId="0" applyProtection="1">
      <protection hidden="1"/>
    </xf>
    <xf numFmtId="20" fontId="0" fillId="0" borderId="0" xfId="0" applyNumberForma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1" fillId="3" borderId="3" xfId="0" applyFont="1" applyFill="1" applyBorder="1" applyProtection="1"/>
    <xf numFmtId="0" fontId="0" fillId="0" borderId="0" xfId="0" applyBorder="1"/>
    <xf numFmtId="0" fontId="27" fillId="0" borderId="2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NumberFormat="1" applyFont="1" applyAlignment="1" applyProtection="1">
      <alignment horizontal="right"/>
    </xf>
    <xf numFmtId="0" fontId="27" fillId="0" borderId="20" xfId="0" applyNumberFormat="1" applyFont="1" applyFill="1" applyBorder="1" applyAlignment="1" applyProtection="1">
      <alignment horizontal="right" vertical="center"/>
    </xf>
    <xf numFmtId="0" fontId="30" fillId="0" borderId="0" xfId="0" applyFont="1" applyProtection="1"/>
    <xf numFmtId="0" fontId="9" fillId="0" borderId="0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0" fontId="8" fillId="0" borderId="15" xfId="0" applyFont="1" applyBorder="1" applyAlignment="1" applyProtection="1">
      <alignment horizontal="center"/>
    </xf>
    <xf numFmtId="0" fontId="8" fillId="0" borderId="16" xfId="0" applyFont="1" applyBorder="1" applyAlignment="1" applyProtection="1">
      <alignment horizontal="center"/>
    </xf>
    <xf numFmtId="0" fontId="9" fillId="0" borderId="15" xfId="0" applyFont="1" applyBorder="1" applyAlignment="1" applyProtection="1">
      <alignment horizontal="center"/>
    </xf>
    <xf numFmtId="0" fontId="9" fillId="0" borderId="16" xfId="0" applyFont="1" applyBorder="1" applyAlignment="1" applyProtection="1">
      <alignment horizontal="center"/>
    </xf>
    <xf numFmtId="0" fontId="1" fillId="0" borderId="0" xfId="0" applyFont="1" applyAlignment="1" applyProtection="1"/>
    <xf numFmtId="0" fontId="21" fillId="0" borderId="0" xfId="0" applyFont="1" applyBorder="1" applyAlignment="1" applyProtection="1"/>
    <xf numFmtId="0" fontId="19" fillId="0" borderId="0" xfId="0" applyFont="1" applyBorder="1" applyAlignment="1" applyProtection="1"/>
    <xf numFmtId="0" fontId="9" fillId="0" borderId="0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0" fontId="8" fillId="0" borderId="15" xfId="0" applyFont="1" applyBorder="1" applyAlignment="1" applyProtection="1">
      <alignment horizontal="center"/>
    </xf>
    <xf numFmtId="0" fontId="8" fillId="0" borderId="16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21" fillId="3" borderId="0" xfId="0" applyFont="1" applyFill="1" applyBorder="1" applyAlignment="1" applyProtection="1">
      <alignment horizontal="center"/>
    </xf>
    <xf numFmtId="0" fontId="9" fillId="0" borderId="15" xfId="0" applyFont="1" applyBorder="1" applyAlignment="1" applyProtection="1">
      <alignment horizontal="center"/>
    </xf>
    <xf numFmtId="0" fontId="9" fillId="0" borderId="16" xfId="0" applyFont="1" applyBorder="1" applyAlignment="1" applyProtection="1">
      <alignment horizontal="center"/>
    </xf>
    <xf numFmtId="0" fontId="5" fillId="0" borderId="0" xfId="0" applyFont="1" applyAlignment="1" applyProtection="1">
      <alignment horizontal="center" wrapText="1"/>
    </xf>
    <xf numFmtId="0" fontId="0" fillId="0" borderId="0" xfId="0" applyAlignment="1" applyProtection="1">
      <alignment horizontal="right"/>
      <protection hidden="1"/>
    </xf>
    <xf numFmtId="0" fontId="32" fillId="0" borderId="0" xfId="0" applyFont="1" applyAlignment="1" applyProtection="1"/>
    <xf numFmtId="0" fontId="21" fillId="3" borderId="0" xfId="0" applyFont="1" applyFill="1" applyBorder="1" applyAlignment="1" applyProtection="1">
      <alignment horizontal="center"/>
    </xf>
    <xf numFmtId="0" fontId="5" fillId="0" borderId="0" xfId="0" applyFont="1" applyAlignment="1" applyProtection="1">
      <alignment horizontal="center" wrapText="1"/>
    </xf>
    <xf numFmtId="0" fontId="8" fillId="0" borderId="0" xfId="0" applyFont="1" applyBorder="1" applyAlignment="1" applyProtection="1">
      <alignment horizontal="center"/>
    </xf>
    <xf numFmtId="0" fontId="8" fillId="0" borderId="15" xfId="0" applyFont="1" applyBorder="1" applyAlignment="1" applyProtection="1">
      <alignment horizontal="center"/>
    </xf>
    <xf numFmtId="0" fontId="8" fillId="0" borderId="16" xfId="0" applyFont="1" applyBorder="1" applyAlignment="1" applyProtection="1">
      <alignment horizontal="center"/>
    </xf>
    <xf numFmtId="0" fontId="9" fillId="0" borderId="15" xfId="0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/>
    </xf>
    <xf numFmtId="0" fontId="9" fillId="0" borderId="16" xfId="0" applyFont="1" applyBorder="1" applyAlignment="1" applyProtection="1">
      <alignment horizontal="center"/>
    </xf>
    <xf numFmtId="0" fontId="0" fillId="0" borderId="0" xfId="0" applyAlignment="1" applyProtection="1">
      <alignment horizontal="right"/>
    </xf>
    <xf numFmtId="0" fontId="4" fillId="0" borderId="0" xfId="0" applyFont="1" applyBorder="1" applyAlignment="1" applyProtection="1">
      <alignment horizontal="center"/>
    </xf>
    <xf numFmtId="0" fontId="1" fillId="0" borderId="2" xfId="0" applyFont="1" applyFill="1" applyBorder="1" applyAlignment="1" applyProtection="1">
      <alignment horizontal="center"/>
    </xf>
    <xf numFmtId="16" fontId="13" fillId="0" borderId="2" xfId="0" applyNumberFormat="1" applyFont="1" applyFill="1" applyBorder="1" applyAlignment="1" applyProtection="1">
      <alignment horizontal="center"/>
    </xf>
    <xf numFmtId="165" fontId="1" fillId="0" borderId="2" xfId="0" applyNumberFormat="1" applyFont="1" applyFill="1" applyBorder="1" applyAlignment="1" applyProtection="1">
      <alignment horizontal="center"/>
      <protection locked="0"/>
    </xf>
    <xf numFmtId="2" fontId="1" fillId="0" borderId="2" xfId="0" applyNumberFormat="1" applyFont="1" applyFill="1" applyBorder="1" applyAlignment="1" applyProtection="1">
      <alignment horizontal="center"/>
      <protection locked="0"/>
    </xf>
    <xf numFmtId="2" fontId="1" fillId="0" borderId="2" xfId="0" applyNumberFormat="1" applyFont="1" applyFill="1" applyBorder="1" applyAlignment="1" applyProtection="1">
      <alignment horizontal="right"/>
      <protection locked="0"/>
    </xf>
    <xf numFmtId="0" fontId="1" fillId="0" borderId="4" xfId="0" applyFont="1" applyFill="1" applyBorder="1" applyAlignment="1" applyProtection="1">
      <alignment horizontal="center"/>
    </xf>
    <xf numFmtId="2" fontId="1" fillId="0" borderId="4" xfId="0" applyNumberFormat="1" applyFont="1" applyFill="1" applyBorder="1" applyAlignment="1" applyProtection="1">
      <alignment horizontal="right"/>
      <protection locked="0"/>
    </xf>
    <xf numFmtId="0" fontId="1" fillId="0" borderId="7" xfId="0" applyFont="1" applyBorder="1" applyAlignment="1" applyProtection="1">
      <alignment horizontal="center" wrapText="1"/>
    </xf>
    <xf numFmtId="0" fontId="31" fillId="0" borderId="7" xfId="0" applyFont="1" applyBorder="1" applyAlignment="1" applyProtection="1">
      <alignment horizontal="center" wrapText="1"/>
    </xf>
    <xf numFmtId="0" fontId="5" fillId="0" borderId="0" xfId="0" applyFont="1" applyAlignment="1" applyProtection="1">
      <alignment horizontal="center" wrapText="1"/>
    </xf>
    <xf numFmtId="0" fontId="8" fillId="0" borderId="0" xfId="0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/>
    </xf>
    <xf numFmtId="0" fontId="1" fillId="4" borderId="2" xfId="0" applyFont="1" applyFill="1" applyBorder="1" applyAlignment="1" applyProtection="1">
      <alignment horizontal="center"/>
    </xf>
    <xf numFmtId="0" fontId="1" fillId="4" borderId="4" xfId="0" applyFont="1" applyFill="1" applyBorder="1" applyAlignment="1" applyProtection="1">
      <alignment horizontal="center"/>
    </xf>
    <xf numFmtId="0" fontId="1" fillId="0" borderId="34" xfId="0" applyFont="1" applyBorder="1" applyAlignment="1" applyProtection="1">
      <alignment horizontal="center"/>
    </xf>
    <xf numFmtId="0" fontId="1" fillId="0" borderId="35" xfId="0" applyFont="1" applyBorder="1" applyAlignment="1" applyProtection="1">
      <alignment horizontal="center"/>
    </xf>
    <xf numFmtId="0" fontId="1" fillId="0" borderId="3" xfId="0" applyFont="1" applyFill="1" applyBorder="1" applyAlignment="1" applyProtection="1">
      <alignment horizontal="center"/>
    </xf>
    <xf numFmtId="165" fontId="1" fillId="5" borderId="2" xfId="0" applyNumberFormat="1" applyFont="1" applyFill="1" applyBorder="1" applyAlignment="1" applyProtection="1">
      <alignment horizontal="center"/>
      <protection locked="0"/>
    </xf>
    <xf numFmtId="2" fontId="1" fillId="5" borderId="2" xfId="0" applyNumberFormat="1" applyFont="1" applyFill="1" applyBorder="1" applyAlignment="1" applyProtection="1">
      <alignment horizontal="center"/>
      <protection locked="0"/>
    </xf>
    <xf numFmtId="2" fontId="1" fillId="5" borderId="4" xfId="0" applyNumberFormat="1" applyFont="1" applyFill="1" applyBorder="1" applyAlignment="1" applyProtection="1">
      <alignment horizontal="right"/>
      <protection locked="0"/>
    </xf>
    <xf numFmtId="2" fontId="1" fillId="5" borderId="5" xfId="0" applyNumberFormat="1" applyFont="1" applyFill="1" applyBorder="1" applyAlignment="1" applyProtection="1">
      <alignment horizontal="center"/>
      <protection locked="0"/>
    </xf>
    <xf numFmtId="2" fontId="1" fillId="5" borderId="5" xfId="0" applyNumberFormat="1" applyFont="1" applyFill="1" applyBorder="1" applyAlignment="1" applyProtection="1">
      <alignment horizontal="right"/>
      <protection locked="0"/>
    </xf>
    <xf numFmtId="2" fontId="1" fillId="5" borderId="2" xfId="0" applyNumberFormat="1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 horizontal="right"/>
    </xf>
    <xf numFmtId="0" fontId="33" fillId="0" borderId="7" xfId="0" applyFont="1" applyBorder="1" applyAlignment="1" applyProtection="1">
      <alignment horizontal="center" wrapText="1"/>
    </xf>
    <xf numFmtId="0" fontId="0" fillId="0" borderId="0" xfId="0" applyAlignment="1" applyProtection="1">
      <alignment horizontal="right"/>
      <protection hidden="1"/>
    </xf>
    <xf numFmtId="0" fontId="3" fillId="0" borderId="25" xfId="0" applyFont="1" applyBorder="1" applyAlignment="1" applyProtection="1">
      <alignment horizontal="right"/>
    </xf>
    <xf numFmtId="0" fontId="3" fillId="0" borderId="28" xfId="0" applyFont="1" applyBorder="1" applyAlignment="1" applyProtection="1">
      <alignment horizontal="right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16" fillId="0" borderId="32" xfId="0" applyFont="1" applyBorder="1" applyAlignment="1" applyProtection="1">
      <alignment horizontal="right"/>
    </xf>
    <xf numFmtId="0" fontId="28" fillId="0" borderId="0" xfId="0" applyNumberFormat="1" applyFont="1" applyBorder="1" applyAlignment="1" applyProtection="1">
      <alignment horizontal="center" vertical="center" wrapText="1"/>
    </xf>
    <xf numFmtId="0" fontId="21" fillId="3" borderId="0" xfId="0" applyFont="1" applyFill="1" applyBorder="1" applyAlignment="1" applyProtection="1">
      <alignment horizontal="center"/>
    </xf>
    <xf numFmtId="0" fontId="21" fillId="3" borderId="31" xfId="0" applyFont="1" applyFill="1" applyBorder="1" applyAlignment="1" applyProtection="1">
      <alignment horizontal="center"/>
    </xf>
    <xf numFmtId="0" fontId="5" fillId="0" borderId="0" xfId="0" applyFont="1" applyAlignment="1" applyProtection="1">
      <alignment horizontal="center" wrapText="1"/>
    </xf>
    <xf numFmtId="0" fontId="27" fillId="0" borderId="22" xfId="0" applyNumberFormat="1" applyFont="1" applyFill="1" applyBorder="1" applyAlignment="1" applyProtection="1">
      <alignment horizontal="center" vertical="center"/>
    </xf>
    <xf numFmtId="0" fontId="27" fillId="0" borderId="23" xfId="0" applyNumberFormat="1" applyFont="1" applyFill="1" applyBorder="1" applyAlignment="1" applyProtection="1">
      <alignment horizontal="center" vertical="center"/>
    </xf>
    <xf numFmtId="0" fontId="27" fillId="0" borderId="24" xfId="0" applyNumberFormat="1" applyFont="1" applyFill="1" applyBorder="1" applyAlignment="1" applyProtection="1">
      <alignment horizontal="center" vertical="center"/>
    </xf>
    <xf numFmtId="0" fontId="3" fillId="0" borderId="29" xfId="0" applyFont="1" applyBorder="1" applyAlignment="1" applyProtection="1">
      <alignment horizontal="center"/>
    </xf>
    <xf numFmtId="0" fontId="3" fillId="0" borderId="30" xfId="0" applyFont="1" applyBorder="1" applyAlignment="1" applyProtection="1">
      <alignment horizontal="center"/>
    </xf>
    <xf numFmtId="164" fontId="21" fillId="0" borderId="0" xfId="0" applyNumberFormat="1" applyFont="1" applyBorder="1" applyAlignment="1" applyProtection="1">
      <alignment horizontal="right"/>
    </xf>
    <xf numFmtId="164" fontId="11" fillId="0" borderId="22" xfId="0" applyNumberFormat="1" applyFont="1" applyBorder="1" applyAlignment="1" applyProtection="1">
      <alignment horizontal="center"/>
    </xf>
    <xf numFmtId="164" fontId="11" fillId="0" borderId="24" xfId="0" applyNumberFormat="1" applyFont="1" applyBorder="1" applyAlignment="1" applyProtection="1">
      <alignment horizontal="center"/>
    </xf>
    <xf numFmtId="0" fontId="3" fillId="0" borderId="25" xfId="0" applyFont="1" applyBorder="1" applyAlignment="1" applyProtection="1">
      <alignment horizontal="center"/>
    </xf>
    <xf numFmtId="0" fontId="3" fillId="0" borderId="26" xfId="0" applyFont="1" applyBorder="1" applyAlignment="1" applyProtection="1">
      <alignment horizontal="center"/>
    </xf>
    <xf numFmtId="0" fontId="18" fillId="0" borderId="0" xfId="0" applyFont="1" applyAlignment="1" applyProtection="1">
      <alignment horizontal="center"/>
    </xf>
    <xf numFmtId="166" fontId="0" fillId="0" borderId="6" xfId="0" applyNumberFormat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0" fontId="9" fillId="0" borderId="17" xfId="0" applyFont="1" applyBorder="1" applyAlignment="1" applyProtection="1">
      <alignment horizontal="center" vertical="center"/>
    </xf>
    <xf numFmtId="0" fontId="9" fillId="0" borderId="18" xfId="0" applyFont="1" applyBorder="1" applyAlignment="1" applyProtection="1">
      <alignment horizontal="center" vertical="center"/>
    </xf>
    <xf numFmtId="0" fontId="9" fillId="0" borderId="19" xfId="0" applyFont="1" applyBorder="1" applyAlignment="1" applyProtection="1">
      <alignment horizontal="center" vertical="center"/>
    </xf>
    <xf numFmtId="0" fontId="8" fillId="0" borderId="15" xfId="0" applyFont="1" applyBorder="1" applyAlignment="1" applyProtection="1">
      <alignment horizontal="center"/>
    </xf>
    <xf numFmtId="0" fontId="8" fillId="0" borderId="16" xfId="0" applyFont="1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4" fillId="0" borderId="33" xfId="0" applyFont="1" applyBorder="1" applyAlignment="1" applyProtection="1">
      <alignment horizontal="center"/>
    </xf>
    <xf numFmtId="0" fontId="25" fillId="3" borderId="9" xfId="0" applyFont="1" applyFill="1" applyBorder="1" applyAlignment="1" applyProtection="1">
      <alignment horizontal="center"/>
    </xf>
    <xf numFmtId="0" fontId="29" fillId="0" borderId="6" xfId="0" applyFont="1" applyBorder="1" applyAlignment="1" applyProtection="1">
      <alignment horizontal="center"/>
    </xf>
    <xf numFmtId="0" fontId="21" fillId="3" borderId="18" xfId="0" applyFont="1" applyFill="1" applyBorder="1" applyAlignment="1" applyProtection="1">
      <alignment horizontal="center"/>
      <protection locked="0"/>
    </xf>
    <xf numFmtId="0" fontId="21" fillId="3" borderId="27" xfId="0" applyFont="1" applyFill="1" applyBorder="1" applyAlignment="1" applyProtection="1">
      <alignment horizontal="center"/>
      <protection locked="0"/>
    </xf>
    <xf numFmtId="0" fontId="9" fillId="0" borderId="15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9" fillId="0" borderId="16" xfId="0" applyFont="1" applyBorder="1" applyAlignment="1" applyProtection="1">
      <alignment horizontal="center" vertical="center"/>
    </xf>
    <xf numFmtId="0" fontId="9" fillId="0" borderId="15" xfId="0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/>
    </xf>
    <xf numFmtId="0" fontId="9" fillId="0" borderId="16" xfId="0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center"/>
    </xf>
    <xf numFmtId="0" fontId="21" fillId="0" borderId="0" xfId="0" applyFont="1" applyBorder="1" applyAlignment="1" applyProtection="1">
      <alignment horizontal="center"/>
    </xf>
    <xf numFmtId="0" fontId="21" fillId="3" borderId="18" xfId="0" applyFont="1" applyFill="1" applyBorder="1" applyAlignment="1" applyProtection="1">
      <alignment horizontal="center"/>
    </xf>
    <xf numFmtId="0" fontId="21" fillId="3" borderId="27" xfId="0" applyFont="1" applyFill="1" applyBorder="1" applyAlignment="1" applyProtection="1">
      <alignment horizontal="center"/>
    </xf>
    <xf numFmtId="0" fontId="0" fillId="0" borderId="0" xfId="0" applyAlignment="1" applyProtection="1">
      <alignment horizontal="right"/>
    </xf>
    <xf numFmtId="0" fontId="3" fillId="0" borderId="21" xfId="0" applyFont="1" applyBorder="1" applyAlignment="1" applyProtection="1">
      <alignment horizontal="right"/>
    </xf>
    <xf numFmtId="0" fontId="16" fillId="0" borderId="0" xfId="0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</cellXfs>
  <cellStyles count="1">
    <cellStyle name="Normal" xfId="0" builtinId="0"/>
  </cellStyles>
  <dxfs count="440">
    <dxf>
      <font>
        <condense val="0"/>
        <extend val="0"/>
        <color indexed="8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42"/>
        </patternFill>
      </fill>
    </dxf>
    <dxf>
      <font>
        <condense val="0"/>
        <extend val="0"/>
        <color indexed="8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42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8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8"/>
      </font>
      <fill>
        <patternFill patternType="none">
          <bgColor indexed="65"/>
        </patternFill>
      </fill>
    </dxf>
    <dxf>
      <font>
        <condense val="0"/>
        <extend val="0"/>
        <color indexed="8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42"/>
        </patternFill>
      </fill>
    </dxf>
    <dxf>
      <font>
        <condense val="0"/>
        <extend val="0"/>
        <color indexed="18"/>
      </font>
      <fill>
        <patternFill>
          <bgColor indexed="26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  <fill>
        <patternFill>
          <fgColor indexed="10"/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/>
        <condense val="0"/>
        <extend val="0"/>
        <color indexed="9"/>
      </font>
      <fill>
        <patternFill patternType="solid">
          <bgColor indexed="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43"/>
      </font>
    </dxf>
    <dxf>
      <font>
        <b/>
        <i val="0"/>
        <condense val="0"/>
        <extend val="0"/>
        <color indexed="43"/>
      </font>
    </dxf>
    <dxf>
      <font>
        <condense val="0"/>
        <extend val="0"/>
        <color indexed="8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42"/>
        </patternFill>
      </fill>
    </dxf>
    <dxf>
      <font>
        <condense val="0"/>
        <extend val="0"/>
        <color indexed="8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42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8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8"/>
      </font>
      <fill>
        <patternFill patternType="none">
          <bgColor indexed="65"/>
        </patternFill>
      </fill>
    </dxf>
    <dxf>
      <font>
        <condense val="0"/>
        <extend val="0"/>
        <color indexed="8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42"/>
        </patternFill>
      </fill>
    </dxf>
    <dxf>
      <font>
        <condense val="0"/>
        <extend val="0"/>
        <color indexed="18"/>
      </font>
      <fill>
        <patternFill>
          <bgColor indexed="26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  <fill>
        <patternFill>
          <fgColor indexed="10"/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/>
        <condense val="0"/>
        <extend val="0"/>
        <color indexed="9"/>
      </font>
      <fill>
        <patternFill patternType="solid">
          <bgColor indexed="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43"/>
      </font>
    </dxf>
    <dxf>
      <font>
        <b/>
        <i val="0"/>
        <condense val="0"/>
        <extend val="0"/>
        <color indexed="43"/>
      </font>
    </dxf>
    <dxf>
      <font>
        <condense val="0"/>
        <extend val="0"/>
        <color indexed="8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42"/>
        </patternFill>
      </fill>
    </dxf>
    <dxf>
      <font>
        <condense val="0"/>
        <extend val="0"/>
        <color indexed="8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42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8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8"/>
      </font>
      <fill>
        <patternFill patternType="none">
          <bgColor indexed="65"/>
        </patternFill>
      </fill>
    </dxf>
    <dxf>
      <font>
        <condense val="0"/>
        <extend val="0"/>
        <color indexed="8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42"/>
        </patternFill>
      </fill>
    </dxf>
    <dxf>
      <font>
        <condense val="0"/>
        <extend val="0"/>
        <color indexed="18"/>
      </font>
      <fill>
        <patternFill>
          <bgColor indexed="26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  <fill>
        <patternFill>
          <fgColor indexed="10"/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/>
        <condense val="0"/>
        <extend val="0"/>
        <color indexed="9"/>
      </font>
      <fill>
        <patternFill patternType="solid">
          <bgColor indexed="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43"/>
      </font>
    </dxf>
    <dxf>
      <font>
        <b/>
        <i val="0"/>
        <condense val="0"/>
        <extend val="0"/>
        <color indexed="43"/>
      </font>
    </dxf>
    <dxf>
      <font>
        <condense val="0"/>
        <extend val="0"/>
        <color indexed="8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42"/>
        </patternFill>
      </fill>
    </dxf>
    <dxf>
      <font>
        <condense val="0"/>
        <extend val="0"/>
        <color indexed="8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42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8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8"/>
      </font>
      <fill>
        <patternFill patternType="none">
          <bgColor indexed="65"/>
        </patternFill>
      </fill>
    </dxf>
    <dxf>
      <font>
        <condense val="0"/>
        <extend val="0"/>
        <color indexed="8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42"/>
        </patternFill>
      </fill>
    </dxf>
    <dxf>
      <font>
        <condense val="0"/>
        <extend val="0"/>
        <color indexed="18"/>
      </font>
      <fill>
        <patternFill>
          <bgColor indexed="26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  <fill>
        <patternFill>
          <fgColor indexed="10"/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/>
        <condense val="0"/>
        <extend val="0"/>
        <color indexed="9"/>
      </font>
      <fill>
        <patternFill patternType="solid">
          <bgColor indexed="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43"/>
      </font>
    </dxf>
    <dxf>
      <font>
        <b/>
        <i val="0"/>
        <condense val="0"/>
        <extend val="0"/>
        <color indexed="43"/>
      </font>
    </dxf>
    <dxf>
      <font>
        <condense val="0"/>
        <extend val="0"/>
        <color indexed="8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42"/>
        </patternFill>
      </fill>
    </dxf>
    <dxf>
      <font>
        <condense val="0"/>
        <extend val="0"/>
        <color indexed="8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42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8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8"/>
      </font>
      <fill>
        <patternFill patternType="none">
          <bgColor indexed="65"/>
        </patternFill>
      </fill>
    </dxf>
    <dxf>
      <font>
        <condense val="0"/>
        <extend val="0"/>
        <color indexed="8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42"/>
        </patternFill>
      </fill>
    </dxf>
    <dxf>
      <font>
        <condense val="0"/>
        <extend val="0"/>
        <color indexed="18"/>
      </font>
      <fill>
        <patternFill>
          <bgColor indexed="26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  <fill>
        <patternFill>
          <fgColor indexed="10"/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/>
        <condense val="0"/>
        <extend val="0"/>
        <color indexed="9"/>
      </font>
      <fill>
        <patternFill patternType="solid">
          <bgColor indexed="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43"/>
      </font>
    </dxf>
    <dxf>
      <font>
        <b/>
        <i val="0"/>
        <condense val="0"/>
        <extend val="0"/>
        <color indexed="43"/>
      </font>
    </dxf>
    <dxf>
      <font>
        <condense val="0"/>
        <extend val="0"/>
        <color indexed="8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42"/>
        </patternFill>
      </fill>
    </dxf>
    <dxf>
      <font>
        <condense val="0"/>
        <extend val="0"/>
        <color indexed="8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42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8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8"/>
      </font>
      <fill>
        <patternFill patternType="none">
          <bgColor indexed="65"/>
        </patternFill>
      </fill>
    </dxf>
    <dxf>
      <font>
        <condense val="0"/>
        <extend val="0"/>
        <color indexed="8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42"/>
        </patternFill>
      </fill>
    </dxf>
    <dxf>
      <font>
        <condense val="0"/>
        <extend val="0"/>
        <color indexed="18"/>
      </font>
      <fill>
        <patternFill>
          <bgColor indexed="26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  <fill>
        <patternFill>
          <fgColor indexed="10"/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/>
        <condense val="0"/>
        <extend val="0"/>
        <color indexed="9"/>
      </font>
      <fill>
        <patternFill patternType="solid">
          <bgColor indexed="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43"/>
      </font>
    </dxf>
    <dxf>
      <font>
        <b/>
        <i val="0"/>
        <condense val="0"/>
        <extend val="0"/>
        <color indexed="43"/>
      </font>
    </dxf>
    <dxf>
      <font>
        <condense val="0"/>
        <extend val="0"/>
        <color indexed="8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42"/>
        </patternFill>
      </fill>
    </dxf>
    <dxf>
      <font>
        <condense val="0"/>
        <extend val="0"/>
        <color indexed="8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42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8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8"/>
      </font>
      <fill>
        <patternFill patternType="none">
          <bgColor indexed="65"/>
        </patternFill>
      </fill>
    </dxf>
    <dxf>
      <font>
        <condense val="0"/>
        <extend val="0"/>
        <color indexed="8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42"/>
        </patternFill>
      </fill>
    </dxf>
    <dxf>
      <font>
        <condense val="0"/>
        <extend val="0"/>
        <color indexed="18"/>
      </font>
      <fill>
        <patternFill>
          <bgColor indexed="26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  <fill>
        <patternFill>
          <fgColor indexed="10"/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/>
        <condense val="0"/>
        <extend val="0"/>
        <color indexed="9"/>
      </font>
      <fill>
        <patternFill patternType="solid">
          <bgColor indexed="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43"/>
      </font>
    </dxf>
    <dxf>
      <font>
        <b/>
        <i val="0"/>
        <condense val="0"/>
        <extend val="0"/>
        <color indexed="43"/>
      </font>
    </dxf>
    <dxf>
      <font>
        <condense val="0"/>
        <extend val="0"/>
        <color indexed="8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42"/>
        </patternFill>
      </fill>
    </dxf>
    <dxf>
      <font>
        <condense val="0"/>
        <extend val="0"/>
        <color indexed="8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42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8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8"/>
      </font>
      <fill>
        <patternFill patternType="none">
          <bgColor indexed="65"/>
        </patternFill>
      </fill>
    </dxf>
    <dxf>
      <font>
        <condense val="0"/>
        <extend val="0"/>
        <color indexed="8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42"/>
        </patternFill>
      </fill>
    </dxf>
    <dxf>
      <font>
        <condense val="0"/>
        <extend val="0"/>
        <color indexed="18"/>
      </font>
      <fill>
        <patternFill>
          <bgColor indexed="26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  <fill>
        <patternFill>
          <fgColor indexed="10"/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/>
        <condense val="0"/>
        <extend val="0"/>
        <color indexed="9"/>
      </font>
      <fill>
        <patternFill patternType="solid">
          <bgColor indexed="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43"/>
      </font>
    </dxf>
    <dxf>
      <font>
        <b/>
        <i val="0"/>
        <condense val="0"/>
        <extend val="0"/>
        <color indexed="43"/>
      </font>
    </dxf>
    <dxf>
      <font>
        <condense val="0"/>
        <extend val="0"/>
        <color indexed="8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42"/>
        </patternFill>
      </fill>
    </dxf>
    <dxf>
      <font>
        <condense val="0"/>
        <extend val="0"/>
        <color indexed="8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42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8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8"/>
      </font>
      <fill>
        <patternFill patternType="none">
          <bgColor indexed="65"/>
        </patternFill>
      </fill>
    </dxf>
    <dxf>
      <font>
        <condense val="0"/>
        <extend val="0"/>
        <color indexed="8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42"/>
        </patternFill>
      </fill>
    </dxf>
    <dxf>
      <font>
        <condense val="0"/>
        <extend val="0"/>
        <color indexed="18"/>
      </font>
      <fill>
        <patternFill>
          <bgColor indexed="26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  <fill>
        <patternFill>
          <fgColor indexed="10"/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/>
        <condense val="0"/>
        <extend val="0"/>
        <color indexed="9"/>
      </font>
      <fill>
        <patternFill patternType="solid">
          <bgColor indexed="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43"/>
      </font>
    </dxf>
    <dxf>
      <font>
        <b/>
        <i val="0"/>
        <condense val="0"/>
        <extend val="0"/>
        <color indexed="43"/>
      </font>
    </dxf>
    <dxf>
      <font>
        <condense val="0"/>
        <extend val="0"/>
        <color indexed="8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42"/>
        </patternFill>
      </fill>
    </dxf>
    <dxf>
      <font>
        <condense val="0"/>
        <extend val="0"/>
        <color indexed="8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42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8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8"/>
      </font>
      <fill>
        <patternFill patternType="none">
          <bgColor indexed="65"/>
        </patternFill>
      </fill>
    </dxf>
    <dxf>
      <font>
        <condense val="0"/>
        <extend val="0"/>
        <color indexed="8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42"/>
        </patternFill>
      </fill>
    </dxf>
    <dxf>
      <font>
        <condense val="0"/>
        <extend val="0"/>
        <color indexed="18"/>
      </font>
      <fill>
        <patternFill>
          <bgColor indexed="26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  <fill>
        <patternFill>
          <fgColor indexed="10"/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/>
        <condense val="0"/>
        <extend val="0"/>
        <color indexed="9"/>
      </font>
      <fill>
        <patternFill patternType="solid">
          <bgColor indexed="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43"/>
      </font>
    </dxf>
    <dxf>
      <font>
        <b/>
        <i val="0"/>
        <condense val="0"/>
        <extend val="0"/>
        <color indexed="43"/>
      </font>
    </dxf>
    <dxf>
      <font>
        <condense val="0"/>
        <extend val="0"/>
        <color indexed="8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42"/>
        </patternFill>
      </fill>
    </dxf>
    <dxf>
      <font>
        <condense val="0"/>
        <extend val="0"/>
        <color indexed="8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42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8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8"/>
      </font>
      <fill>
        <patternFill patternType="none">
          <bgColor indexed="65"/>
        </patternFill>
      </fill>
    </dxf>
    <dxf>
      <font>
        <condense val="0"/>
        <extend val="0"/>
        <color indexed="8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42"/>
        </patternFill>
      </fill>
    </dxf>
    <dxf>
      <font>
        <condense val="0"/>
        <extend val="0"/>
        <color indexed="18"/>
      </font>
      <fill>
        <patternFill>
          <bgColor indexed="26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  <fill>
        <patternFill>
          <fgColor indexed="10"/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/>
        <condense val="0"/>
        <extend val="0"/>
        <color indexed="9"/>
      </font>
      <fill>
        <patternFill patternType="solid">
          <bgColor indexed="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43"/>
      </font>
    </dxf>
    <dxf>
      <font>
        <b/>
        <i val="0"/>
        <condense val="0"/>
        <extend val="0"/>
        <color indexed="43"/>
      </font>
    </dxf>
    <dxf>
      <font>
        <condense val="0"/>
        <extend val="0"/>
        <color indexed="8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42"/>
        </patternFill>
      </fill>
    </dxf>
    <dxf>
      <font>
        <condense val="0"/>
        <extend val="0"/>
        <color indexed="8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42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8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8"/>
      </font>
      <fill>
        <patternFill patternType="none">
          <bgColor indexed="65"/>
        </patternFill>
      </fill>
    </dxf>
    <dxf>
      <font>
        <condense val="0"/>
        <extend val="0"/>
        <color indexed="8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42"/>
        </patternFill>
      </fill>
    </dxf>
    <dxf>
      <font>
        <condense val="0"/>
        <extend val="0"/>
        <color indexed="18"/>
      </font>
      <fill>
        <patternFill>
          <bgColor indexed="26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  <fill>
        <patternFill>
          <fgColor indexed="10"/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/>
        <condense val="0"/>
        <extend val="0"/>
        <color indexed="9"/>
      </font>
      <fill>
        <patternFill patternType="solid">
          <bgColor indexed="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43"/>
      </font>
    </dxf>
    <dxf>
      <font>
        <b/>
        <i val="0"/>
        <condense val="0"/>
        <extend val="0"/>
        <color indexed="43"/>
      </font>
    </dxf>
    <dxf>
      <font>
        <condense val="0"/>
        <extend val="0"/>
        <color indexed="8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42"/>
        </patternFill>
      </fill>
    </dxf>
    <dxf>
      <font>
        <condense val="0"/>
        <extend val="0"/>
        <color indexed="8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42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8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8"/>
      </font>
      <fill>
        <patternFill patternType="none">
          <bgColor indexed="65"/>
        </patternFill>
      </fill>
    </dxf>
    <dxf>
      <font>
        <condense val="0"/>
        <extend val="0"/>
        <color indexed="8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42"/>
        </patternFill>
      </fill>
    </dxf>
    <dxf>
      <font>
        <condense val="0"/>
        <extend val="0"/>
        <color indexed="18"/>
      </font>
      <fill>
        <patternFill>
          <bgColor indexed="26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  <fill>
        <patternFill>
          <fgColor indexed="10"/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/>
        <condense val="0"/>
        <extend val="0"/>
        <color indexed="9"/>
      </font>
      <fill>
        <patternFill patternType="solid">
          <bgColor indexed="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43"/>
      </font>
    </dxf>
    <dxf>
      <font>
        <b/>
        <i val="0"/>
        <condense val="0"/>
        <extend val="0"/>
        <color indexed="43"/>
      </font>
    </dxf>
    <dxf>
      <font>
        <condense val="0"/>
        <extend val="0"/>
        <color indexed="8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42"/>
        </patternFill>
      </fill>
    </dxf>
    <dxf>
      <font>
        <condense val="0"/>
        <extend val="0"/>
        <color indexed="8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42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8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8"/>
      </font>
      <fill>
        <patternFill patternType="none">
          <bgColor indexed="65"/>
        </patternFill>
      </fill>
    </dxf>
    <dxf>
      <font>
        <condense val="0"/>
        <extend val="0"/>
        <color indexed="8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42"/>
        </patternFill>
      </fill>
    </dxf>
    <dxf>
      <font>
        <condense val="0"/>
        <extend val="0"/>
        <color indexed="18"/>
      </font>
      <fill>
        <patternFill>
          <bgColor indexed="26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  <fill>
        <patternFill>
          <fgColor indexed="10"/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/>
        <condense val="0"/>
        <extend val="0"/>
        <color indexed="9"/>
      </font>
      <fill>
        <patternFill patternType="solid">
          <bgColor indexed="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43"/>
      </font>
    </dxf>
    <dxf>
      <font>
        <b/>
        <i val="0"/>
        <condense val="0"/>
        <extend val="0"/>
        <color indexed="43"/>
      </font>
    </dxf>
    <dxf>
      <font>
        <condense val="0"/>
        <extend val="0"/>
        <color indexed="8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42"/>
        </patternFill>
      </fill>
    </dxf>
    <dxf>
      <font>
        <condense val="0"/>
        <extend val="0"/>
        <color indexed="8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42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8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8"/>
      </font>
      <fill>
        <patternFill patternType="none">
          <bgColor indexed="65"/>
        </patternFill>
      </fill>
    </dxf>
    <dxf>
      <font>
        <condense val="0"/>
        <extend val="0"/>
        <color indexed="8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42"/>
        </patternFill>
      </fill>
    </dxf>
    <dxf>
      <font>
        <condense val="0"/>
        <extend val="0"/>
        <color indexed="18"/>
      </font>
      <fill>
        <patternFill>
          <bgColor indexed="26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  <fill>
        <patternFill>
          <fgColor indexed="10"/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/>
        <condense val="0"/>
        <extend val="0"/>
        <color indexed="9"/>
      </font>
      <fill>
        <patternFill patternType="solid">
          <bgColor indexed="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43"/>
      </font>
    </dxf>
    <dxf>
      <font>
        <b/>
        <i val="0"/>
        <condense val="0"/>
        <extend val="0"/>
        <color indexed="43"/>
      </font>
    </dxf>
    <dxf>
      <font>
        <condense val="0"/>
        <extend val="0"/>
        <color indexed="8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42"/>
        </patternFill>
      </fill>
    </dxf>
    <dxf>
      <font>
        <condense val="0"/>
        <extend val="0"/>
        <color indexed="8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42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8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8"/>
      </font>
      <fill>
        <patternFill patternType="none">
          <bgColor indexed="65"/>
        </patternFill>
      </fill>
    </dxf>
    <dxf>
      <font>
        <condense val="0"/>
        <extend val="0"/>
        <color indexed="8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42"/>
        </patternFill>
      </fill>
    </dxf>
    <dxf>
      <font>
        <condense val="0"/>
        <extend val="0"/>
        <color indexed="18"/>
      </font>
      <fill>
        <patternFill>
          <bgColor indexed="26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  <fill>
        <patternFill>
          <fgColor indexed="10"/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/>
        <condense val="0"/>
        <extend val="0"/>
        <color indexed="9"/>
      </font>
      <fill>
        <patternFill patternType="solid">
          <bgColor indexed="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43"/>
      </font>
    </dxf>
    <dxf>
      <font>
        <b/>
        <i val="0"/>
        <condense val="0"/>
        <extend val="0"/>
        <color indexed="43"/>
      </font>
    </dxf>
    <dxf>
      <font>
        <condense val="0"/>
        <extend val="0"/>
        <color indexed="8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42"/>
        </patternFill>
      </fill>
    </dxf>
    <dxf>
      <font>
        <condense val="0"/>
        <extend val="0"/>
        <color indexed="8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42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8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8"/>
      </font>
      <fill>
        <patternFill patternType="none">
          <bgColor indexed="65"/>
        </patternFill>
      </fill>
    </dxf>
    <dxf>
      <font>
        <condense val="0"/>
        <extend val="0"/>
        <color indexed="8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42"/>
        </patternFill>
      </fill>
    </dxf>
    <dxf>
      <font>
        <condense val="0"/>
        <extend val="0"/>
        <color indexed="18"/>
      </font>
      <fill>
        <patternFill>
          <bgColor indexed="26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  <fill>
        <patternFill>
          <fgColor indexed="10"/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/>
        <condense val="0"/>
        <extend val="0"/>
        <color indexed="9"/>
      </font>
      <fill>
        <patternFill patternType="solid">
          <bgColor indexed="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43"/>
      </font>
    </dxf>
    <dxf>
      <font>
        <b/>
        <i val="0"/>
        <condense val="0"/>
        <extend val="0"/>
        <color indexed="43"/>
      </font>
    </dxf>
    <dxf>
      <font>
        <condense val="0"/>
        <extend val="0"/>
        <color indexed="8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42"/>
        </patternFill>
      </fill>
    </dxf>
    <dxf>
      <font>
        <condense val="0"/>
        <extend val="0"/>
        <color indexed="8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42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8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8"/>
      </font>
      <fill>
        <patternFill patternType="none">
          <bgColor indexed="65"/>
        </patternFill>
      </fill>
    </dxf>
    <dxf>
      <font>
        <condense val="0"/>
        <extend val="0"/>
        <color indexed="8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42"/>
        </patternFill>
      </fill>
    </dxf>
    <dxf>
      <font>
        <condense val="0"/>
        <extend val="0"/>
        <color indexed="18"/>
      </font>
      <fill>
        <patternFill>
          <bgColor indexed="26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  <fill>
        <patternFill>
          <fgColor indexed="10"/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/>
        <condense val="0"/>
        <extend val="0"/>
        <color indexed="9"/>
      </font>
      <fill>
        <patternFill patternType="solid">
          <bgColor indexed="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43"/>
      </font>
    </dxf>
    <dxf>
      <font>
        <b/>
        <i val="0"/>
        <condense val="0"/>
        <extend val="0"/>
        <color indexed="43"/>
      </font>
    </dxf>
    <dxf>
      <font>
        <condense val="0"/>
        <extend val="0"/>
        <color indexed="8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42"/>
        </patternFill>
      </fill>
    </dxf>
    <dxf>
      <font>
        <condense val="0"/>
        <extend val="0"/>
        <color indexed="8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42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8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8"/>
      </font>
      <fill>
        <patternFill patternType="none">
          <bgColor indexed="65"/>
        </patternFill>
      </fill>
    </dxf>
    <dxf>
      <font>
        <condense val="0"/>
        <extend val="0"/>
        <color indexed="8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42"/>
        </patternFill>
      </fill>
    </dxf>
    <dxf>
      <font>
        <condense val="0"/>
        <extend val="0"/>
        <color indexed="18"/>
      </font>
      <fill>
        <patternFill>
          <bgColor indexed="26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  <fill>
        <patternFill>
          <fgColor indexed="10"/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/>
        <condense val="0"/>
        <extend val="0"/>
        <color indexed="9"/>
      </font>
      <fill>
        <patternFill patternType="solid">
          <bgColor indexed="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43"/>
      </font>
    </dxf>
    <dxf>
      <font>
        <b/>
        <i val="0"/>
        <condense val="0"/>
        <extend val="0"/>
        <color indexed="43"/>
      </font>
    </dxf>
    <dxf>
      <font>
        <condense val="0"/>
        <extend val="0"/>
        <color indexed="8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42"/>
        </patternFill>
      </fill>
    </dxf>
    <dxf>
      <font>
        <condense val="0"/>
        <extend val="0"/>
        <color indexed="8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42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8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8"/>
      </font>
      <fill>
        <patternFill patternType="none">
          <bgColor indexed="65"/>
        </patternFill>
      </fill>
    </dxf>
    <dxf>
      <font>
        <condense val="0"/>
        <extend val="0"/>
        <color indexed="8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42"/>
        </patternFill>
      </fill>
    </dxf>
    <dxf>
      <font>
        <condense val="0"/>
        <extend val="0"/>
        <color indexed="18"/>
      </font>
      <fill>
        <patternFill>
          <bgColor indexed="26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  <fill>
        <patternFill>
          <fgColor indexed="10"/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/>
        <condense val="0"/>
        <extend val="0"/>
        <color indexed="9"/>
      </font>
      <fill>
        <patternFill patternType="solid">
          <bgColor indexed="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43"/>
      </font>
    </dxf>
    <dxf>
      <font>
        <b/>
        <i val="0"/>
        <condense val="0"/>
        <extend val="0"/>
        <color indexed="43"/>
      </font>
    </dxf>
    <dxf>
      <font>
        <condense val="0"/>
        <extend val="0"/>
        <color indexed="8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42"/>
        </patternFill>
      </fill>
    </dxf>
    <dxf>
      <font>
        <condense val="0"/>
        <extend val="0"/>
        <color indexed="8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42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8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8"/>
      </font>
      <fill>
        <patternFill patternType="none">
          <bgColor indexed="65"/>
        </patternFill>
      </fill>
    </dxf>
    <dxf>
      <font>
        <condense val="0"/>
        <extend val="0"/>
        <color indexed="8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42"/>
        </patternFill>
      </fill>
    </dxf>
    <dxf>
      <font>
        <condense val="0"/>
        <extend val="0"/>
        <color indexed="18"/>
      </font>
      <fill>
        <patternFill>
          <bgColor indexed="26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  <fill>
        <patternFill>
          <fgColor indexed="10"/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/>
        <condense val="0"/>
        <extend val="0"/>
        <color indexed="9"/>
      </font>
      <fill>
        <patternFill patternType="solid">
          <bgColor indexed="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43"/>
      </font>
    </dxf>
    <dxf>
      <font>
        <b/>
        <i val="0"/>
        <condense val="0"/>
        <extend val="0"/>
        <color indexed="43"/>
      </font>
    </dxf>
    <dxf>
      <font>
        <condense val="0"/>
        <extend val="0"/>
        <color indexed="8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42"/>
        </patternFill>
      </fill>
    </dxf>
    <dxf>
      <font>
        <condense val="0"/>
        <extend val="0"/>
        <color indexed="8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42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8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8"/>
      </font>
      <fill>
        <patternFill patternType="none">
          <bgColor indexed="65"/>
        </patternFill>
      </fill>
    </dxf>
    <dxf>
      <font>
        <condense val="0"/>
        <extend val="0"/>
        <color indexed="8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42"/>
        </patternFill>
      </fill>
    </dxf>
    <dxf>
      <font>
        <condense val="0"/>
        <extend val="0"/>
        <color indexed="18"/>
      </font>
      <fill>
        <patternFill>
          <bgColor indexed="26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  <fill>
        <patternFill>
          <fgColor indexed="10"/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/>
        <condense val="0"/>
        <extend val="0"/>
        <color indexed="9"/>
      </font>
      <fill>
        <patternFill patternType="solid">
          <bgColor indexed="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43"/>
      </font>
    </dxf>
    <dxf>
      <font>
        <b/>
        <i val="0"/>
        <condense val="0"/>
        <extend val="0"/>
        <color indexed="43"/>
      </font>
    </dxf>
    <dxf>
      <font>
        <condense val="0"/>
        <extend val="0"/>
        <color indexed="8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42"/>
        </patternFill>
      </fill>
    </dxf>
    <dxf>
      <font>
        <condense val="0"/>
        <extend val="0"/>
        <color indexed="8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42"/>
        </patternFill>
      </fill>
    </dxf>
    <dxf>
      <font>
        <condense val="0"/>
        <extend val="0"/>
        <color indexed="8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8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8"/>
      </font>
      <fill>
        <patternFill patternType="none">
          <bgColor indexed="65"/>
        </patternFill>
      </fill>
    </dxf>
    <dxf>
      <font>
        <condense val="0"/>
        <extend val="0"/>
        <color indexed="8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42"/>
        </patternFill>
      </fill>
    </dxf>
    <dxf>
      <font>
        <condense val="0"/>
        <extend val="0"/>
        <color indexed="18"/>
      </font>
      <fill>
        <patternFill>
          <bgColor indexed="26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  <fill>
        <patternFill>
          <fgColor indexed="10"/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/>
        <condense val="0"/>
        <extend val="0"/>
        <color indexed="9"/>
      </font>
      <fill>
        <patternFill patternType="solid">
          <bgColor indexed="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43"/>
      </font>
    </dxf>
    <dxf>
      <font>
        <b/>
        <i val="0"/>
        <condense val="0"/>
        <extend val="0"/>
        <color indexed="4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8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8"/>
      </font>
      <fill>
        <patternFill patternType="none">
          <bgColor indexed="65"/>
        </patternFill>
      </fill>
    </dxf>
    <dxf>
      <font>
        <condense val="0"/>
        <extend val="0"/>
        <color indexed="8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42"/>
        </patternFill>
      </fill>
    </dxf>
    <dxf>
      <font>
        <condense val="0"/>
        <extend val="0"/>
        <color indexed="18"/>
      </font>
      <fill>
        <patternFill>
          <bgColor indexed="26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  <color indexed="43"/>
      </font>
    </dxf>
    <dxf>
      <font>
        <b/>
        <i val="0"/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fgColor indexed="10"/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/>
        <condense val="0"/>
        <extend val="0"/>
        <color indexed="9"/>
      </font>
      <fill>
        <patternFill patternType="solid">
          <bgColor indexed="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8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42"/>
        </patternFill>
      </fill>
    </dxf>
    <dxf>
      <font>
        <condense val="0"/>
        <extend val="0"/>
        <color indexed="8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42"/>
        </patternFill>
      </fill>
    </dxf>
    <dxf>
      <font>
        <condense val="0"/>
        <extend val="0"/>
        <color indexed="8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42"/>
        </patternFill>
      </fill>
    </dxf>
    <dxf>
      <font>
        <condense val="0"/>
        <extend val="0"/>
        <color indexed="8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8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42"/>
        </patternFill>
      </fill>
    </dxf>
    <dxf>
      <font>
        <b/>
        <i val="0"/>
        <condense val="0"/>
        <extend val="0"/>
        <color indexed="43"/>
      </font>
    </dxf>
    <dxf>
      <font>
        <b/>
        <i val="0"/>
        <condense val="0"/>
        <extend val="0"/>
        <color indexed="4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8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8"/>
      </font>
      <fill>
        <patternFill patternType="none">
          <bgColor indexed="65"/>
        </patternFill>
      </fill>
    </dxf>
    <dxf>
      <font>
        <condense val="0"/>
        <extend val="0"/>
        <color indexed="8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42"/>
        </patternFill>
      </fill>
    </dxf>
    <dxf>
      <font>
        <condense val="0"/>
        <extend val="0"/>
        <color indexed="18"/>
      </font>
      <fill>
        <patternFill>
          <bgColor indexed="26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  <fill>
        <patternFill>
          <fgColor indexed="10"/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/>
        <condense val="0"/>
        <extend val="0"/>
        <color indexed="9"/>
      </font>
      <fill>
        <patternFill patternType="solid">
          <bgColor indexed="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8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8"/>
      </font>
      <fill>
        <patternFill patternType="none">
          <bgColor indexed="65"/>
        </patternFill>
      </fill>
    </dxf>
    <dxf>
      <font>
        <condense val="0"/>
        <extend val="0"/>
        <color indexed="18"/>
      </font>
      <fill>
        <patternFill>
          <bgColor indexed="26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8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42"/>
        </patternFill>
      </fill>
    </dxf>
    <dxf>
      <font>
        <b/>
        <i val="0"/>
        <condense val="0"/>
        <extend val="0"/>
        <color indexed="10"/>
      </font>
      <fill>
        <patternFill>
          <fgColor indexed="10"/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/>
        <condense val="0"/>
        <extend val="0"/>
        <color indexed="9"/>
      </font>
      <fill>
        <patternFill patternType="solid">
          <bgColor indexed="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B57"/>
  <sheetViews>
    <sheetView workbookViewId="0">
      <selection activeCell="H11" sqref="H11"/>
    </sheetView>
  </sheetViews>
  <sheetFormatPr defaultRowHeight="12.75"/>
  <cols>
    <col min="1" max="1" width="8.7109375" customWidth="1"/>
    <col min="2" max="4" width="10.7109375" customWidth="1"/>
    <col min="5" max="5" width="2.140625" customWidth="1"/>
    <col min="6" max="7" width="10.7109375" customWidth="1"/>
    <col min="8" max="8" width="9.28515625" customWidth="1"/>
    <col min="9" max="9" width="12.7109375" customWidth="1"/>
    <col min="10" max="10" width="10.140625" customWidth="1"/>
    <col min="11" max="12" width="10.7109375" customWidth="1"/>
    <col min="13" max="13" width="7.140625" customWidth="1"/>
    <col min="14" max="14" width="7.85546875" bestFit="1" customWidth="1"/>
    <col min="15" max="15" width="15.85546875" hidden="1" customWidth="1"/>
    <col min="16" max="16" width="15.85546875" customWidth="1"/>
    <col min="17" max="17" width="8.85546875" bestFit="1" customWidth="1"/>
    <col min="18" max="18" width="6.28515625" customWidth="1"/>
    <col min="19" max="19" width="9.140625" customWidth="1"/>
    <col min="20" max="20" width="4.5703125" bestFit="1" customWidth="1"/>
    <col min="21" max="21" width="6.28515625" customWidth="1"/>
  </cols>
  <sheetData>
    <row r="1" spans="1:21" ht="25.5" customHeight="1">
      <c r="A1" s="162" t="s">
        <v>60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</row>
    <row r="2" spans="1:21" ht="3.75" customHeight="1" thickBot="1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21" ht="17.25" customHeight="1" thickBot="1">
      <c r="A3" s="35"/>
      <c r="B3" s="114"/>
      <c r="C3" s="35" t="s">
        <v>16</v>
      </c>
      <c r="D3" s="163"/>
      <c r="E3" s="164"/>
      <c r="F3" s="164"/>
      <c r="G3" s="164"/>
      <c r="H3" s="165"/>
      <c r="I3" s="93" t="s">
        <v>38</v>
      </c>
      <c r="J3" s="159"/>
      <c r="K3" s="159"/>
      <c r="L3" s="159"/>
      <c r="M3" s="159"/>
      <c r="N3" s="114"/>
    </row>
    <row r="4" spans="1:21" ht="3.75" customHeight="1" thickBot="1">
      <c r="A4" s="36"/>
      <c r="B4" s="36"/>
      <c r="C4" s="36"/>
      <c r="D4" s="36" t="s">
        <v>35</v>
      </c>
      <c r="E4" s="36"/>
      <c r="F4" s="36"/>
      <c r="G4" s="36"/>
      <c r="H4" s="36"/>
      <c r="I4" s="37"/>
      <c r="J4" s="37"/>
      <c r="K4" s="37"/>
      <c r="L4" s="37"/>
      <c r="M4" s="37"/>
      <c r="N4" s="37"/>
    </row>
    <row r="5" spans="1:21" ht="16.5" customHeight="1" thickBot="1">
      <c r="A5" s="36"/>
      <c r="B5" s="173" t="s">
        <v>9</v>
      </c>
      <c r="C5" s="173"/>
      <c r="D5" s="173"/>
      <c r="E5" s="36"/>
      <c r="F5" s="38" t="s">
        <v>10</v>
      </c>
      <c r="G5" s="169">
        <v>44011</v>
      </c>
      <c r="H5" s="170"/>
      <c r="I5" s="38"/>
      <c r="J5" s="39"/>
      <c r="K5" s="169">
        <v>44024</v>
      </c>
      <c r="L5" s="170"/>
      <c r="M5" s="39"/>
      <c r="N5" s="37"/>
    </row>
    <row r="6" spans="1:21" ht="6" customHeight="1">
      <c r="A6" s="36"/>
      <c r="B6" s="36"/>
      <c r="C6" s="36"/>
      <c r="D6" s="36"/>
      <c r="E6" s="36"/>
      <c r="F6" s="38"/>
      <c r="G6" s="10"/>
      <c r="H6" s="10"/>
      <c r="I6" s="10"/>
      <c r="J6" s="10"/>
      <c r="K6" s="10"/>
      <c r="L6" s="10"/>
      <c r="M6" s="10"/>
      <c r="N6" s="37"/>
    </row>
    <row r="7" spans="1:21" ht="16.5" customHeight="1" thickBot="1">
      <c r="A7" s="36"/>
      <c r="B7" s="36"/>
      <c r="C7" s="105"/>
      <c r="D7" s="104" t="s">
        <v>29</v>
      </c>
      <c r="E7" s="104"/>
      <c r="F7" s="104"/>
      <c r="G7" s="16"/>
      <c r="H7" s="168" t="s">
        <v>39</v>
      </c>
      <c r="I7" s="168"/>
      <c r="J7" s="2"/>
      <c r="K7" s="17"/>
      <c r="L7" s="2"/>
      <c r="M7" s="2" t="s">
        <v>45</v>
      </c>
      <c r="N7" s="16"/>
    </row>
    <row r="8" spans="1:21" ht="15" customHeight="1">
      <c r="A8" s="116" t="s">
        <v>63</v>
      </c>
      <c r="B8" s="103"/>
      <c r="C8" s="103"/>
      <c r="D8" s="103"/>
      <c r="E8" s="103"/>
      <c r="F8" s="103"/>
      <c r="G8" s="103"/>
      <c r="H8" s="103"/>
      <c r="I8" s="103"/>
      <c r="J8" s="2"/>
      <c r="K8" s="2"/>
      <c r="L8" s="2"/>
      <c r="M8" s="2"/>
      <c r="N8" s="2"/>
    </row>
    <row r="9" spans="1:21" ht="4.5" customHeight="1" thickBo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Q9" s="4"/>
      <c r="R9" s="4"/>
      <c r="S9" s="4"/>
      <c r="T9" s="4"/>
      <c r="U9" s="4"/>
    </row>
    <row r="10" spans="1:21" ht="26.25" customHeight="1" thickBot="1">
      <c r="A10" s="40" t="s">
        <v>26</v>
      </c>
      <c r="B10" s="1" t="s">
        <v>0</v>
      </c>
      <c r="C10" s="41" t="s">
        <v>1</v>
      </c>
      <c r="D10" s="41" t="s">
        <v>2</v>
      </c>
      <c r="E10" s="19"/>
      <c r="F10" s="41" t="s">
        <v>17</v>
      </c>
      <c r="G10" s="41" t="s">
        <v>18</v>
      </c>
      <c r="H10" s="41" t="s">
        <v>64</v>
      </c>
      <c r="I10" s="135" t="s">
        <v>55</v>
      </c>
      <c r="J10" s="41" t="s">
        <v>58</v>
      </c>
      <c r="K10" s="41" t="s">
        <v>59</v>
      </c>
      <c r="L10" s="41" t="s">
        <v>51</v>
      </c>
      <c r="M10" s="41" t="s">
        <v>46</v>
      </c>
      <c r="N10" s="42" t="s">
        <v>15</v>
      </c>
      <c r="O10" s="88"/>
      <c r="P10" s="88"/>
      <c r="Q10" s="88"/>
      <c r="R10" s="152" t="s">
        <v>14</v>
      </c>
      <c r="S10" s="152"/>
      <c r="T10" s="28">
        <f>K29</f>
        <v>0</v>
      </c>
      <c r="U10" s="88"/>
    </row>
    <row r="11" spans="1:21">
      <c r="A11" s="127" t="s">
        <v>19</v>
      </c>
      <c r="B11" s="3">
        <v>44011</v>
      </c>
      <c r="C11" s="129"/>
      <c r="D11" s="129"/>
      <c r="E11" s="20"/>
      <c r="F11" s="130"/>
      <c r="G11" s="130"/>
      <c r="H11" s="130"/>
      <c r="I11" s="130"/>
      <c r="J11" s="131"/>
      <c r="K11" s="131"/>
      <c r="L11" s="131"/>
      <c r="M11" s="131"/>
      <c r="N11" s="13">
        <f>SUM(F11:M11)</f>
        <v>0</v>
      </c>
      <c r="O11" s="88"/>
      <c r="P11" s="88"/>
      <c r="Q11" s="88"/>
      <c r="R11" s="115"/>
      <c r="S11" s="115"/>
      <c r="T11" s="88"/>
      <c r="U11" s="88"/>
    </row>
    <row r="12" spans="1:21">
      <c r="A12" s="132" t="s">
        <v>20</v>
      </c>
      <c r="B12" s="3">
        <v>44012</v>
      </c>
      <c r="C12" s="129"/>
      <c r="D12" s="129"/>
      <c r="E12" s="20"/>
      <c r="F12" s="130"/>
      <c r="G12" s="130"/>
      <c r="H12" s="130"/>
      <c r="I12" s="130"/>
      <c r="J12" s="133"/>
      <c r="K12" s="133"/>
      <c r="L12" s="133"/>
      <c r="M12" s="133"/>
      <c r="N12" s="13">
        <f t="shared" ref="N12:N17" si="0">SUM(F12:M12)</f>
        <v>0</v>
      </c>
      <c r="O12" s="88"/>
      <c r="P12" s="88"/>
      <c r="Q12" s="88"/>
      <c r="R12" s="115"/>
      <c r="S12" s="115"/>
      <c r="T12" s="88"/>
      <c r="U12" s="88"/>
    </row>
    <row r="13" spans="1:21">
      <c r="A13" s="44" t="s">
        <v>21</v>
      </c>
      <c r="B13" s="3">
        <v>44013</v>
      </c>
      <c r="C13" s="11"/>
      <c r="D13" s="11"/>
      <c r="E13" s="20"/>
      <c r="F13" s="9"/>
      <c r="G13" s="9"/>
      <c r="H13" s="9"/>
      <c r="I13" s="9"/>
      <c r="J13" s="14"/>
      <c r="K13" s="14"/>
      <c r="L13" s="14"/>
      <c r="M13" s="14"/>
      <c r="N13" s="13">
        <f t="shared" si="0"/>
        <v>0</v>
      </c>
      <c r="O13" s="88"/>
      <c r="P13" s="88"/>
      <c r="Q13" s="88"/>
      <c r="R13" s="115"/>
      <c r="S13" s="115"/>
      <c r="T13" s="88"/>
      <c r="U13" s="88"/>
    </row>
    <row r="14" spans="1:21">
      <c r="A14" s="44" t="s">
        <v>42</v>
      </c>
      <c r="B14" s="3">
        <v>44014</v>
      </c>
      <c r="C14" s="11"/>
      <c r="D14" s="11"/>
      <c r="E14" s="20"/>
      <c r="F14" s="9"/>
      <c r="G14" s="9"/>
      <c r="H14" s="9"/>
      <c r="I14" s="9"/>
      <c r="J14" s="14"/>
      <c r="K14" s="12"/>
      <c r="L14" s="12"/>
      <c r="M14" s="12"/>
      <c r="N14" s="13">
        <f t="shared" si="0"/>
        <v>0</v>
      </c>
      <c r="O14" s="88"/>
      <c r="P14" s="88"/>
      <c r="Q14" s="152" t="s">
        <v>8</v>
      </c>
      <c r="R14" s="152"/>
      <c r="S14" s="152"/>
      <c r="T14" s="28">
        <f>L29</f>
        <v>0</v>
      </c>
      <c r="U14" s="88"/>
    </row>
    <row r="15" spans="1:21">
      <c r="A15" s="44" t="s">
        <v>23</v>
      </c>
      <c r="B15" s="3">
        <v>44015</v>
      </c>
      <c r="C15" s="11"/>
      <c r="D15" s="11"/>
      <c r="E15" s="20"/>
      <c r="F15" s="9"/>
      <c r="G15" s="9"/>
      <c r="H15" s="9"/>
      <c r="I15" s="9"/>
      <c r="J15" s="14"/>
      <c r="K15" s="14"/>
      <c r="L15" s="14"/>
      <c r="M15" s="14"/>
      <c r="N15" s="13">
        <f t="shared" si="0"/>
        <v>0</v>
      </c>
      <c r="O15" s="88"/>
      <c r="P15" s="88"/>
      <c r="Q15" s="88"/>
      <c r="R15" s="115"/>
      <c r="S15" s="115"/>
      <c r="T15" s="88"/>
      <c r="U15" s="88"/>
    </row>
    <row r="16" spans="1:21">
      <c r="A16" s="44" t="s">
        <v>24</v>
      </c>
      <c r="B16" s="3">
        <v>44016</v>
      </c>
      <c r="C16" s="144"/>
      <c r="D16" s="144"/>
      <c r="E16" s="20"/>
      <c r="F16" s="145"/>
      <c r="G16" s="145"/>
      <c r="H16" s="145"/>
      <c r="I16" s="145"/>
      <c r="J16" s="146"/>
      <c r="K16" s="146"/>
      <c r="L16" s="146"/>
      <c r="M16" s="146"/>
      <c r="N16" s="13">
        <f t="shared" si="0"/>
        <v>0</v>
      </c>
      <c r="O16" s="88"/>
      <c r="P16" s="88"/>
      <c r="Q16" s="88"/>
      <c r="R16" s="115"/>
      <c r="S16" s="115"/>
      <c r="T16" s="88"/>
      <c r="U16" s="88"/>
    </row>
    <row r="17" spans="1:21" ht="13.5" thickBot="1">
      <c r="A17" s="44" t="s">
        <v>25</v>
      </c>
      <c r="B17" s="3">
        <v>44017</v>
      </c>
      <c r="C17" s="144"/>
      <c r="D17" s="144"/>
      <c r="E17" s="20"/>
      <c r="F17" s="147"/>
      <c r="G17" s="147"/>
      <c r="H17" s="147"/>
      <c r="I17" s="147"/>
      <c r="J17" s="148"/>
      <c r="K17" s="148"/>
      <c r="L17" s="148"/>
      <c r="M17" s="148"/>
      <c r="N17" s="15">
        <f t="shared" si="0"/>
        <v>0</v>
      </c>
      <c r="O17" s="88"/>
      <c r="P17" s="88"/>
      <c r="Q17" s="88"/>
      <c r="R17" s="115"/>
      <c r="S17" s="115"/>
      <c r="T17" s="88"/>
      <c r="U17" s="88"/>
    </row>
    <row r="18" spans="1:21" ht="14.25" thickTop="1" thickBot="1">
      <c r="A18" s="45"/>
      <c r="B18" s="46"/>
      <c r="C18" s="171" t="s">
        <v>28</v>
      </c>
      <c r="D18" s="172"/>
      <c r="E18" s="21"/>
      <c r="F18" s="47">
        <f>SUM(F11:F17)</f>
        <v>0</v>
      </c>
      <c r="G18" s="47">
        <f t="shared" ref="G18:M18" si="1">SUM(G11:G17)</f>
        <v>0</v>
      </c>
      <c r="H18" s="47">
        <f t="shared" si="1"/>
        <v>0</v>
      </c>
      <c r="I18" s="47">
        <f t="shared" si="1"/>
        <v>0</v>
      </c>
      <c r="J18" s="47">
        <f t="shared" si="1"/>
        <v>0</v>
      </c>
      <c r="K18" s="47">
        <f t="shared" si="1"/>
        <v>0</v>
      </c>
      <c r="L18" s="47">
        <f t="shared" si="1"/>
        <v>0</v>
      </c>
      <c r="M18" s="47">
        <f t="shared" si="1"/>
        <v>0</v>
      </c>
      <c r="N18" s="48">
        <f>SUM(N11:N17)</f>
        <v>0</v>
      </c>
      <c r="O18" s="88"/>
      <c r="P18" s="88"/>
      <c r="Q18" s="88"/>
      <c r="R18" s="115"/>
      <c r="S18" s="115"/>
      <c r="T18" s="27"/>
      <c r="U18" s="88"/>
    </row>
    <row r="19" spans="1:21" ht="9.75" customHeight="1" thickBot="1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88"/>
      <c r="P19" s="88"/>
      <c r="Q19" s="88"/>
      <c r="R19" s="115"/>
      <c r="S19" s="115"/>
      <c r="T19" s="88"/>
      <c r="U19" s="88"/>
    </row>
    <row r="20" spans="1:21" ht="23.25" thickBot="1">
      <c r="A20" s="40" t="s">
        <v>27</v>
      </c>
      <c r="B20" s="1" t="s">
        <v>0</v>
      </c>
      <c r="C20" s="41" t="s">
        <v>1</v>
      </c>
      <c r="D20" s="41" t="s">
        <v>2</v>
      </c>
      <c r="E20" s="19"/>
      <c r="F20" s="41" t="str">
        <f>F10</f>
        <v>Reg Ed</v>
      </c>
      <c r="G20" s="41" t="str">
        <f>G10</f>
        <v>Spec Ed</v>
      </c>
      <c r="H20" s="41" t="str">
        <f>H10</f>
        <v>COVID-19</v>
      </c>
      <c r="I20" s="135" t="s">
        <v>55</v>
      </c>
      <c r="J20" s="41" t="s">
        <v>58</v>
      </c>
      <c r="K20" s="41" t="str">
        <f>K10</f>
        <v>VACATION</v>
      </c>
      <c r="L20" s="41" t="str">
        <f>L10</f>
        <v>Sick/Med</v>
      </c>
      <c r="M20" s="41" t="str">
        <f>M10</f>
        <v>Pers</v>
      </c>
      <c r="N20" s="42" t="str">
        <f>N10</f>
        <v>TOTAL</v>
      </c>
      <c r="O20" s="88"/>
      <c r="P20" s="88"/>
      <c r="Q20" s="88"/>
      <c r="R20" s="115"/>
      <c r="S20" s="115"/>
      <c r="T20" s="88"/>
      <c r="U20" s="88"/>
    </row>
    <row r="21" spans="1:21">
      <c r="A21" s="127" t="s">
        <v>19</v>
      </c>
      <c r="B21" s="128">
        <v>44018</v>
      </c>
      <c r="C21" s="129"/>
      <c r="D21" s="129"/>
      <c r="E21" s="20"/>
      <c r="F21" s="130"/>
      <c r="G21" s="130"/>
      <c r="H21" s="130"/>
      <c r="I21" s="130"/>
      <c r="J21" s="131"/>
      <c r="K21" s="131"/>
      <c r="L21" s="131"/>
      <c r="M21" s="131"/>
      <c r="N21" s="13">
        <f>SUM(F21:M21)</f>
        <v>0</v>
      </c>
      <c r="O21" s="88"/>
      <c r="P21" s="88"/>
      <c r="Q21" s="88"/>
      <c r="R21" s="115"/>
      <c r="S21" s="115"/>
      <c r="T21" s="88"/>
      <c r="U21" s="88"/>
    </row>
    <row r="22" spans="1:21">
      <c r="A22" s="132" t="s">
        <v>20</v>
      </c>
      <c r="B22" s="128">
        <v>44019</v>
      </c>
      <c r="C22" s="129"/>
      <c r="D22" s="129"/>
      <c r="E22" s="20"/>
      <c r="F22" s="130"/>
      <c r="G22" s="130"/>
      <c r="H22" s="130"/>
      <c r="I22" s="130"/>
      <c r="J22" s="133"/>
      <c r="K22" s="133"/>
      <c r="L22" s="133"/>
      <c r="M22" s="133"/>
      <c r="N22" s="13">
        <f t="shared" ref="N22:N27" si="2">SUM(F22:M22)</f>
        <v>0</v>
      </c>
      <c r="O22" s="88"/>
      <c r="P22" s="88"/>
      <c r="Q22" s="152" t="s">
        <v>13</v>
      </c>
      <c r="R22" s="152"/>
      <c r="S22" s="152"/>
      <c r="T22" s="28">
        <f>M29</f>
        <v>0</v>
      </c>
      <c r="U22" s="88"/>
    </row>
    <row r="23" spans="1:21">
      <c r="A23" s="44" t="s">
        <v>21</v>
      </c>
      <c r="B23" s="128">
        <v>44020</v>
      </c>
      <c r="C23" s="11"/>
      <c r="D23" s="11"/>
      <c r="E23" s="20"/>
      <c r="F23" s="9"/>
      <c r="G23" s="9"/>
      <c r="H23" s="9"/>
      <c r="I23" s="9"/>
      <c r="J23" s="14"/>
      <c r="K23" s="14"/>
      <c r="L23" s="14"/>
      <c r="M23" s="14"/>
      <c r="N23" s="13">
        <f t="shared" si="2"/>
        <v>0</v>
      </c>
      <c r="O23" s="88"/>
      <c r="P23" s="88"/>
      <c r="Q23" s="88"/>
      <c r="R23" s="88"/>
      <c r="S23" s="88"/>
      <c r="T23" s="88"/>
      <c r="U23" s="88"/>
    </row>
    <row r="24" spans="1:21">
      <c r="A24" s="44" t="s">
        <v>42</v>
      </c>
      <c r="B24" s="128">
        <v>44021</v>
      </c>
      <c r="C24" s="11"/>
      <c r="D24" s="11"/>
      <c r="E24" s="20"/>
      <c r="F24" s="9"/>
      <c r="G24" s="9"/>
      <c r="H24" s="9"/>
      <c r="I24" s="9"/>
      <c r="J24" s="14"/>
      <c r="K24" s="12"/>
      <c r="L24" s="12"/>
      <c r="M24" s="12"/>
      <c r="N24" s="13">
        <f t="shared" si="2"/>
        <v>0</v>
      </c>
      <c r="O24" s="88"/>
      <c r="P24" s="88"/>
      <c r="Q24" s="88"/>
      <c r="R24" s="88"/>
      <c r="S24" s="88"/>
      <c r="T24" s="88"/>
      <c r="U24" s="88"/>
    </row>
    <row r="25" spans="1:21">
      <c r="A25" s="44" t="s">
        <v>23</v>
      </c>
      <c r="B25" s="128">
        <v>44022</v>
      </c>
      <c r="C25" s="11"/>
      <c r="D25" s="11"/>
      <c r="E25" s="20"/>
      <c r="F25" s="9"/>
      <c r="G25" s="9"/>
      <c r="H25" s="9"/>
      <c r="I25" s="9"/>
      <c r="J25" s="14"/>
      <c r="K25" s="9"/>
      <c r="L25" s="14"/>
      <c r="M25" s="14"/>
      <c r="N25" s="13">
        <f t="shared" si="2"/>
        <v>0</v>
      </c>
      <c r="O25" s="88"/>
      <c r="P25" s="88"/>
      <c r="Q25" s="88"/>
      <c r="R25" s="88"/>
      <c r="S25" s="88"/>
      <c r="T25" s="88"/>
      <c r="U25" s="88"/>
    </row>
    <row r="26" spans="1:21">
      <c r="A26" s="44" t="s">
        <v>24</v>
      </c>
      <c r="B26" s="128">
        <v>44023</v>
      </c>
      <c r="C26" s="144"/>
      <c r="D26" s="144"/>
      <c r="E26" s="20"/>
      <c r="F26" s="145"/>
      <c r="G26" s="145"/>
      <c r="H26" s="145"/>
      <c r="I26" s="145"/>
      <c r="J26" s="146"/>
      <c r="K26" s="146"/>
      <c r="L26" s="149"/>
      <c r="M26" s="146"/>
      <c r="N26" s="13">
        <f t="shared" si="2"/>
        <v>0</v>
      </c>
      <c r="O26" s="88"/>
      <c r="P26" s="88"/>
      <c r="Q26" s="88"/>
      <c r="R26" s="152" t="s">
        <v>12</v>
      </c>
      <c r="S26" s="152"/>
      <c r="T26" s="152"/>
      <c r="U26" s="28">
        <f>Q29</f>
        <v>0</v>
      </c>
    </row>
    <row r="27" spans="1:21" ht="13.5" thickBot="1">
      <c r="A27" s="44" t="s">
        <v>25</v>
      </c>
      <c r="B27" s="128">
        <v>44024</v>
      </c>
      <c r="C27" s="144"/>
      <c r="D27" s="144"/>
      <c r="E27" s="20"/>
      <c r="F27" s="147"/>
      <c r="G27" s="147"/>
      <c r="H27" s="147"/>
      <c r="I27" s="147"/>
      <c r="J27" s="148"/>
      <c r="K27" s="148"/>
      <c r="L27" s="148"/>
      <c r="M27" s="148"/>
      <c r="N27" s="15">
        <f t="shared" si="2"/>
        <v>0</v>
      </c>
      <c r="O27" s="88"/>
      <c r="P27" s="88"/>
      <c r="Q27" s="88"/>
      <c r="R27" s="88"/>
      <c r="S27" s="88"/>
      <c r="T27" s="88"/>
      <c r="U27" s="88"/>
    </row>
    <row r="28" spans="1:21" ht="15" customHeight="1" thickTop="1" thickBot="1">
      <c r="A28" s="22"/>
      <c r="B28" s="49"/>
      <c r="C28" s="166" t="s">
        <v>30</v>
      </c>
      <c r="D28" s="167"/>
      <c r="E28" s="21"/>
      <c r="F28" s="50">
        <f>SUM(F21:F27)</f>
        <v>0</v>
      </c>
      <c r="G28" s="50">
        <f t="shared" ref="G28:M28" si="3">SUM(G21:G27)</f>
        <v>0</v>
      </c>
      <c r="H28" s="50">
        <f t="shared" si="3"/>
        <v>0</v>
      </c>
      <c r="I28" s="50">
        <f t="shared" si="3"/>
        <v>0</v>
      </c>
      <c r="J28" s="50">
        <f t="shared" si="3"/>
        <v>0</v>
      </c>
      <c r="K28" s="50">
        <f t="shared" si="3"/>
        <v>0</v>
      </c>
      <c r="L28" s="50">
        <f t="shared" si="3"/>
        <v>0</v>
      </c>
      <c r="M28" s="50">
        <f t="shared" si="3"/>
        <v>0</v>
      </c>
      <c r="N28" s="48">
        <f>SUM(N21:N27)</f>
        <v>0</v>
      </c>
      <c r="O28" s="88"/>
      <c r="P28" s="88"/>
      <c r="Q28" s="27" t="s">
        <v>36</v>
      </c>
      <c r="R28" s="88"/>
      <c r="S28" s="89"/>
      <c r="T28" s="90"/>
      <c r="U28" s="88"/>
    </row>
    <row r="29" spans="1:21" ht="15.75" customHeight="1" thickBot="1">
      <c r="A29" s="22"/>
      <c r="B29" s="49"/>
      <c r="C29" s="153" t="s">
        <v>31</v>
      </c>
      <c r="D29" s="154"/>
      <c r="E29" s="23"/>
      <c r="F29" s="51">
        <f>F18+F28</f>
        <v>0</v>
      </c>
      <c r="G29" s="51">
        <f t="shared" ref="G29:M29" si="4">G18+G28</f>
        <v>0</v>
      </c>
      <c r="H29" s="51">
        <f t="shared" si="4"/>
        <v>0</v>
      </c>
      <c r="I29" s="51">
        <f t="shared" si="4"/>
        <v>0</v>
      </c>
      <c r="J29" s="51">
        <f t="shared" si="4"/>
        <v>0</v>
      </c>
      <c r="K29" s="51">
        <f t="shared" si="4"/>
        <v>0</v>
      </c>
      <c r="L29" s="51">
        <f t="shared" si="4"/>
        <v>0</v>
      </c>
      <c r="M29" s="51">
        <f t="shared" si="4"/>
        <v>0</v>
      </c>
      <c r="N29" s="52">
        <f>N18+N28</f>
        <v>0</v>
      </c>
      <c r="O29" s="88"/>
      <c r="P29" s="88"/>
      <c r="Q29" s="28">
        <f>N29-K7</f>
        <v>0</v>
      </c>
      <c r="R29" s="88"/>
      <c r="S29" s="89"/>
      <c r="T29" s="90"/>
      <c r="U29" s="88"/>
    </row>
    <row r="30" spans="1:21" ht="11.25" customHeight="1">
      <c r="A30" s="4"/>
      <c r="B30" s="53"/>
      <c r="C30" s="24"/>
      <c r="D30" s="24"/>
      <c r="E30" s="24"/>
      <c r="F30" s="24"/>
      <c r="G30" s="24"/>
      <c r="H30" s="24"/>
      <c r="I30" s="24"/>
      <c r="J30" s="53"/>
      <c r="K30" s="53"/>
      <c r="L30" s="53"/>
      <c r="M30" s="53"/>
      <c r="N30" s="53"/>
      <c r="O30" s="88"/>
      <c r="P30" s="88"/>
      <c r="Q30" s="88"/>
      <c r="R30" s="88"/>
      <c r="S30" s="88"/>
      <c r="T30" s="88"/>
      <c r="U30" s="88"/>
    </row>
    <row r="31" spans="1:21" ht="21.75" customHeight="1" thickBot="1">
      <c r="A31" s="181"/>
      <c r="B31" s="181"/>
      <c r="C31" s="181"/>
      <c r="D31" s="181"/>
      <c r="E31" s="25"/>
      <c r="F31" s="174"/>
      <c r="G31" s="174"/>
      <c r="H31" s="25"/>
      <c r="I31" s="4"/>
      <c r="J31" s="4"/>
      <c r="K31" s="4"/>
      <c r="L31" s="4"/>
      <c r="M31" s="54" t="s">
        <v>11</v>
      </c>
      <c r="N31" s="55">
        <f>Q29</f>
        <v>0</v>
      </c>
    </row>
    <row r="32" spans="1:21" ht="12.75" customHeight="1" thickBot="1">
      <c r="A32" s="182" t="s">
        <v>3</v>
      </c>
      <c r="B32" s="182"/>
      <c r="C32" s="182"/>
      <c r="D32" s="182"/>
      <c r="E32" s="110"/>
      <c r="F32" s="182" t="s">
        <v>32</v>
      </c>
      <c r="G32" s="182"/>
      <c r="H32" s="110"/>
      <c r="I32" s="184" t="s">
        <v>37</v>
      </c>
      <c r="J32" s="184"/>
      <c r="K32" s="184"/>
      <c r="L32" s="184"/>
      <c r="M32" s="184"/>
      <c r="N32" s="184"/>
    </row>
    <row r="33" spans="1:28" ht="18.75" customHeight="1" thickBot="1">
      <c r="A33" s="110"/>
      <c r="B33" s="110"/>
      <c r="C33" s="110"/>
      <c r="D33" s="110"/>
      <c r="E33" s="110"/>
      <c r="F33" s="110"/>
      <c r="G33" s="110"/>
      <c r="H33" s="110"/>
      <c r="I33" s="155"/>
      <c r="J33" s="156"/>
      <c r="K33" s="156"/>
      <c r="L33" s="156"/>
      <c r="M33" s="156"/>
      <c r="N33" s="157"/>
    </row>
    <row r="34" spans="1:28" ht="14.25" customHeight="1">
      <c r="A34" s="110"/>
      <c r="B34" s="57"/>
      <c r="C34" s="183" t="s">
        <v>33</v>
      </c>
      <c r="D34" s="183"/>
      <c r="E34" s="29"/>
      <c r="F34" s="58"/>
      <c r="G34" s="110"/>
      <c r="H34" s="110"/>
      <c r="I34" s="4"/>
      <c r="J34" s="158"/>
      <c r="K34" s="158"/>
      <c r="L34" s="158"/>
      <c r="M34" s="158"/>
      <c r="N34" s="56"/>
    </row>
    <row r="35" spans="1:28" ht="5.25" customHeight="1" thickBot="1">
      <c r="A35" s="110"/>
      <c r="B35" s="59"/>
      <c r="C35" s="60"/>
      <c r="D35" s="60"/>
      <c r="E35" s="61"/>
      <c r="F35" s="62"/>
      <c r="G35" s="110"/>
      <c r="H35" s="110"/>
      <c r="I35" s="63"/>
      <c r="J35" s="64"/>
      <c r="K35" s="64"/>
      <c r="L35" s="64"/>
      <c r="M35" s="64"/>
      <c r="N35" s="65"/>
    </row>
    <row r="36" spans="1:28" ht="12" customHeight="1" thickBot="1">
      <c r="A36" s="66"/>
      <c r="B36" s="67"/>
      <c r="C36" s="160" t="s">
        <v>61</v>
      </c>
      <c r="D36" s="161"/>
      <c r="E36" s="30"/>
      <c r="F36" s="69"/>
      <c r="G36" s="4"/>
      <c r="H36" s="4"/>
      <c r="I36" s="70" t="s">
        <v>4</v>
      </c>
      <c r="J36" s="71"/>
      <c r="K36" s="71"/>
      <c r="L36" s="71"/>
      <c r="M36" s="71"/>
      <c r="N36" s="72"/>
    </row>
    <row r="37" spans="1:28" ht="3.75" customHeight="1" thickBot="1">
      <c r="A37" s="66"/>
      <c r="B37" s="67"/>
      <c r="C37" s="111"/>
      <c r="D37" s="111"/>
      <c r="E37" s="73"/>
      <c r="F37" s="69"/>
      <c r="G37" s="4"/>
      <c r="H37" s="4"/>
      <c r="I37" s="74"/>
      <c r="J37" s="71"/>
      <c r="K37" s="71"/>
      <c r="L37" s="71"/>
      <c r="M37" s="71"/>
      <c r="N37" s="72"/>
    </row>
    <row r="38" spans="1:28" ht="12" customHeight="1" thickBot="1">
      <c r="A38" s="75"/>
      <c r="B38" s="67"/>
      <c r="C38" s="160" t="s">
        <v>48</v>
      </c>
      <c r="D38" s="161"/>
      <c r="E38" s="30"/>
      <c r="F38" s="69"/>
      <c r="G38" s="4"/>
      <c r="H38" s="4"/>
      <c r="I38" s="179" t="s">
        <v>6</v>
      </c>
      <c r="J38" s="175"/>
      <c r="K38" s="175"/>
      <c r="L38" s="175"/>
      <c r="M38" s="175"/>
      <c r="N38" s="180"/>
    </row>
    <row r="39" spans="1:28" ht="3.75" customHeight="1" thickBot="1">
      <c r="A39" s="75"/>
      <c r="B39" s="67"/>
      <c r="C39" s="111"/>
      <c r="D39" s="111"/>
      <c r="E39" s="73"/>
      <c r="F39" s="69"/>
      <c r="G39" s="4"/>
      <c r="H39" s="4"/>
      <c r="I39" s="108"/>
      <c r="J39" s="107"/>
      <c r="K39" s="107"/>
      <c r="L39" s="107"/>
      <c r="M39" s="107"/>
      <c r="N39" s="109"/>
    </row>
    <row r="40" spans="1:28" ht="11.25" customHeight="1" thickBot="1">
      <c r="A40" s="75"/>
      <c r="B40" s="67"/>
      <c r="C40" s="160" t="s">
        <v>62</v>
      </c>
      <c r="D40" s="161"/>
      <c r="E40" s="30"/>
      <c r="F40" s="69"/>
      <c r="G40" s="4"/>
      <c r="H40" s="4"/>
      <c r="I40" s="190" t="s">
        <v>49</v>
      </c>
      <c r="J40" s="191"/>
      <c r="K40" s="191"/>
      <c r="L40" s="191"/>
      <c r="M40" s="191"/>
      <c r="N40" s="192"/>
    </row>
    <row r="41" spans="1:28" ht="3.75" customHeight="1" thickBot="1">
      <c r="A41" s="75"/>
      <c r="B41" s="67"/>
      <c r="C41" s="111"/>
      <c r="D41" s="111"/>
      <c r="E41" s="73"/>
      <c r="F41" s="69"/>
      <c r="G41" s="4"/>
      <c r="H41" s="4"/>
      <c r="I41" s="112"/>
      <c r="J41" s="106"/>
      <c r="K41" s="106"/>
      <c r="L41" s="106"/>
      <c r="M41" s="106"/>
      <c r="N41" s="113"/>
    </row>
    <row r="42" spans="1:28" ht="12" customHeight="1" thickBot="1">
      <c r="A42" s="75"/>
      <c r="B42" s="67"/>
      <c r="C42" s="160" t="s">
        <v>54</v>
      </c>
      <c r="D42" s="161"/>
      <c r="E42" s="30"/>
      <c r="F42" s="69"/>
      <c r="G42" s="4"/>
      <c r="H42" s="4"/>
      <c r="I42" s="179" t="s">
        <v>6</v>
      </c>
      <c r="J42" s="175"/>
      <c r="K42" s="175"/>
      <c r="L42" s="175"/>
      <c r="M42" s="175"/>
      <c r="N42" s="180"/>
    </row>
    <row r="43" spans="1:28" ht="3.75" customHeight="1" thickBot="1">
      <c r="A43" s="75"/>
      <c r="B43" s="67"/>
      <c r="C43" s="111"/>
      <c r="D43" s="111"/>
      <c r="E43" s="73"/>
      <c r="F43" s="69"/>
      <c r="G43" s="4"/>
      <c r="H43" s="4"/>
      <c r="I43" s="108"/>
      <c r="J43" s="107"/>
      <c r="K43" s="107"/>
      <c r="L43" s="107"/>
      <c r="M43" s="107"/>
      <c r="N43" s="109"/>
    </row>
    <row r="44" spans="1:28" ht="12" customHeight="1" thickBot="1">
      <c r="A44" s="82"/>
      <c r="B44" s="83"/>
      <c r="C44" s="185" t="s">
        <v>41</v>
      </c>
      <c r="D44" s="186"/>
      <c r="E44" s="30"/>
      <c r="F44" s="69"/>
      <c r="G44" s="4"/>
      <c r="H44" s="4"/>
      <c r="I44" s="187" t="s">
        <v>50</v>
      </c>
      <c r="J44" s="188"/>
      <c r="K44" s="188"/>
      <c r="L44" s="188"/>
      <c r="M44" s="188"/>
      <c r="N44" s="189"/>
    </row>
    <row r="45" spans="1:28" ht="16.5" customHeight="1">
      <c r="A45" s="75"/>
      <c r="B45" s="84"/>
      <c r="C45" s="85"/>
      <c r="D45" s="86"/>
      <c r="E45" s="86"/>
      <c r="F45" s="87"/>
      <c r="G45" s="96"/>
      <c r="H45" s="4"/>
      <c r="I45" s="179" t="s">
        <v>7</v>
      </c>
      <c r="J45" s="175"/>
      <c r="K45" s="175"/>
      <c r="L45" s="175"/>
      <c r="M45" s="175"/>
      <c r="N45" s="180"/>
      <c r="T45" s="53"/>
      <c r="U45" s="70"/>
      <c r="V45" s="71"/>
      <c r="W45" s="71"/>
      <c r="X45" s="71"/>
      <c r="Y45" s="71"/>
      <c r="Z45" s="71"/>
      <c r="AA45" s="71"/>
      <c r="AB45" s="71"/>
    </row>
    <row r="46" spans="1:28" ht="15.75" customHeight="1">
      <c r="A46" s="75"/>
      <c r="B46" s="71"/>
      <c r="C46" s="4"/>
      <c r="D46" s="4"/>
      <c r="E46" s="4"/>
      <c r="F46" s="53"/>
      <c r="G46" s="53"/>
      <c r="H46" s="53"/>
      <c r="I46" s="176" t="s">
        <v>53</v>
      </c>
      <c r="J46" s="177"/>
      <c r="K46" s="177"/>
      <c r="L46" s="177"/>
      <c r="M46" s="177"/>
      <c r="N46" s="178"/>
      <c r="T46" s="53"/>
      <c r="U46" s="70"/>
      <c r="V46" s="71"/>
      <c r="W46" s="71"/>
      <c r="X46" s="71"/>
      <c r="Y46" s="71"/>
      <c r="Z46" s="71"/>
      <c r="AA46" s="71"/>
      <c r="AB46" s="71"/>
    </row>
    <row r="47" spans="1:28" ht="11.25" customHeight="1">
      <c r="T47" s="53"/>
      <c r="U47" s="175"/>
      <c r="V47" s="175"/>
      <c r="W47" s="175"/>
      <c r="X47" s="175"/>
      <c r="Y47" s="175"/>
      <c r="Z47" s="175"/>
      <c r="AA47" s="175"/>
      <c r="AB47" s="175"/>
    </row>
    <row r="48" spans="1:28">
      <c r="T48" s="53"/>
      <c r="U48" s="107"/>
      <c r="V48" s="107"/>
      <c r="W48" s="107"/>
      <c r="X48" s="107"/>
      <c r="Y48" s="107"/>
      <c r="Z48" s="107"/>
      <c r="AA48" s="107"/>
      <c r="AB48" s="107"/>
    </row>
    <row r="49" spans="4:28">
      <c r="T49" s="53"/>
      <c r="U49" s="191"/>
      <c r="V49" s="191"/>
      <c r="W49" s="191"/>
      <c r="X49" s="191"/>
      <c r="Y49" s="191"/>
      <c r="Z49" s="191"/>
      <c r="AA49" s="191"/>
      <c r="AB49" s="191"/>
    </row>
    <row r="50" spans="4:28">
      <c r="T50" s="53"/>
      <c r="U50" s="106"/>
      <c r="V50" s="106"/>
      <c r="W50" s="106"/>
      <c r="X50" s="106"/>
      <c r="Y50" s="106"/>
      <c r="Z50" s="106"/>
      <c r="AA50" s="106"/>
      <c r="AB50" s="106"/>
    </row>
    <row r="51" spans="4:28">
      <c r="T51" s="53"/>
      <c r="U51" s="175"/>
      <c r="V51" s="175"/>
      <c r="W51" s="175"/>
      <c r="X51" s="175"/>
      <c r="Y51" s="175"/>
      <c r="Z51" s="175"/>
      <c r="AA51" s="175"/>
      <c r="AB51" s="175"/>
    </row>
    <row r="52" spans="4:28">
      <c r="T52" s="53"/>
      <c r="U52" s="107"/>
      <c r="V52" s="107"/>
      <c r="W52" s="107"/>
      <c r="X52" s="107"/>
      <c r="Y52" s="107"/>
      <c r="Z52" s="107"/>
      <c r="AA52" s="107"/>
      <c r="AB52" s="107"/>
    </row>
    <row r="53" spans="4:28">
      <c r="D53" s="31"/>
      <c r="E53" s="31">
        <f>E36</f>
        <v>0</v>
      </c>
      <c r="T53" s="53"/>
      <c r="U53" s="188"/>
      <c r="V53" s="188"/>
      <c r="W53" s="188"/>
      <c r="X53" s="188"/>
      <c r="Y53" s="188"/>
      <c r="Z53" s="188"/>
      <c r="AA53" s="188"/>
      <c r="AB53" s="188"/>
    </row>
    <row r="54" spans="4:28">
      <c r="D54" s="31"/>
      <c r="E54" s="31">
        <f>E38</f>
        <v>0</v>
      </c>
      <c r="T54" s="53"/>
      <c r="U54" s="175"/>
      <c r="V54" s="175"/>
      <c r="W54" s="175"/>
      <c r="X54" s="175"/>
      <c r="Y54" s="175"/>
      <c r="Z54" s="175"/>
      <c r="AA54" s="175"/>
      <c r="AB54" s="175"/>
    </row>
    <row r="55" spans="4:28">
      <c r="D55" s="31"/>
      <c r="E55" s="31">
        <f>E40</f>
        <v>0</v>
      </c>
      <c r="T55" s="53"/>
      <c r="U55" s="188"/>
      <c r="V55" s="188"/>
      <c r="W55" s="188"/>
      <c r="X55" s="188"/>
      <c r="Y55" s="188"/>
      <c r="Z55" s="188"/>
      <c r="AA55" s="188"/>
      <c r="AB55" s="188"/>
    </row>
    <row r="56" spans="4:28">
      <c r="D56" s="31"/>
      <c r="E56" s="31">
        <f>E42</f>
        <v>0</v>
      </c>
      <c r="T56" s="92"/>
      <c r="U56" s="92"/>
      <c r="V56" s="92"/>
      <c r="W56" s="92"/>
      <c r="X56" s="92"/>
      <c r="Y56" s="92"/>
      <c r="Z56" s="92"/>
      <c r="AA56" s="92"/>
      <c r="AB56" s="92"/>
    </row>
    <row r="57" spans="4:28">
      <c r="D57" s="31" t="str">
        <f>C44</f>
        <v xml:space="preserve">Other Non-Contracted </v>
      </c>
      <c r="E57" s="31">
        <f>E44</f>
        <v>0</v>
      </c>
      <c r="T57" s="92"/>
      <c r="U57" s="92"/>
      <c r="V57" s="92"/>
      <c r="W57" s="92"/>
      <c r="X57" s="92"/>
      <c r="Y57" s="92"/>
      <c r="Z57" s="92"/>
      <c r="AA57" s="92"/>
      <c r="AB57" s="92"/>
    </row>
  </sheetData>
  <sheetProtection selectLockedCells="1"/>
  <mergeCells count="39">
    <mergeCell ref="U55:AB55"/>
    <mergeCell ref="U49:AB49"/>
    <mergeCell ref="U51:AB51"/>
    <mergeCell ref="U53:AB53"/>
    <mergeCell ref="U54:AB54"/>
    <mergeCell ref="U47:AB47"/>
    <mergeCell ref="I46:N46"/>
    <mergeCell ref="I38:N38"/>
    <mergeCell ref="A31:D31"/>
    <mergeCell ref="A32:D32"/>
    <mergeCell ref="C38:D38"/>
    <mergeCell ref="C34:D34"/>
    <mergeCell ref="F32:G32"/>
    <mergeCell ref="C36:D36"/>
    <mergeCell ref="I32:N32"/>
    <mergeCell ref="C40:D40"/>
    <mergeCell ref="I42:N42"/>
    <mergeCell ref="C44:D44"/>
    <mergeCell ref="I44:N44"/>
    <mergeCell ref="I40:N40"/>
    <mergeCell ref="I45:N45"/>
    <mergeCell ref="I33:N33"/>
    <mergeCell ref="J34:M34"/>
    <mergeCell ref="J3:M3"/>
    <mergeCell ref="C42:D42"/>
    <mergeCell ref="A1:N1"/>
    <mergeCell ref="D3:H3"/>
    <mergeCell ref="C28:D28"/>
    <mergeCell ref="H7:I7"/>
    <mergeCell ref="K5:L5"/>
    <mergeCell ref="C18:D18"/>
    <mergeCell ref="B5:D5"/>
    <mergeCell ref="G5:H5"/>
    <mergeCell ref="F31:G31"/>
    <mergeCell ref="R10:S10"/>
    <mergeCell ref="R26:T26"/>
    <mergeCell ref="Q14:S14"/>
    <mergeCell ref="Q22:S22"/>
    <mergeCell ref="C29:D29"/>
  </mergeCells>
  <phoneticPr fontId="0" type="noConversion"/>
  <conditionalFormatting sqref="N21:N29 N11:N18">
    <cfRule type="cellIs" dxfId="439" priority="7" stopIfTrue="1" operator="lessThanOrEqual">
      <formula>0</formula>
    </cfRule>
  </conditionalFormatting>
  <conditionalFormatting sqref="N31">
    <cfRule type="cellIs" dxfId="438" priority="8" stopIfTrue="1" operator="lessThanOrEqual">
      <formula>0</formula>
    </cfRule>
    <cfRule type="cellIs" dxfId="437" priority="9" stopIfTrue="1" operator="greaterThan">
      <formula>0</formula>
    </cfRule>
  </conditionalFormatting>
  <conditionalFormatting sqref="K7 G7 N7 D3:H3">
    <cfRule type="cellIs" dxfId="436" priority="10" stopIfTrue="1" operator="lessThanOrEqual">
      <formula>0</formula>
    </cfRule>
    <cfRule type="cellIs" dxfId="435" priority="11" stopIfTrue="1" operator="greaterThan">
      <formula>0</formula>
    </cfRule>
  </conditionalFormatting>
  <conditionalFormatting sqref="F18:M18 F28:M29">
    <cfRule type="cellIs" dxfId="434" priority="12" stopIfTrue="1" operator="equal">
      <formula>0</formula>
    </cfRule>
  </conditionalFormatting>
  <conditionalFormatting sqref="H21:H27 H11:H17">
    <cfRule type="cellIs" dxfId="433" priority="13" stopIfTrue="1" operator="lessThanOrEqual">
      <formula>0</formula>
    </cfRule>
    <cfRule type="cellIs" dxfId="432" priority="14" stopIfTrue="1" operator="greaterThan">
      <formula>0</formula>
    </cfRule>
  </conditionalFormatting>
  <conditionalFormatting sqref="I3">
    <cfRule type="cellIs" dxfId="431" priority="15" stopIfTrue="1" operator="greaterThan">
      <formula>0</formula>
    </cfRule>
  </conditionalFormatting>
  <conditionalFormatting sqref="J3:M3">
    <cfRule type="cellIs" dxfId="430" priority="1" stopIfTrue="1" operator="lessThanOrEqual">
      <formula>0</formula>
    </cfRule>
    <cfRule type="cellIs" dxfId="429" priority="2" stopIfTrue="1" operator="greaterThan">
      <formula>0</formula>
    </cfRule>
  </conditionalFormatting>
  <dataValidations xWindow="949" yWindow="521" count="6">
    <dataValidation type="time" errorStyle="warning" allowBlank="1" showInputMessage="1" showErrorMessage="1" errorTitle="Incorrect Time Format" error="Remember to input time as hours and minutes with am or pm included: 8:15 am or 3:20 pm._x000a__x000a_Click on &quot;no&quot; or &quot;cancel&quot; to correct..." prompt="Please remember to insert am or pm  (AM/PM) as required.  For example, 8:00 am not 8 or 3:30 PM not 3:30." sqref="E11:E15 E23:E25">
      <formula1>0</formula1>
      <formula2>0.999988425925926</formula2>
    </dataValidation>
    <dataValidation type="time" errorStyle="warning" allowBlank="1" showErrorMessage="1" errorTitle="Incorrect Time Format" error="Remember to input time as hours and minutes with am or pm included: 8:15 am or 3:20 pm._x000a__x000a_Click on &quot;no&quot; or &quot;cancel&quot; to correct..." prompt="Please remember to insert am or pm  (AM/PM) as required.  For example, 8:00 am not 8 or 3:30 PM not 3:30." sqref="E26:E27 E16:E17 E21:E22">
      <formula1>0</formula1>
      <formula2>0.999988425925926</formula2>
    </dataValidation>
    <dataValidation type="list" allowBlank="1" showInputMessage="1" showErrorMessage="1" error="Select X or delete" prompt="HIt Drop-down and Select X or delete if in error" sqref="E36 E38 E40 E42 E44">
      <formula1>"X,"</formula1>
    </dataValidation>
    <dataValidation type="decimal" errorStyle="information" allowBlank="1" showInputMessage="1" showErrorMessage="1" errorTitle="Please try again!" error="The number you enter should be greater than 0 and less than 24; with minutes expressed as decimals.  For example: 7 hours and 15 minutes would be 7.25" promptTitle="Please Note:" prompt="Minutes should be shown as decimals  (eg. 20 minutes = .33)" sqref="I21:M27 F21:G27 I11:M17 F11:G17">
      <formula1>0.01</formula1>
      <formula2>24</formula2>
    </dataValidation>
    <dataValidation type="decimal" errorStyle="information" allowBlank="1" showInputMessage="1" showErrorMessage="1" errorTitle="Please try again!" error="The number you enter should be greater than 0 and less than 24; with minutes expressed as decimals.  For example: 7 hours and 15 minutes would be 7.25" promptTitle="ATTENTION!" prompt="Use this column ONLY for the time you WORKED during lunch..._x000a_" sqref="H21:H27 H11:H17">
      <formula1>0.01</formula1>
      <formula2>24</formula2>
    </dataValidation>
    <dataValidation type="date" errorStyle="warning" allowBlank="1" showInputMessage="1" showErrorMessage="1" errorTitle="Incorrect Date Format!" error="Please enter the date either as (for example) 6/12/2005 or June 12, 2005." promptTitle="Insert Date" prompt="For example: 4/3/05 or 4/3/2005 or  May 4, 2005" sqref="G6:I6">
      <formula1>39629</formula1>
      <formula2>40008</formula2>
    </dataValidation>
  </dataValidations>
  <printOptions horizontalCentered="1" verticalCentered="1"/>
  <pageMargins left="0.25" right="0.25" top="0.25" bottom="0.25" header="0" footer="0"/>
  <pageSetup scale="94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/>
  <dimension ref="A1:U47"/>
  <sheetViews>
    <sheetView workbookViewId="0">
      <selection activeCell="A8" sqref="A8"/>
    </sheetView>
  </sheetViews>
  <sheetFormatPr defaultRowHeight="12.75"/>
  <cols>
    <col min="1" max="1" width="8.5703125" customWidth="1"/>
    <col min="2" max="4" width="10.7109375" customWidth="1"/>
    <col min="5" max="5" width="2.140625" customWidth="1"/>
    <col min="6" max="7" width="10.7109375" customWidth="1"/>
    <col min="8" max="8" width="9.28515625" customWidth="1"/>
    <col min="9" max="9" width="12.85546875" customWidth="1"/>
    <col min="10" max="10" width="10.7109375" hidden="1" customWidth="1"/>
    <col min="11" max="13" width="10.7109375" customWidth="1"/>
    <col min="14" max="14" width="6.42578125" customWidth="1"/>
    <col min="15" max="15" width="9.28515625" customWidth="1"/>
    <col min="16" max="16" width="10.7109375" customWidth="1"/>
    <col min="17" max="17" width="9.28515625" customWidth="1"/>
    <col min="18" max="18" width="6.28515625" customWidth="1"/>
  </cols>
  <sheetData>
    <row r="1" spans="1:21" ht="27" customHeight="1">
      <c r="A1" s="162" t="str">
        <f>'1'!A1:N1</f>
        <v>BUUSD TIME SHEET 2020 - 2021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</row>
    <row r="2" spans="1:21" ht="3.75" customHeight="1" thickBot="1">
      <c r="A2" s="32"/>
      <c r="B2" s="32"/>
      <c r="C2" s="32"/>
      <c r="D2" s="32"/>
      <c r="E2" s="32"/>
      <c r="F2" s="32"/>
      <c r="G2" s="32"/>
      <c r="H2" s="32"/>
      <c r="I2" s="32"/>
      <c r="J2" s="32"/>
      <c r="K2" s="136"/>
      <c r="L2" s="32"/>
      <c r="M2" s="32"/>
      <c r="N2" s="32"/>
      <c r="O2" s="32"/>
    </row>
    <row r="3" spans="1:21" ht="17.25" customHeight="1" thickBot="1">
      <c r="A3" s="35"/>
      <c r="B3" s="32"/>
      <c r="C3" s="35" t="s">
        <v>16</v>
      </c>
      <c r="D3" s="163">
        <f>'1'!D3:H3</f>
        <v>0</v>
      </c>
      <c r="E3" s="164"/>
      <c r="F3" s="164"/>
      <c r="G3" s="164"/>
      <c r="H3" s="165"/>
      <c r="I3" s="95" t="s">
        <v>38</v>
      </c>
      <c r="J3" s="159">
        <f>'1'!J3:M3</f>
        <v>0</v>
      </c>
      <c r="K3" s="159"/>
      <c r="L3" s="159"/>
      <c r="M3" s="159"/>
      <c r="N3" s="159"/>
      <c r="O3" s="32"/>
    </row>
    <row r="4" spans="1:21" ht="3.75" customHeight="1" thickBot="1">
      <c r="A4" s="36"/>
      <c r="B4" s="36"/>
      <c r="C4" s="36"/>
      <c r="D4" s="36" t="s">
        <v>35</v>
      </c>
      <c r="E4" s="36"/>
      <c r="F4" s="36"/>
      <c r="G4" s="36"/>
      <c r="H4" s="36"/>
      <c r="I4" s="37"/>
      <c r="J4" s="37"/>
      <c r="K4" s="37"/>
      <c r="L4" s="37"/>
      <c r="M4" s="37"/>
      <c r="N4" s="37"/>
      <c r="O4" s="37"/>
    </row>
    <row r="5" spans="1:21" ht="16.5" customHeight="1" thickBot="1">
      <c r="A5" s="36"/>
      <c r="B5" s="173" t="s">
        <v>9</v>
      </c>
      <c r="C5" s="173"/>
      <c r="D5" s="173"/>
      <c r="E5" s="36"/>
      <c r="F5" s="38" t="s">
        <v>10</v>
      </c>
      <c r="G5" s="169">
        <f>'9'!G5:H5+14</f>
        <v>44137</v>
      </c>
      <c r="H5" s="170"/>
      <c r="I5" s="38" t="s">
        <v>40</v>
      </c>
      <c r="J5" s="39"/>
      <c r="K5" s="39"/>
      <c r="L5" s="169">
        <f>G5+13</f>
        <v>44150</v>
      </c>
      <c r="M5" s="170"/>
      <c r="N5" s="39"/>
      <c r="O5" s="37"/>
    </row>
    <row r="6" spans="1:21" ht="6" customHeight="1">
      <c r="A6" s="36"/>
      <c r="B6" s="36"/>
      <c r="C6" s="36"/>
      <c r="D6" s="36"/>
      <c r="E6" s="36"/>
      <c r="F6" s="38"/>
      <c r="G6" s="10"/>
      <c r="H6" s="10"/>
      <c r="I6" s="10"/>
      <c r="J6" s="10"/>
      <c r="K6" s="10"/>
      <c r="L6" s="10"/>
      <c r="M6" s="10"/>
      <c r="N6" s="10"/>
      <c r="O6" s="37"/>
    </row>
    <row r="7" spans="1:21" ht="16.5" customHeight="1" thickBot="1">
      <c r="A7" s="201"/>
      <c r="B7" s="201"/>
      <c r="C7" s="201"/>
      <c r="D7" s="194" t="s">
        <v>29</v>
      </c>
      <c r="E7" s="194"/>
      <c r="F7" s="194"/>
      <c r="G7" s="33">
        <f>'1'!G7</f>
        <v>0</v>
      </c>
      <c r="H7" s="168" t="s">
        <v>39</v>
      </c>
      <c r="I7" s="168"/>
      <c r="J7" s="2"/>
      <c r="K7" s="2"/>
      <c r="L7" s="34">
        <f>'1'!K7</f>
        <v>0</v>
      </c>
      <c r="M7" s="2"/>
      <c r="N7" s="2" t="s">
        <v>52</v>
      </c>
      <c r="O7" s="34">
        <f>'1'!N7</f>
        <v>0</v>
      </c>
    </row>
    <row r="8" spans="1:21" ht="12.75" customHeight="1">
      <c r="A8" s="103" t="s">
        <v>63</v>
      </c>
      <c r="B8" s="103"/>
      <c r="C8" s="103"/>
      <c r="D8" s="103"/>
      <c r="E8" s="103"/>
      <c r="F8" s="103"/>
      <c r="G8" s="103"/>
      <c r="H8" s="103"/>
      <c r="I8" s="103"/>
      <c r="J8" s="2"/>
      <c r="K8" s="2"/>
      <c r="L8" s="2"/>
      <c r="M8" s="2"/>
      <c r="N8" s="2"/>
      <c r="O8" s="2"/>
    </row>
    <row r="9" spans="1:21" ht="4.5" customHeight="1" thickBo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Q9" s="4"/>
      <c r="R9" s="4"/>
      <c r="S9" s="4"/>
      <c r="T9" s="4"/>
      <c r="U9" s="4"/>
    </row>
    <row r="10" spans="1:21" ht="23.25" thickBot="1">
      <c r="A10" s="40" t="s">
        <v>26</v>
      </c>
      <c r="B10" s="1" t="s">
        <v>0</v>
      </c>
      <c r="C10" s="41" t="s">
        <v>1</v>
      </c>
      <c r="D10" s="41" t="s">
        <v>2</v>
      </c>
      <c r="E10" s="19"/>
      <c r="F10" s="41" t="s">
        <v>17</v>
      </c>
      <c r="G10" s="41" t="s">
        <v>18</v>
      </c>
      <c r="H10" s="41" t="str">
        <f>'1'!H10</f>
        <v>COVID-19</v>
      </c>
      <c r="I10" s="135" t="str">
        <f>'1'!I10</f>
        <v>Lunch/Recess Duty</v>
      </c>
      <c r="J10" s="41" t="s">
        <v>5</v>
      </c>
      <c r="K10" s="41" t="s">
        <v>58</v>
      </c>
      <c r="L10" s="41" t="str">
        <f>'1'!K10</f>
        <v>VACATION</v>
      </c>
      <c r="M10" s="41" t="str">
        <f>'1'!L10</f>
        <v>Sick/Med</v>
      </c>
      <c r="N10" s="41" t="str">
        <f>'1'!M10</f>
        <v>Pers</v>
      </c>
      <c r="O10" s="42" t="s">
        <v>15</v>
      </c>
      <c r="Q10" s="4"/>
      <c r="R10" s="197" t="s">
        <v>14</v>
      </c>
      <c r="S10" s="197"/>
      <c r="T10" s="18">
        <f>'9'!U10 + N29</f>
        <v>0</v>
      </c>
      <c r="U10" s="4"/>
    </row>
    <row r="11" spans="1:21">
      <c r="A11" s="43" t="s">
        <v>19</v>
      </c>
      <c r="B11" s="3">
        <f>'9'!B27+1</f>
        <v>44137</v>
      </c>
      <c r="C11" s="11"/>
      <c r="D11" s="11"/>
      <c r="E11" s="20"/>
      <c r="F11" s="9"/>
      <c r="G11" s="9"/>
      <c r="H11" s="9"/>
      <c r="I11" s="9"/>
      <c r="J11" s="12"/>
      <c r="K11" s="12"/>
      <c r="L11" s="12"/>
      <c r="M11" s="12"/>
      <c r="N11" s="12"/>
      <c r="O11" s="13">
        <f>SUM(F11:N11)</f>
        <v>0</v>
      </c>
      <c r="Q11" s="4"/>
      <c r="R11" s="5"/>
      <c r="S11" s="5"/>
      <c r="T11" s="4"/>
      <c r="U11" s="4"/>
    </row>
    <row r="12" spans="1:21">
      <c r="A12" s="44" t="s">
        <v>20</v>
      </c>
      <c r="B12" s="3">
        <f t="shared" ref="B12:B17" si="0">B11+1</f>
        <v>44138</v>
      </c>
      <c r="C12" s="11"/>
      <c r="D12" s="11"/>
      <c r="E12" s="20"/>
      <c r="F12" s="9"/>
      <c r="G12" s="9"/>
      <c r="H12" s="9"/>
      <c r="I12" s="9"/>
      <c r="J12" s="14"/>
      <c r="K12" s="14"/>
      <c r="L12" s="14"/>
      <c r="M12" s="14"/>
      <c r="N12" s="14"/>
      <c r="O12" s="13">
        <f t="shared" ref="O12:O17" si="1">SUM(F12:N12)</f>
        <v>0</v>
      </c>
      <c r="Q12" s="4"/>
      <c r="R12" s="5"/>
      <c r="S12" s="5"/>
      <c r="T12" s="4"/>
      <c r="U12" s="4"/>
    </row>
    <row r="13" spans="1:21">
      <c r="A13" s="44" t="s">
        <v>21</v>
      </c>
      <c r="B13" s="3">
        <f t="shared" si="0"/>
        <v>44139</v>
      </c>
      <c r="C13" s="11"/>
      <c r="D13" s="11"/>
      <c r="E13" s="20"/>
      <c r="F13" s="9"/>
      <c r="G13" s="9"/>
      <c r="H13" s="9"/>
      <c r="I13" s="9"/>
      <c r="J13" s="14"/>
      <c r="K13" s="14"/>
      <c r="L13" s="14"/>
      <c r="M13" s="14"/>
      <c r="N13" s="14"/>
      <c r="O13" s="13">
        <f t="shared" si="1"/>
        <v>0</v>
      </c>
      <c r="Q13" s="4"/>
      <c r="R13" s="5"/>
      <c r="S13" s="5"/>
      <c r="T13" s="4"/>
      <c r="U13" s="4"/>
    </row>
    <row r="14" spans="1:21">
      <c r="A14" s="44" t="s">
        <v>22</v>
      </c>
      <c r="B14" s="3">
        <f t="shared" si="0"/>
        <v>44140</v>
      </c>
      <c r="C14" s="11"/>
      <c r="D14" s="11"/>
      <c r="E14" s="20"/>
      <c r="F14" s="9"/>
      <c r="G14" s="9"/>
      <c r="H14" s="9"/>
      <c r="I14" s="9"/>
      <c r="J14" s="14"/>
      <c r="K14" s="12"/>
      <c r="L14" s="12"/>
      <c r="M14" s="12"/>
      <c r="N14" s="12"/>
      <c r="O14" s="13">
        <f t="shared" si="1"/>
        <v>0</v>
      </c>
      <c r="Q14" s="197" t="s">
        <v>8</v>
      </c>
      <c r="R14" s="197"/>
      <c r="S14" s="197"/>
      <c r="T14" s="18">
        <f>'9'!U14 + O29</f>
        <v>40</v>
      </c>
      <c r="U14" s="4"/>
    </row>
    <row r="15" spans="1:21">
      <c r="A15" s="44" t="s">
        <v>23</v>
      </c>
      <c r="B15" s="3">
        <f t="shared" si="0"/>
        <v>44141</v>
      </c>
      <c r="C15" s="11"/>
      <c r="D15" s="11"/>
      <c r="E15" s="20"/>
      <c r="F15" s="9"/>
      <c r="G15" s="9"/>
      <c r="H15" s="9"/>
      <c r="I15" s="9"/>
      <c r="J15" s="14"/>
      <c r="K15" s="14"/>
      <c r="L15" s="14"/>
      <c r="M15" s="14"/>
      <c r="N15" s="14"/>
      <c r="O15" s="13">
        <f t="shared" si="1"/>
        <v>0</v>
      </c>
      <c r="Q15" s="4"/>
      <c r="R15" s="5"/>
      <c r="S15" s="5"/>
      <c r="T15" s="4"/>
      <c r="U15" s="4"/>
    </row>
    <row r="16" spans="1:21">
      <c r="A16" s="44" t="s">
        <v>24</v>
      </c>
      <c r="B16" s="3">
        <f t="shared" si="0"/>
        <v>44142</v>
      </c>
      <c r="C16" s="144"/>
      <c r="D16" s="144"/>
      <c r="E16" s="20"/>
      <c r="F16" s="145"/>
      <c r="G16" s="145"/>
      <c r="H16" s="145"/>
      <c r="I16" s="145"/>
      <c r="J16" s="146"/>
      <c r="K16" s="146"/>
      <c r="L16" s="146"/>
      <c r="M16" s="146"/>
      <c r="N16" s="146"/>
      <c r="O16" s="13">
        <f t="shared" si="1"/>
        <v>0</v>
      </c>
      <c r="Q16" s="4"/>
      <c r="R16" s="5"/>
      <c r="S16" s="5"/>
      <c r="T16" s="4"/>
      <c r="U16" s="4"/>
    </row>
    <row r="17" spans="1:21" ht="13.5" thickBot="1">
      <c r="A17" s="44" t="s">
        <v>25</v>
      </c>
      <c r="B17" s="3">
        <f t="shared" si="0"/>
        <v>44143</v>
      </c>
      <c r="C17" s="144"/>
      <c r="D17" s="144"/>
      <c r="E17" s="20"/>
      <c r="F17" s="147"/>
      <c r="G17" s="147"/>
      <c r="H17" s="147"/>
      <c r="I17" s="147"/>
      <c r="J17" s="148"/>
      <c r="K17" s="148"/>
      <c r="L17" s="148"/>
      <c r="M17" s="148"/>
      <c r="N17" s="148"/>
      <c r="O17" s="15">
        <f t="shared" si="1"/>
        <v>0</v>
      </c>
      <c r="Q17" s="4"/>
      <c r="R17" s="5"/>
      <c r="S17" s="5"/>
      <c r="T17" s="4"/>
      <c r="U17" s="4"/>
    </row>
    <row r="18" spans="1:21" ht="14.25" thickTop="1" thickBot="1">
      <c r="A18" s="45"/>
      <c r="B18" s="46"/>
      <c r="C18" s="171" t="s">
        <v>28</v>
      </c>
      <c r="D18" s="172"/>
      <c r="E18" s="21"/>
      <c r="F18" s="47">
        <f>SUM(F11:F17)</f>
        <v>0</v>
      </c>
      <c r="G18" s="47">
        <f t="shared" ref="G18:N18" si="2">SUM(G11:G17)</f>
        <v>0</v>
      </c>
      <c r="H18" s="47">
        <f t="shared" si="2"/>
        <v>0</v>
      </c>
      <c r="I18" s="47">
        <f t="shared" si="2"/>
        <v>0</v>
      </c>
      <c r="J18" s="47">
        <f t="shared" si="2"/>
        <v>0</v>
      </c>
      <c r="K18" s="47">
        <f t="shared" si="2"/>
        <v>0</v>
      </c>
      <c r="L18" s="47">
        <f t="shared" si="2"/>
        <v>0</v>
      </c>
      <c r="M18" s="47">
        <f t="shared" si="2"/>
        <v>0</v>
      </c>
      <c r="N18" s="47">
        <f t="shared" si="2"/>
        <v>0</v>
      </c>
      <c r="O18" s="48">
        <f>SUM(O11:O17)</f>
        <v>0</v>
      </c>
      <c r="Q18" s="4"/>
      <c r="R18" s="5"/>
      <c r="S18" s="5"/>
      <c r="T18" s="6"/>
      <c r="U18" s="4"/>
    </row>
    <row r="19" spans="1:21" ht="9.75" customHeight="1" thickBot="1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Q19" s="4"/>
      <c r="R19" s="5"/>
      <c r="S19" s="5"/>
      <c r="T19" s="4"/>
      <c r="U19" s="4"/>
    </row>
    <row r="20" spans="1:21" ht="23.25" thickBot="1">
      <c r="A20" s="40" t="s">
        <v>27</v>
      </c>
      <c r="B20" s="1" t="s">
        <v>0</v>
      </c>
      <c r="C20" s="41" t="s">
        <v>1</v>
      </c>
      <c r="D20" s="41" t="s">
        <v>2</v>
      </c>
      <c r="E20" s="19"/>
      <c r="F20" s="41" t="str">
        <f>F10</f>
        <v>Reg Ed</v>
      </c>
      <c r="G20" s="41" t="str">
        <f>G10</f>
        <v>Spec Ed</v>
      </c>
      <c r="H20" s="41" t="str">
        <f>H10</f>
        <v>COVID-19</v>
      </c>
      <c r="I20" s="135" t="str">
        <f>I10</f>
        <v>Lunch/Recess Duty</v>
      </c>
      <c r="J20" s="41" t="s">
        <v>5</v>
      </c>
      <c r="K20" s="41" t="s">
        <v>58</v>
      </c>
      <c r="L20" s="41" t="str">
        <f>L10</f>
        <v>VACATION</v>
      </c>
      <c r="M20" s="41" t="str">
        <f>M10</f>
        <v>Sick/Med</v>
      </c>
      <c r="N20" s="41" t="str">
        <f>N10</f>
        <v>Pers</v>
      </c>
      <c r="O20" s="42" t="str">
        <f>O10</f>
        <v>TOTAL</v>
      </c>
      <c r="Q20" s="4"/>
      <c r="R20" s="5"/>
      <c r="S20" s="5"/>
      <c r="T20" s="4"/>
      <c r="U20" s="4"/>
    </row>
    <row r="21" spans="1:21">
      <c r="A21" s="43" t="s">
        <v>19</v>
      </c>
      <c r="B21" s="3">
        <f>B11+7</f>
        <v>44144</v>
      </c>
      <c r="C21" s="11"/>
      <c r="D21" s="11"/>
      <c r="E21" s="20"/>
      <c r="F21" s="9"/>
      <c r="G21" s="9"/>
      <c r="H21" s="9"/>
      <c r="I21" s="9"/>
      <c r="J21" s="12"/>
      <c r="K21" s="12"/>
      <c r="L21" s="12"/>
      <c r="M21" s="12"/>
      <c r="N21" s="12"/>
      <c r="O21" s="13">
        <f>SUM(F21:N21)</f>
        <v>0</v>
      </c>
      <c r="Q21" s="4"/>
      <c r="R21" s="5"/>
      <c r="S21" s="5"/>
      <c r="T21" s="4"/>
      <c r="U21" s="4"/>
    </row>
    <row r="22" spans="1:21">
      <c r="A22" s="44" t="s">
        <v>20</v>
      </c>
      <c r="B22" s="3">
        <f t="shared" ref="B22:B27" si="3">B12+7</f>
        <v>44145</v>
      </c>
      <c r="C22" s="11"/>
      <c r="D22" s="11"/>
      <c r="E22" s="20"/>
      <c r="F22" s="9"/>
      <c r="G22" s="9"/>
      <c r="H22" s="9"/>
      <c r="I22" s="9"/>
      <c r="J22" s="14"/>
      <c r="K22" s="14"/>
      <c r="L22" s="14"/>
      <c r="M22" s="14"/>
      <c r="N22" s="14"/>
      <c r="O22" s="13">
        <f t="shared" ref="O22:O27" si="4">SUM(F22:N22)</f>
        <v>0</v>
      </c>
      <c r="Q22" s="197" t="s">
        <v>13</v>
      </c>
      <c r="R22" s="197"/>
      <c r="S22" s="197"/>
      <c r="T22" s="18" t="e">
        <f>'9'!U22 +#REF!</f>
        <v>#REF!</v>
      </c>
      <c r="U22" s="4"/>
    </row>
    <row r="23" spans="1:21">
      <c r="A23" s="44" t="s">
        <v>21</v>
      </c>
      <c r="B23" s="3">
        <f t="shared" si="3"/>
        <v>44146</v>
      </c>
      <c r="C23" s="11"/>
      <c r="D23" s="11"/>
      <c r="E23" s="20"/>
      <c r="F23" s="9"/>
      <c r="G23" s="9"/>
      <c r="H23" s="9"/>
      <c r="I23" s="9"/>
      <c r="J23" s="14"/>
      <c r="K23" s="14"/>
      <c r="L23" s="14"/>
      <c r="M23" s="14"/>
      <c r="N23" s="14"/>
      <c r="O23" s="13">
        <f t="shared" si="4"/>
        <v>0</v>
      </c>
      <c r="Q23" s="4"/>
      <c r="R23" s="4"/>
      <c r="S23" s="4"/>
      <c r="T23" s="4"/>
      <c r="U23" s="4"/>
    </row>
    <row r="24" spans="1:21">
      <c r="A24" s="44" t="s">
        <v>22</v>
      </c>
      <c r="B24" s="3">
        <f t="shared" si="3"/>
        <v>44147</v>
      </c>
      <c r="C24" s="11"/>
      <c r="D24" s="11"/>
      <c r="E24" s="20"/>
      <c r="F24" s="9"/>
      <c r="G24" s="9"/>
      <c r="H24" s="9"/>
      <c r="I24" s="9"/>
      <c r="J24" s="14"/>
      <c r="K24" s="12"/>
      <c r="L24" s="12"/>
      <c r="M24" s="12"/>
      <c r="N24" s="12"/>
      <c r="O24" s="13">
        <f t="shared" si="4"/>
        <v>0</v>
      </c>
      <c r="Q24" s="4"/>
      <c r="R24" s="4"/>
      <c r="S24" s="4"/>
      <c r="T24" s="4"/>
      <c r="U24" s="4"/>
    </row>
    <row r="25" spans="1:21">
      <c r="A25" s="44" t="s">
        <v>23</v>
      </c>
      <c r="B25" s="3">
        <f t="shared" si="3"/>
        <v>44148</v>
      </c>
      <c r="C25" s="11"/>
      <c r="D25" s="11"/>
      <c r="E25" s="20"/>
      <c r="F25" s="9"/>
      <c r="G25" s="9"/>
      <c r="H25" s="9"/>
      <c r="I25" s="9"/>
      <c r="J25" s="14"/>
      <c r="K25" s="12"/>
      <c r="L25" s="9"/>
      <c r="M25" s="14"/>
      <c r="N25" s="14"/>
      <c r="O25" s="13">
        <f t="shared" si="4"/>
        <v>0</v>
      </c>
      <c r="Q25" s="4"/>
      <c r="R25" s="4"/>
      <c r="S25" s="4"/>
      <c r="T25" s="4"/>
      <c r="U25" s="4"/>
    </row>
    <row r="26" spans="1:21">
      <c r="A26" s="44" t="s">
        <v>24</v>
      </c>
      <c r="B26" s="3">
        <f t="shared" si="3"/>
        <v>44149</v>
      </c>
      <c r="C26" s="144"/>
      <c r="D26" s="144"/>
      <c r="E26" s="20"/>
      <c r="F26" s="145"/>
      <c r="G26" s="145"/>
      <c r="H26" s="145"/>
      <c r="I26" s="145"/>
      <c r="J26" s="146"/>
      <c r="K26" s="146"/>
      <c r="L26" s="146"/>
      <c r="M26" s="145"/>
      <c r="N26" s="146"/>
      <c r="O26" s="13">
        <f t="shared" si="4"/>
        <v>0</v>
      </c>
      <c r="Q26" s="4"/>
      <c r="R26" s="197" t="s">
        <v>12</v>
      </c>
      <c r="S26" s="197"/>
      <c r="T26" s="197"/>
      <c r="U26" s="18">
        <f>'9'!V26 + Q29</f>
        <v>40</v>
      </c>
    </row>
    <row r="27" spans="1:21" ht="13.5" thickBot="1">
      <c r="A27" s="44" t="s">
        <v>25</v>
      </c>
      <c r="B27" s="3">
        <f t="shared" si="3"/>
        <v>44150</v>
      </c>
      <c r="C27" s="144"/>
      <c r="D27" s="144"/>
      <c r="E27" s="20"/>
      <c r="F27" s="147"/>
      <c r="G27" s="147"/>
      <c r="H27" s="147"/>
      <c r="I27" s="147"/>
      <c r="J27" s="148"/>
      <c r="K27" s="148"/>
      <c r="L27" s="148"/>
      <c r="M27" s="148"/>
      <c r="N27" s="148"/>
      <c r="O27" s="15">
        <f t="shared" si="4"/>
        <v>0</v>
      </c>
      <c r="Q27" s="4"/>
      <c r="R27" s="4"/>
      <c r="S27" s="4"/>
      <c r="T27" s="4"/>
      <c r="U27" s="4"/>
    </row>
    <row r="28" spans="1:21" ht="15" customHeight="1" thickTop="1" thickBot="1">
      <c r="A28" s="22"/>
      <c r="B28" s="49"/>
      <c r="C28" s="193" t="s">
        <v>30</v>
      </c>
      <c r="D28" s="193"/>
      <c r="E28" s="21"/>
      <c r="F28" s="50">
        <f>SUM(F21:F27)</f>
        <v>0</v>
      </c>
      <c r="G28" s="50">
        <f t="shared" ref="G28:N28" si="5">SUM(G21:G27)</f>
        <v>0</v>
      </c>
      <c r="H28" s="50">
        <f t="shared" si="5"/>
        <v>0</v>
      </c>
      <c r="I28" s="50">
        <f t="shared" si="5"/>
        <v>0</v>
      </c>
      <c r="J28" s="50">
        <f t="shared" ref="J28:K28" si="6">SUM(J21:J27)</f>
        <v>0</v>
      </c>
      <c r="K28" s="50">
        <f t="shared" si="6"/>
        <v>0</v>
      </c>
      <c r="L28" s="50">
        <f t="shared" si="5"/>
        <v>0</v>
      </c>
      <c r="M28" s="50">
        <f t="shared" si="5"/>
        <v>0</v>
      </c>
      <c r="N28" s="50">
        <f t="shared" si="5"/>
        <v>0</v>
      </c>
      <c r="O28" s="48">
        <f>SUM(O21:O27)</f>
        <v>0</v>
      </c>
      <c r="Q28" s="27" t="s">
        <v>36</v>
      </c>
      <c r="R28" s="4"/>
      <c r="S28" s="8"/>
      <c r="T28" s="7"/>
      <c r="U28" s="4"/>
    </row>
    <row r="29" spans="1:21" ht="15.75" customHeight="1" thickBot="1">
      <c r="A29" s="22"/>
      <c r="B29" s="49"/>
      <c r="C29" s="198" t="s">
        <v>31</v>
      </c>
      <c r="D29" s="198"/>
      <c r="E29" s="23"/>
      <c r="F29" s="51">
        <f>F18+F28</f>
        <v>0</v>
      </c>
      <c r="G29" s="51">
        <f t="shared" ref="G29:N29" si="7">G18+G28</f>
        <v>0</v>
      </c>
      <c r="H29" s="51">
        <f t="shared" si="7"/>
        <v>0</v>
      </c>
      <c r="I29" s="51">
        <f t="shared" si="7"/>
        <v>0</v>
      </c>
      <c r="J29" s="51">
        <f t="shared" ref="J29:K29" si="8">J18+J28</f>
        <v>0</v>
      </c>
      <c r="K29" s="51">
        <f t="shared" si="8"/>
        <v>0</v>
      </c>
      <c r="L29" s="51">
        <f t="shared" si="7"/>
        <v>0</v>
      </c>
      <c r="M29" s="51">
        <f t="shared" si="7"/>
        <v>0</v>
      </c>
      <c r="N29" s="51">
        <f t="shared" si="7"/>
        <v>0</v>
      </c>
      <c r="O29" s="52">
        <f>O18+O28</f>
        <v>0</v>
      </c>
      <c r="Q29" s="28">
        <f>O29-L7</f>
        <v>0</v>
      </c>
      <c r="R29" s="4"/>
      <c r="S29" s="8"/>
      <c r="T29" s="7"/>
      <c r="U29" s="4"/>
    </row>
    <row r="30" spans="1:21" ht="11.25" customHeight="1">
      <c r="A30" s="4"/>
      <c r="B30" s="53"/>
      <c r="C30" s="24"/>
      <c r="D30" s="24"/>
      <c r="E30" s="24"/>
      <c r="F30" s="24"/>
      <c r="G30" s="24"/>
      <c r="H30" s="24"/>
      <c r="I30" s="24"/>
      <c r="J30" s="53"/>
      <c r="K30" s="53"/>
      <c r="L30" s="53"/>
      <c r="M30" s="53"/>
      <c r="N30" s="53"/>
      <c r="O30" s="53"/>
    </row>
    <row r="31" spans="1:21" ht="21.75" customHeight="1" thickBot="1">
      <c r="A31" s="181"/>
      <c r="B31" s="181"/>
      <c r="C31" s="181"/>
      <c r="D31" s="181"/>
      <c r="E31" s="25"/>
      <c r="F31" s="174"/>
      <c r="G31" s="174"/>
      <c r="H31" s="25"/>
      <c r="I31" s="4"/>
      <c r="J31" s="4"/>
      <c r="K31" s="4"/>
      <c r="L31" s="4"/>
      <c r="M31" s="4"/>
      <c r="N31" s="54" t="s">
        <v>11</v>
      </c>
      <c r="O31" s="55">
        <f>Q29</f>
        <v>0</v>
      </c>
    </row>
    <row r="32" spans="1:21" ht="12.75" customHeight="1" thickBot="1">
      <c r="A32" s="200" t="s">
        <v>3</v>
      </c>
      <c r="B32" s="200"/>
      <c r="C32" s="200"/>
      <c r="D32" s="200"/>
      <c r="E32" s="26"/>
      <c r="F32" s="200" t="s">
        <v>32</v>
      </c>
      <c r="G32" s="200"/>
      <c r="H32" s="26"/>
      <c r="I32" s="184" t="s">
        <v>37</v>
      </c>
      <c r="J32" s="184"/>
      <c r="K32" s="184"/>
      <c r="L32" s="184"/>
      <c r="M32" s="184"/>
      <c r="N32" s="184"/>
      <c r="O32" s="184"/>
    </row>
    <row r="33" spans="1:15" ht="18.75" customHeight="1" thickBot="1">
      <c r="A33" s="26"/>
      <c r="B33" s="26"/>
      <c r="C33" s="26"/>
      <c r="D33" s="26"/>
      <c r="E33" s="26"/>
      <c r="F33" s="26"/>
      <c r="G33" s="26"/>
      <c r="H33" s="26"/>
      <c r="I33" s="155"/>
      <c r="J33" s="156"/>
      <c r="K33" s="156"/>
      <c r="L33" s="156"/>
      <c r="M33" s="156"/>
      <c r="N33" s="156"/>
      <c r="O33" s="157"/>
    </row>
    <row r="34" spans="1:15" ht="14.25" customHeight="1">
      <c r="A34" s="26"/>
      <c r="B34" s="57"/>
      <c r="C34" s="183" t="s">
        <v>33</v>
      </c>
      <c r="D34" s="183"/>
      <c r="E34" s="29"/>
      <c r="F34" s="58"/>
      <c r="G34" s="26"/>
      <c r="H34" s="26"/>
      <c r="I34" s="4"/>
      <c r="J34" s="199"/>
      <c r="K34" s="199"/>
      <c r="L34" s="199"/>
      <c r="M34" s="199"/>
      <c r="N34" s="199"/>
      <c r="O34" s="56"/>
    </row>
    <row r="35" spans="1:15" ht="5.25" customHeight="1" thickBot="1">
      <c r="A35" s="26"/>
      <c r="B35" s="59"/>
      <c r="C35" s="60"/>
      <c r="D35" s="60"/>
      <c r="E35" s="61"/>
      <c r="F35" s="62"/>
      <c r="G35" s="26"/>
      <c r="H35" s="26"/>
      <c r="I35" s="63"/>
      <c r="J35" s="64"/>
      <c r="K35" s="64"/>
      <c r="L35" s="64"/>
      <c r="M35" s="64"/>
      <c r="N35" s="64"/>
      <c r="O35" s="65"/>
    </row>
    <row r="36" spans="1:15" ht="12" customHeight="1" thickBot="1">
      <c r="A36" s="66"/>
      <c r="B36" s="67"/>
      <c r="C36" s="160" t="str">
        <f>'1'!C36:D36</f>
        <v>Admin. Assist.</v>
      </c>
      <c r="D36" s="160"/>
      <c r="E36" s="91">
        <f>'1'!E53</f>
        <v>0</v>
      </c>
      <c r="F36" s="69"/>
      <c r="G36" s="4"/>
      <c r="H36" s="4"/>
      <c r="I36" s="70" t="s">
        <v>4</v>
      </c>
      <c r="J36" s="71"/>
      <c r="K36" s="71"/>
      <c r="L36" s="71"/>
      <c r="M36" s="71"/>
      <c r="N36" s="71"/>
      <c r="O36" s="72"/>
    </row>
    <row r="37" spans="1:15" ht="3.75" customHeight="1" thickBot="1">
      <c r="A37" s="66"/>
      <c r="B37" s="67"/>
      <c r="C37" s="68"/>
      <c r="D37" s="68"/>
      <c r="E37" s="73"/>
      <c r="F37" s="69"/>
      <c r="G37" s="4"/>
      <c r="H37" s="4"/>
      <c r="I37" s="74"/>
      <c r="J37" s="71"/>
      <c r="K37" s="71"/>
      <c r="L37" s="71"/>
      <c r="M37" s="71"/>
      <c r="N37" s="71"/>
      <c r="O37" s="72"/>
    </row>
    <row r="38" spans="1:15" ht="12" customHeight="1" thickBot="1">
      <c r="A38" s="75"/>
      <c r="B38" s="67"/>
      <c r="C38" s="160" t="str">
        <f>'1'!C38:D38</f>
        <v>Paraeducator</v>
      </c>
      <c r="D38" s="160"/>
      <c r="E38" s="91">
        <f>'1'!E54</f>
        <v>0</v>
      </c>
      <c r="F38" s="69"/>
      <c r="G38" s="4"/>
      <c r="H38" s="4"/>
      <c r="I38" s="179" t="s">
        <v>6</v>
      </c>
      <c r="J38" s="175"/>
      <c r="K38" s="175"/>
      <c r="L38" s="175"/>
      <c r="M38" s="175"/>
      <c r="N38" s="175"/>
      <c r="O38" s="180"/>
    </row>
    <row r="39" spans="1:15" ht="3.75" customHeight="1" thickBot="1">
      <c r="A39" s="75"/>
      <c r="B39" s="67"/>
      <c r="C39" s="68"/>
      <c r="D39" s="68"/>
      <c r="E39" s="73"/>
      <c r="F39" s="69"/>
      <c r="G39" s="4"/>
      <c r="H39" s="4"/>
      <c r="I39" s="76"/>
      <c r="J39" s="77"/>
      <c r="K39" s="137"/>
      <c r="L39" s="77"/>
      <c r="M39" s="77"/>
      <c r="N39" s="77"/>
      <c r="O39" s="78"/>
    </row>
    <row r="40" spans="1:15" ht="11.25" customHeight="1" thickBot="1">
      <c r="A40" s="75"/>
      <c r="B40" s="67"/>
      <c r="C40" s="160" t="str">
        <f>'1'!C40:D40</f>
        <v>Business</v>
      </c>
      <c r="D40" s="160"/>
      <c r="E40" s="91">
        <f>'1'!E55</f>
        <v>0</v>
      </c>
      <c r="F40" s="69"/>
      <c r="G40" s="4"/>
      <c r="H40" s="4"/>
      <c r="I40" s="190" t="s">
        <v>43</v>
      </c>
      <c r="J40" s="191"/>
      <c r="K40" s="191"/>
      <c r="L40" s="191"/>
      <c r="M40" s="191"/>
      <c r="N40" s="191"/>
      <c r="O40" s="192"/>
    </row>
    <row r="41" spans="1:15" ht="3.75" customHeight="1" thickBot="1">
      <c r="A41" s="75"/>
      <c r="B41" s="67"/>
      <c r="C41" s="68"/>
      <c r="D41" s="68"/>
      <c r="E41" s="73"/>
      <c r="F41" s="69"/>
      <c r="G41" s="4"/>
      <c r="H41" s="4"/>
      <c r="I41" s="79"/>
      <c r="J41" s="80"/>
      <c r="K41" s="138"/>
      <c r="L41" s="80"/>
      <c r="M41" s="80"/>
      <c r="N41" s="80"/>
      <c r="O41" s="81"/>
    </row>
    <row r="42" spans="1:15" ht="12" customHeight="1" thickBot="1">
      <c r="A42" s="75"/>
      <c r="B42" s="67"/>
      <c r="C42" s="160" t="str">
        <f>'1'!C42:D42</f>
        <v>Behavior Int.</v>
      </c>
      <c r="D42" s="160"/>
      <c r="E42" s="91">
        <f>'1'!E56</f>
        <v>0</v>
      </c>
      <c r="F42" s="69"/>
      <c r="G42" s="4"/>
      <c r="H42" s="4"/>
      <c r="I42" s="179" t="s">
        <v>6</v>
      </c>
      <c r="J42" s="175"/>
      <c r="K42" s="175"/>
      <c r="L42" s="175"/>
      <c r="M42" s="175"/>
      <c r="N42" s="175"/>
      <c r="O42" s="180"/>
    </row>
    <row r="43" spans="1:15" ht="3.75" customHeight="1" thickBot="1">
      <c r="A43" s="75"/>
      <c r="B43" s="67"/>
      <c r="C43" s="68"/>
      <c r="D43" s="68"/>
      <c r="E43" s="73"/>
      <c r="F43" s="69"/>
      <c r="G43" s="4"/>
      <c r="H43" s="4"/>
      <c r="I43" s="76"/>
      <c r="J43" s="77"/>
      <c r="K43" s="137"/>
      <c r="L43" s="77"/>
      <c r="M43" s="77"/>
      <c r="N43" s="77"/>
      <c r="O43" s="78"/>
    </row>
    <row r="44" spans="1:15" ht="12" customHeight="1" thickBot="1">
      <c r="A44" s="82"/>
      <c r="B44" s="83" t="s">
        <v>34</v>
      </c>
      <c r="C44" s="195" t="str">
        <f>'1'!D57</f>
        <v xml:space="preserve">Other Non-Contracted </v>
      </c>
      <c r="D44" s="196"/>
      <c r="E44" s="91">
        <f>'1'!E44</f>
        <v>0</v>
      </c>
      <c r="F44" s="69"/>
      <c r="G44" s="4"/>
      <c r="H44" s="4"/>
      <c r="I44" s="187" t="s">
        <v>44</v>
      </c>
      <c r="J44" s="188"/>
      <c r="K44" s="188"/>
      <c r="L44" s="188"/>
      <c r="M44" s="188"/>
      <c r="N44" s="188"/>
      <c r="O44" s="189"/>
    </row>
    <row r="45" spans="1:15" ht="22.5" customHeight="1">
      <c r="A45" s="75"/>
      <c r="B45" s="84"/>
      <c r="C45" s="85"/>
      <c r="D45" s="86"/>
      <c r="E45" s="86"/>
      <c r="F45" s="87"/>
      <c r="G45" s="4"/>
      <c r="H45" s="4"/>
      <c r="I45" s="179" t="s">
        <v>7</v>
      </c>
      <c r="J45" s="175"/>
      <c r="K45" s="175"/>
      <c r="L45" s="175"/>
      <c r="M45" s="175"/>
      <c r="N45" s="175"/>
      <c r="O45" s="180"/>
    </row>
    <row r="46" spans="1:15" ht="15.75" customHeight="1">
      <c r="A46" s="75"/>
      <c r="B46" s="71"/>
      <c r="C46" s="4"/>
      <c r="D46" s="4"/>
      <c r="E46" s="4"/>
      <c r="F46" s="53"/>
      <c r="G46" s="53"/>
      <c r="H46" s="53"/>
      <c r="I46" s="176" t="s">
        <v>53</v>
      </c>
      <c r="J46" s="177"/>
      <c r="K46" s="177"/>
      <c r="L46" s="177"/>
      <c r="M46" s="177"/>
      <c r="N46" s="177"/>
      <c r="O46" s="178"/>
    </row>
    <row r="47" spans="1:15" ht="11.25" customHeight="1"/>
  </sheetData>
  <sheetProtection selectLockedCells="1"/>
  <mergeCells count="35">
    <mergeCell ref="I46:O46"/>
    <mergeCell ref="I32:O32"/>
    <mergeCell ref="I33:O33"/>
    <mergeCell ref="J34:N34"/>
    <mergeCell ref="I38:O38"/>
    <mergeCell ref="I45:O45"/>
    <mergeCell ref="I40:O40"/>
    <mergeCell ref="I42:O42"/>
    <mergeCell ref="I44:O44"/>
    <mergeCell ref="D7:F7"/>
    <mergeCell ref="H7:I7"/>
    <mergeCell ref="C18:D18"/>
    <mergeCell ref="C28:D28"/>
    <mergeCell ref="A1:O1"/>
    <mergeCell ref="D3:H3"/>
    <mergeCell ref="J3:N3"/>
    <mergeCell ref="G5:H5"/>
    <mergeCell ref="L5:M5"/>
    <mergeCell ref="B5:D5"/>
    <mergeCell ref="A7:C7"/>
    <mergeCell ref="R10:S10"/>
    <mergeCell ref="R26:T26"/>
    <mergeCell ref="Q14:S14"/>
    <mergeCell ref="Q22:S22"/>
    <mergeCell ref="A31:D31"/>
    <mergeCell ref="C29:D29"/>
    <mergeCell ref="F31:G31"/>
    <mergeCell ref="C40:D40"/>
    <mergeCell ref="C42:D42"/>
    <mergeCell ref="C44:D44"/>
    <mergeCell ref="A32:D32"/>
    <mergeCell ref="F32:G32"/>
    <mergeCell ref="C36:D36"/>
    <mergeCell ref="C38:D38"/>
    <mergeCell ref="C34:D34"/>
  </mergeCells>
  <phoneticPr fontId="0" type="noConversion"/>
  <conditionalFormatting sqref="E36 E38 E40 E42 E44">
    <cfRule type="cellIs" dxfId="288" priority="5" stopIfTrue="1" operator="notEqual">
      <formula>"X"</formula>
    </cfRule>
  </conditionalFormatting>
  <conditionalFormatting sqref="C44:D44">
    <cfRule type="cellIs" dxfId="287" priority="6" stopIfTrue="1" operator="equal">
      <formula>0</formula>
    </cfRule>
  </conditionalFormatting>
  <conditionalFormatting sqref="O31">
    <cfRule type="cellIs" dxfId="286" priority="7" stopIfTrue="1" operator="lessThanOrEqual">
      <formula>0</formula>
    </cfRule>
    <cfRule type="cellIs" dxfId="285" priority="8" stopIfTrue="1" operator="greaterThan">
      <formula>0</formula>
    </cfRule>
  </conditionalFormatting>
  <conditionalFormatting sqref="H11:H17 H21:H27">
    <cfRule type="cellIs" dxfId="284" priority="9" stopIfTrue="1" operator="lessThanOrEqual">
      <formula>0</formula>
    </cfRule>
    <cfRule type="cellIs" dxfId="283" priority="10" stopIfTrue="1" operator="greaterThan">
      <formula>0</formula>
    </cfRule>
  </conditionalFormatting>
  <conditionalFormatting sqref="D3:H3">
    <cfRule type="cellIs" dxfId="282" priority="11" stopIfTrue="1" operator="lessThanOrEqual">
      <formula>0</formula>
    </cfRule>
    <cfRule type="cellIs" dxfId="281" priority="12" stopIfTrue="1" operator="greaterThan">
      <formula>0</formula>
    </cfRule>
  </conditionalFormatting>
  <conditionalFormatting sqref="I3">
    <cfRule type="cellIs" dxfId="280" priority="13" stopIfTrue="1" operator="greaterThan">
      <formula>0</formula>
    </cfRule>
  </conditionalFormatting>
  <conditionalFormatting sqref="J3:N3">
    <cfRule type="cellIs" dxfId="279" priority="14" stopIfTrue="1" operator="lessThanOrEqual">
      <formula>0</formula>
    </cfRule>
    <cfRule type="cellIs" dxfId="278" priority="15" stopIfTrue="1" operator="greaterThan">
      <formula>0</formula>
    </cfRule>
  </conditionalFormatting>
  <conditionalFormatting sqref="O11:O18 O21:O29">
    <cfRule type="cellIs" dxfId="277" priority="16" stopIfTrue="1" operator="lessThanOrEqual">
      <formula>0</formula>
    </cfRule>
  </conditionalFormatting>
  <conditionalFormatting sqref="F18:N18 F28:N29">
    <cfRule type="cellIs" dxfId="276" priority="17" stopIfTrue="1" operator="equal">
      <formula>0</formula>
    </cfRule>
  </conditionalFormatting>
  <conditionalFormatting sqref="L7 G7">
    <cfRule type="cellIs" dxfId="275" priority="3" stopIfTrue="1" operator="lessThanOrEqual">
      <formula>0</formula>
    </cfRule>
    <cfRule type="cellIs" dxfId="274" priority="4" stopIfTrue="1" operator="greaterThan">
      <formula>0</formula>
    </cfRule>
  </conditionalFormatting>
  <conditionalFormatting sqref="O7">
    <cfRule type="cellIs" dxfId="273" priority="1" stopIfTrue="1" operator="lessThanOrEqual">
      <formula>0</formula>
    </cfRule>
    <cfRule type="cellIs" dxfId="272" priority="2" stopIfTrue="1" operator="greaterThan">
      <formula>0</formula>
    </cfRule>
  </conditionalFormatting>
  <dataValidations xWindow="289" yWindow="292" count="6">
    <dataValidation type="time" errorStyle="warning" allowBlank="1" showInputMessage="1" showErrorMessage="1" errorTitle="Incorrect Time Format" error="Remember to input time as hours and minutes with am or pm included: 8:15 am or 3:20 pm._x000a__x000a_Click on &quot;no&quot; or &quot;cancel&quot; to correct..." prompt="Please remember to insert am or pm  (AM/PM) as required.  For example, 8:00 am not 8 or 3:30 PM not 3:30." sqref="E21:E25 E11:E15">
      <formula1>0</formula1>
      <formula2>0.999988425925926</formula2>
    </dataValidation>
    <dataValidation type="date" errorStyle="warning" allowBlank="1" showInputMessage="1" showErrorMessage="1" errorTitle="Incorrect Date Format!" error="Please enter the date either as (for example) 6/12/2005 or June 12, 2005." promptTitle="Insert Date" prompt="For example: 4/3/05 or 4/3/2005 or  May 4, 2005" sqref="G6:I6">
      <formula1>39629</formula1>
      <formula2>40008</formula2>
    </dataValidation>
    <dataValidation type="time" errorStyle="warning" allowBlank="1" showErrorMessage="1" errorTitle="Incorrect Time Format" error="Remember to input time as hours and minutes with am or pm included: 8:15 am or 3:20 pm._x000a__x000a_Click on &quot;no&quot; or &quot;cancel&quot; to correct..." prompt="Please remember to insert am or pm  (AM/PM) as required.  For example, 8:00 am not 8 or 3:30 PM not 3:30." sqref="E26:E27 E16:E17">
      <formula1>0</formula1>
      <formula2>0.999988425925926</formula2>
    </dataValidation>
    <dataValidation type="decimal" errorStyle="information" allowBlank="1" showInputMessage="1" showErrorMessage="1" errorTitle="Please try again!" error="The number you enter should be greater than 0 and less than 24; with minutes expressed as decimals.  For example: 7 hours and 15 minutes would be 7.25" promptTitle="Please Note:" prompt="Minutes should be shown as decimals  (eg. 20 minutes = .33)" sqref="I21:N27 F21:G27 F11:G17 I11:N17">
      <formula1>0.01</formula1>
      <formula2>24</formula2>
    </dataValidation>
    <dataValidation type="decimal" errorStyle="information" allowBlank="1" showInputMessage="1" showErrorMessage="1" errorTitle="Please try again!" error="The number you enter should be greater than 0 and less than 24; with minutes expressed as decimals.  For example: 7 hours and 15 minutes would be 7.25" promptTitle="ATTENTION!" prompt="Use this column ONLY for the time you WORKED during lunch..._x000a_" sqref="H11:H17 H21:H27">
      <formula1>0.01</formula1>
      <formula2>24</formula2>
    </dataValidation>
    <dataValidation type="date" errorStyle="warning" allowBlank="1" showInputMessage="1" showErrorMessage="1" errorTitle="Incorrect Date Format!" error="Please enter the date either as (for example) 6/12/2005 or June 12, 2005." promptTitle="Insert Date" prompt="For example: 4/3/05 or 4/3/2005 or  May 4, 2005" sqref="G5:H5">
      <formula1>41080</formula1>
      <formula2>41469</formula2>
    </dataValidation>
  </dataValidations>
  <printOptions horizontalCentered="1" verticalCentered="1"/>
  <pageMargins left="0.25" right="0.25" top="0.25" bottom="0.25" header="0" footer="0"/>
  <pageSetup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/>
  <dimension ref="A1:U47"/>
  <sheetViews>
    <sheetView workbookViewId="0">
      <selection activeCell="A8" sqref="A8"/>
    </sheetView>
  </sheetViews>
  <sheetFormatPr defaultRowHeight="12.75"/>
  <cols>
    <col min="1" max="1" width="8.5703125" customWidth="1"/>
    <col min="2" max="4" width="10.7109375" customWidth="1"/>
    <col min="5" max="5" width="2.140625" customWidth="1"/>
    <col min="6" max="7" width="10.7109375" customWidth="1"/>
    <col min="8" max="8" width="9" customWidth="1"/>
    <col min="9" max="9" width="13.7109375" customWidth="1"/>
    <col min="10" max="10" width="10.7109375" hidden="1" customWidth="1"/>
    <col min="11" max="13" width="10.7109375" customWidth="1"/>
    <col min="14" max="14" width="7" customWidth="1"/>
    <col min="15" max="15" width="9" customWidth="1"/>
    <col min="16" max="16" width="10.7109375" customWidth="1"/>
    <col min="17" max="17" width="9.28515625" customWidth="1"/>
    <col min="18" max="18" width="6.28515625" customWidth="1"/>
  </cols>
  <sheetData>
    <row r="1" spans="1:21" ht="24" customHeight="1">
      <c r="A1" s="162" t="str">
        <f>'1'!A1:N1</f>
        <v>BUUSD TIME SHEET 2020 - 2021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</row>
    <row r="2" spans="1:21" ht="3.75" customHeight="1" thickBot="1">
      <c r="A2" s="32"/>
      <c r="B2" s="32"/>
      <c r="C2" s="32"/>
      <c r="D2" s="32"/>
      <c r="E2" s="32"/>
      <c r="F2" s="32"/>
      <c r="G2" s="32"/>
      <c r="H2" s="32"/>
      <c r="I2" s="32"/>
      <c r="J2" s="32"/>
      <c r="K2" s="136"/>
      <c r="L2" s="32"/>
      <c r="M2" s="32"/>
      <c r="N2" s="32"/>
      <c r="O2" s="32"/>
    </row>
    <row r="3" spans="1:21" ht="17.25" customHeight="1" thickBot="1">
      <c r="A3" s="35"/>
      <c r="B3" s="32"/>
      <c r="C3" s="35" t="s">
        <v>16</v>
      </c>
      <c r="D3" s="163">
        <f>'1'!D3:H3</f>
        <v>0</v>
      </c>
      <c r="E3" s="164"/>
      <c r="F3" s="164"/>
      <c r="G3" s="164"/>
      <c r="H3" s="165"/>
      <c r="I3" s="95" t="s">
        <v>38</v>
      </c>
      <c r="J3" s="159">
        <f>'1'!J3:M3</f>
        <v>0</v>
      </c>
      <c r="K3" s="159"/>
      <c r="L3" s="159"/>
      <c r="M3" s="159"/>
      <c r="N3" s="159"/>
      <c r="O3" s="32"/>
    </row>
    <row r="4" spans="1:21" ht="3.75" customHeight="1" thickBot="1">
      <c r="A4" s="36"/>
      <c r="B4" s="36"/>
      <c r="C4" s="36"/>
      <c r="D4" s="36" t="s">
        <v>35</v>
      </c>
      <c r="E4" s="36"/>
      <c r="F4" s="36"/>
      <c r="G4" s="36"/>
      <c r="H4" s="36"/>
      <c r="I4" s="37"/>
      <c r="J4" s="37"/>
      <c r="K4" s="37"/>
      <c r="L4" s="37"/>
      <c r="M4" s="37"/>
      <c r="N4" s="37"/>
      <c r="O4" s="37"/>
    </row>
    <row r="5" spans="1:21" ht="16.5" customHeight="1" thickBot="1">
      <c r="A5" s="36"/>
      <c r="B5" s="173" t="s">
        <v>9</v>
      </c>
      <c r="C5" s="173"/>
      <c r="D5" s="173"/>
      <c r="E5" s="36"/>
      <c r="F5" s="38" t="s">
        <v>10</v>
      </c>
      <c r="G5" s="169">
        <f>'10'!G5:H5+14</f>
        <v>44151</v>
      </c>
      <c r="H5" s="170"/>
      <c r="I5" s="38" t="s">
        <v>40</v>
      </c>
      <c r="J5" s="39"/>
      <c r="K5" s="39"/>
      <c r="L5" s="169">
        <f>G5+13</f>
        <v>44164</v>
      </c>
      <c r="M5" s="170"/>
      <c r="N5" s="39"/>
      <c r="O5" s="37"/>
    </row>
    <row r="6" spans="1:21" ht="6" customHeight="1">
      <c r="A6" s="36"/>
      <c r="B6" s="36"/>
      <c r="C6" s="36"/>
      <c r="D6" s="36"/>
      <c r="E6" s="36"/>
      <c r="F6" s="38"/>
      <c r="G6" s="10"/>
      <c r="H6" s="10"/>
      <c r="I6" s="10"/>
      <c r="J6" s="10"/>
      <c r="K6" s="10"/>
      <c r="L6" s="10"/>
      <c r="M6" s="10"/>
      <c r="N6" s="10"/>
      <c r="O6" s="37"/>
    </row>
    <row r="7" spans="1:21" ht="16.5" customHeight="1" thickBot="1">
      <c r="A7" s="201"/>
      <c r="B7" s="201"/>
      <c r="C7" s="201"/>
      <c r="D7" s="194" t="s">
        <v>29</v>
      </c>
      <c r="E7" s="194"/>
      <c r="F7" s="194"/>
      <c r="G7" s="33">
        <f>'1'!G7</f>
        <v>0</v>
      </c>
      <c r="H7" s="168" t="s">
        <v>39</v>
      </c>
      <c r="I7" s="168"/>
      <c r="J7" s="2"/>
      <c r="K7" s="2"/>
      <c r="L7" s="34">
        <f>'1'!K7</f>
        <v>0</v>
      </c>
      <c r="M7" s="2"/>
      <c r="N7" s="2" t="s">
        <v>52</v>
      </c>
      <c r="O7" s="34">
        <f>'1'!N7</f>
        <v>0</v>
      </c>
    </row>
    <row r="8" spans="1:21" ht="13.5" customHeight="1">
      <c r="A8" s="103" t="s">
        <v>63</v>
      </c>
      <c r="B8" s="103"/>
      <c r="C8" s="103"/>
      <c r="D8" s="103"/>
      <c r="E8" s="103"/>
      <c r="F8" s="103"/>
      <c r="G8" s="103"/>
      <c r="H8" s="103"/>
      <c r="I8" s="103"/>
      <c r="J8" s="2"/>
      <c r="K8" s="2"/>
      <c r="L8" s="2"/>
      <c r="M8" s="2"/>
      <c r="N8" s="2"/>
      <c r="O8" s="2"/>
    </row>
    <row r="9" spans="1:21" ht="4.5" customHeight="1" thickBo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Q9" s="4"/>
      <c r="R9" s="4"/>
      <c r="S9" s="4"/>
      <c r="T9" s="4"/>
      <c r="U9" s="4"/>
    </row>
    <row r="10" spans="1:21" ht="23.25" thickBot="1">
      <c r="A10" s="40" t="s">
        <v>26</v>
      </c>
      <c r="B10" s="1" t="s">
        <v>0</v>
      </c>
      <c r="C10" s="41" t="s">
        <v>1</v>
      </c>
      <c r="D10" s="41" t="s">
        <v>2</v>
      </c>
      <c r="E10" s="19"/>
      <c r="F10" s="41" t="s">
        <v>17</v>
      </c>
      <c r="G10" s="41" t="s">
        <v>18</v>
      </c>
      <c r="H10" s="41" t="str">
        <f>'1'!H10</f>
        <v>COVID-19</v>
      </c>
      <c r="I10" s="135" t="str">
        <f>'1'!I10</f>
        <v>Lunch/Recess Duty</v>
      </c>
      <c r="J10" s="41" t="s">
        <v>5</v>
      </c>
      <c r="K10" s="41" t="s">
        <v>58</v>
      </c>
      <c r="L10" s="41" t="str">
        <f>'1'!K10</f>
        <v>VACATION</v>
      </c>
      <c r="M10" s="41" t="str">
        <f>'1'!L10</f>
        <v>Sick/Med</v>
      </c>
      <c r="N10" s="41" t="str">
        <f>'1'!M10</f>
        <v>Pers</v>
      </c>
      <c r="O10" s="42" t="s">
        <v>15</v>
      </c>
      <c r="Q10" s="4"/>
      <c r="R10" s="197" t="s">
        <v>14</v>
      </c>
      <c r="S10" s="197"/>
      <c r="T10" s="18">
        <f>'10'!T10 + N29</f>
        <v>0</v>
      </c>
      <c r="U10" s="4"/>
    </row>
    <row r="11" spans="1:21">
      <c r="A11" s="43" t="s">
        <v>19</v>
      </c>
      <c r="B11" s="3">
        <f>'10'!B27+1</f>
        <v>44151</v>
      </c>
      <c r="C11" s="11"/>
      <c r="D11" s="11"/>
      <c r="E11" s="20"/>
      <c r="F11" s="9"/>
      <c r="G11" s="9"/>
      <c r="H11" s="9"/>
      <c r="I11" s="9"/>
      <c r="J11" s="12"/>
      <c r="K11" s="12"/>
      <c r="L11" s="12"/>
      <c r="M11" s="12"/>
      <c r="N11" s="12"/>
      <c r="O11" s="13">
        <f>SUM(F11:N11)</f>
        <v>0</v>
      </c>
      <c r="Q11" s="4"/>
      <c r="R11" s="5"/>
      <c r="S11" s="5"/>
      <c r="T11" s="4"/>
      <c r="U11" s="4"/>
    </row>
    <row r="12" spans="1:21">
      <c r="A12" s="44" t="s">
        <v>20</v>
      </c>
      <c r="B12" s="3">
        <f t="shared" ref="B12:B17" si="0">B11+1</f>
        <v>44152</v>
      </c>
      <c r="C12" s="11"/>
      <c r="D12" s="11"/>
      <c r="E12" s="20"/>
      <c r="F12" s="9"/>
      <c r="G12" s="9"/>
      <c r="H12" s="9"/>
      <c r="I12" s="9"/>
      <c r="J12" s="14"/>
      <c r="K12" s="14"/>
      <c r="L12" s="14"/>
      <c r="M12" s="14"/>
      <c r="N12" s="14"/>
      <c r="O12" s="13">
        <f t="shared" ref="O12:O17" si="1">SUM(F12:N12)</f>
        <v>0</v>
      </c>
      <c r="Q12" s="4"/>
      <c r="R12" s="5"/>
      <c r="S12" s="5"/>
      <c r="T12" s="4"/>
      <c r="U12" s="4"/>
    </row>
    <row r="13" spans="1:21">
      <c r="A13" s="44" t="s">
        <v>21</v>
      </c>
      <c r="B13" s="3">
        <f t="shared" si="0"/>
        <v>44153</v>
      </c>
      <c r="C13" s="11"/>
      <c r="D13" s="11"/>
      <c r="E13" s="20"/>
      <c r="F13" s="9"/>
      <c r="G13" s="9"/>
      <c r="H13" s="9"/>
      <c r="I13" s="9"/>
      <c r="J13" s="14"/>
      <c r="K13" s="14"/>
      <c r="L13" s="14"/>
      <c r="M13" s="14"/>
      <c r="N13" s="14"/>
      <c r="O13" s="13">
        <f t="shared" si="1"/>
        <v>0</v>
      </c>
      <c r="Q13" s="4"/>
      <c r="R13" s="5"/>
      <c r="S13" s="5"/>
      <c r="T13" s="4"/>
      <c r="U13" s="4"/>
    </row>
    <row r="14" spans="1:21">
      <c r="A14" s="44" t="s">
        <v>22</v>
      </c>
      <c r="B14" s="3">
        <f t="shared" si="0"/>
        <v>44154</v>
      </c>
      <c r="C14" s="11"/>
      <c r="D14" s="11"/>
      <c r="E14" s="20"/>
      <c r="F14" s="9"/>
      <c r="G14" s="9"/>
      <c r="H14" s="9"/>
      <c r="I14" s="9"/>
      <c r="J14" s="14"/>
      <c r="K14" s="12"/>
      <c r="L14" s="12"/>
      <c r="M14" s="12"/>
      <c r="N14" s="12"/>
      <c r="O14" s="13">
        <f t="shared" si="1"/>
        <v>0</v>
      </c>
      <c r="Q14" s="197" t="s">
        <v>8</v>
      </c>
      <c r="R14" s="197"/>
      <c r="S14" s="197"/>
      <c r="T14" s="18">
        <f>'10'!T14 + O29</f>
        <v>40</v>
      </c>
      <c r="U14" s="4"/>
    </row>
    <row r="15" spans="1:21">
      <c r="A15" s="44" t="s">
        <v>23</v>
      </c>
      <c r="B15" s="3">
        <f t="shared" si="0"/>
        <v>44155</v>
      </c>
      <c r="C15" s="11"/>
      <c r="D15" s="11"/>
      <c r="E15" s="20"/>
      <c r="F15" s="9"/>
      <c r="G15" s="9"/>
      <c r="H15" s="9"/>
      <c r="I15" s="9"/>
      <c r="J15" s="14"/>
      <c r="K15" s="14"/>
      <c r="L15" s="14"/>
      <c r="M15" s="14"/>
      <c r="N15" s="14"/>
      <c r="O15" s="13">
        <f t="shared" si="1"/>
        <v>0</v>
      </c>
      <c r="Q15" s="4"/>
      <c r="R15" s="5"/>
      <c r="S15" s="5"/>
      <c r="T15" s="4"/>
      <c r="U15" s="4"/>
    </row>
    <row r="16" spans="1:21">
      <c r="A16" s="44" t="s">
        <v>24</v>
      </c>
      <c r="B16" s="3">
        <f t="shared" si="0"/>
        <v>44156</v>
      </c>
      <c r="C16" s="144"/>
      <c r="D16" s="144"/>
      <c r="E16" s="20"/>
      <c r="F16" s="145"/>
      <c r="G16" s="145"/>
      <c r="H16" s="145"/>
      <c r="I16" s="145"/>
      <c r="J16" s="146"/>
      <c r="K16" s="146"/>
      <c r="L16" s="146"/>
      <c r="M16" s="146"/>
      <c r="N16" s="146"/>
      <c r="O16" s="13">
        <f t="shared" si="1"/>
        <v>0</v>
      </c>
      <c r="Q16" s="4"/>
      <c r="R16" s="5"/>
      <c r="S16" s="5"/>
      <c r="T16" s="4"/>
      <c r="U16" s="4"/>
    </row>
    <row r="17" spans="1:21" ht="13.5" thickBot="1">
      <c r="A17" s="44" t="s">
        <v>25</v>
      </c>
      <c r="B17" s="3">
        <f t="shared" si="0"/>
        <v>44157</v>
      </c>
      <c r="C17" s="144"/>
      <c r="D17" s="144"/>
      <c r="E17" s="20"/>
      <c r="F17" s="147"/>
      <c r="G17" s="147"/>
      <c r="H17" s="147"/>
      <c r="I17" s="147"/>
      <c r="J17" s="148"/>
      <c r="K17" s="148"/>
      <c r="L17" s="148"/>
      <c r="M17" s="148"/>
      <c r="N17" s="148"/>
      <c r="O17" s="15">
        <f t="shared" si="1"/>
        <v>0</v>
      </c>
      <c r="Q17" s="4"/>
      <c r="R17" s="5"/>
      <c r="S17" s="5"/>
      <c r="T17" s="4"/>
      <c r="U17" s="4"/>
    </row>
    <row r="18" spans="1:21" ht="14.25" thickTop="1" thickBot="1">
      <c r="A18" s="45"/>
      <c r="B18" s="46"/>
      <c r="C18" s="171" t="s">
        <v>28</v>
      </c>
      <c r="D18" s="172"/>
      <c r="E18" s="21"/>
      <c r="F18" s="47">
        <f>SUM(F11:F17)</f>
        <v>0</v>
      </c>
      <c r="G18" s="47">
        <f t="shared" ref="G18:N18" si="2">SUM(G11:G17)</f>
        <v>0</v>
      </c>
      <c r="H18" s="47">
        <f t="shared" si="2"/>
        <v>0</v>
      </c>
      <c r="I18" s="47">
        <f t="shared" si="2"/>
        <v>0</v>
      </c>
      <c r="J18" s="47">
        <f t="shared" si="2"/>
        <v>0</v>
      </c>
      <c r="K18" s="47">
        <f t="shared" si="2"/>
        <v>0</v>
      </c>
      <c r="L18" s="47">
        <f t="shared" si="2"/>
        <v>0</v>
      </c>
      <c r="M18" s="47">
        <f t="shared" si="2"/>
        <v>0</v>
      </c>
      <c r="N18" s="47">
        <f t="shared" si="2"/>
        <v>0</v>
      </c>
      <c r="O18" s="48">
        <f>SUM(O11:O17)</f>
        <v>0</v>
      </c>
      <c r="Q18" s="4"/>
      <c r="R18" s="5"/>
      <c r="S18" s="5"/>
      <c r="T18" s="6"/>
      <c r="U18" s="4"/>
    </row>
    <row r="19" spans="1:21" ht="9.75" customHeight="1" thickBot="1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Q19" s="4"/>
      <c r="R19" s="5"/>
      <c r="S19" s="5"/>
      <c r="T19" s="4"/>
      <c r="U19" s="4"/>
    </row>
    <row r="20" spans="1:21" ht="23.25" thickBot="1">
      <c r="A20" s="40" t="s">
        <v>27</v>
      </c>
      <c r="B20" s="1" t="s">
        <v>0</v>
      </c>
      <c r="C20" s="41" t="s">
        <v>1</v>
      </c>
      <c r="D20" s="41" t="s">
        <v>2</v>
      </c>
      <c r="E20" s="19"/>
      <c r="F20" s="41" t="str">
        <f>F10</f>
        <v>Reg Ed</v>
      </c>
      <c r="G20" s="41" t="str">
        <f>G10</f>
        <v>Spec Ed</v>
      </c>
      <c r="H20" s="41" t="str">
        <f>H10</f>
        <v>COVID-19</v>
      </c>
      <c r="I20" s="135" t="str">
        <f>I10</f>
        <v>Lunch/Recess Duty</v>
      </c>
      <c r="J20" s="41" t="s">
        <v>5</v>
      </c>
      <c r="K20" s="41" t="s">
        <v>58</v>
      </c>
      <c r="L20" s="41" t="str">
        <f>L10</f>
        <v>VACATION</v>
      </c>
      <c r="M20" s="41" t="str">
        <f>M10</f>
        <v>Sick/Med</v>
      </c>
      <c r="N20" s="41" t="str">
        <f>N10</f>
        <v>Pers</v>
      </c>
      <c r="O20" s="42" t="str">
        <f>O10</f>
        <v>TOTAL</v>
      </c>
      <c r="Q20" s="4"/>
      <c r="R20" s="5"/>
      <c r="S20" s="5"/>
      <c r="T20" s="4"/>
      <c r="U20" s="4"/>
    </row>
    <row r="21" spans="1:21">
      <c r="A21" s="43" t="s">
        <v>19</v>
      </c>
      <c r="B21" s="3">
        <f>B11+7</f>
        <v>44158</v>
      </c>
      <c r="C21" s="11"/>
      <c r="D21" s="11"/>
      <c r="E21" s="20"/>
      <c r="F21" s="9"/>
      <c r="G21" s="9"/>
      <c r="H21" s="9"/>
      <c r="I21" s="9"/>
      <c r="J21" s="12"/>
      <c r="K21" s="12"/>
      <c r="L21" s="12"/>
      <c r="M21" s="12"/>
      <c r="N21" s="12"/>
      <c r="O21" s="13">
        <f>SUM(F21:N21)</f>
        <v>0</v>
      </c>
      <c r="Q21" s="4"/>
      <c r="R21" s="5"/>
      <c r="S21" s="5"/>
      <c r="T21" s="4"/>
      <c r="U21" s="4"/>
    </row>
    <row r="22" spans="1:21">
      <c r="A22" s="44" t="s">
        <v>20</v>
      </c>
      <c r="B22" s="3">
        <f t="shared" ref="B22:B27" si="3">B12+7</f>
        <v>44159</v>
      </c>
      <c r="C22" s="11"/>
      <c r="D22" s="11"/>
      <c r="E22" s="20"/>
      <c r="F22" s="9"/>
      <c r="G22" s="9"/>
      <c r="H22" s="9"/>
      <c r="I22" s="9"/>
      <c r="J22" s="14"/>
      <c r="K22" s="14"/>
      <c r="L22" s="14"/>
      <c r="M22" s="14"/>
      <c r="N22" s="14"/>
      <c r="O22" s="13">
        <f t="shared" ref="O22:O27" si="4">SUM(F22:N22)</f>
        <v>0</v>
      </c>
      <c r="Q22" s="197" t="s">
        <v>13</v>
      </c>
      <c r="R22" s="197"/>
      <c r="S22" s="197"/>
      <c r="T22" s="18" t="e">
        <f>'10'!T22 +#REF!</f>
        <v>#REF!</v>
      </c>
      <c r="U22" s="4"/>
    </row>
    <row r="23" spans="1:21">
      <c r="A23" s="44" t="s">
        <v>21</v>
      </c>
      <c r="B23" s="3">
        <f t="shared" si="3"/>
        <v>44160</v>
      </c>
      <c r="C23" s="11"/>
      <c r="D23" s="11"/>
      <c r="E23" s="20"/>
      <c r="F23" s="9"/>
      <c r="G23" s="9"/>
      <c r="H23" s="9"/>
      <c r="I23" s="9"/>
      <c r="J23" s="14"/>
      <c r="K23" s="14"/>
      <c r="L23" s="14"/>
      <c r="M23" s="14"/>
      <c r="N23" s="14"/>
      <c r="O23" s="13">
        <f t="shared" si="4"/>
        <v>0</v>
      </c>
      <c r="Q23" s="4"/>
      <c r="R23" s="4"/>
      <c r="S23" s="4"/>
      <c r="T23" s="4"/>
      <c r="U23" s="4"/>
    </row>
    <row r="24" spans="1:21">
      <c r="A24" s="44" t="s">
        <v>22</v>
      </c>
      <c r="B24" s="3">
        <f t="shared" si="3"/>
        <v>44161</v>
      </c>
      <c r="C24" s="11"/>
      <c r="D24" s="11"/>
      <c r="E24" s="20"/>
      <c r="F24" s="9"/>
      <c r="G24" s="9"/>
      <c r="H24" s="9"/>
      <c r="I24" s="9"/>
      <c r="J24" s="14"/>
      <c r="K24" s="12"/>
      <c r="L24" s="12"/>
      <c r="M24" s="12"/>
      <c r="N24" s="12"/>
      <c r="O24" s="13">
        <f t="shared" si="4"/>
        <v>0</v>
      </c>
      <c r="Q24" s="4"/>
      <c r="R24" s="4"/>
      <c r="S24" s="4"/>
      <c r="T24" s="4"/>
      <c r="U24" s="4"/>
    </row>
    <row r="25" spans="1:21">
      <c r="A25" s="44" t="s">
        <v>23</v>
      </c>
      <c r="B25" s="3">
        <f t="shared" si="3"/>
        <v>44162</v>
      </c>
      <c r="C25" s="11"/>
      <c r="D25" s="11"/>
      <c r="E25" s="20"/>
      <c r="F25" s="9"/>
      <c r="G25" s="9"/>
      <c r="H25" s="9"/>
      <c r="I25" s="9"/>
      <c r="J25" s="14"/>
      <c r="K25" s="12"/>
      <c r="L25" s="9"/>
      <c r="M25" s="14"/>
      <c r="N25" s="14"/>
      <c r="O25" s="13">
        <f t="shared" si="4"/>
        <v>0</v>
      </c>
      <c r="Q25" s="4"/>
      <c r="R25" s="4"/>
      <c r="S25" s="4"/>
      <c r="T25" s="4"/>
      <c r="U25" s="4"/>
    </row>
    <row r="26" spans="1:21">
      <c r="A26" s="44" t="s">
        <v>24</v>
      </c>
      <c r="B26" s="3">
        <f t="shared" si="3"/>
        <v>44163</v>
      </c>
      <c r="C26" s="144"/>
      <c r="D26" s="144"/>
      <c r="E26" s="20"/>
      <c r="F26" s="145"/>
      <c r="G26" s="145"/>
      <c r="H26" s="145"/>
      <c r="I26" s="145"/>
      <c r="J26" s="146"/>
      <c r="K26" s="146"/>
      <c r="L26" s="146"/>
      <c r="M26" s="145"/>
      <c r="N26" s="146"/>
      <c r="O26" s="13">
        <f t="shared" si="4"/>
        <v>0</v>
      </c>
      <c r="Q26" s="4"/>
      <c r="R26" s="197" t="s">
        <v>12</v>
      </c>
      <c r="S26" s="197"/>
      <c r="T26" s="197"/>
      <c r="U26" s="18">
        <f>'10'!U26 + Q29</f>
        <v>40</v>
      </c>
    </row>
    <row r="27" spans="1:21" ht="13.5" thickBot="1">
      <c r="A27" s="44" t="s">
        <v>25</v>
      </c>
      <c r="B27" s="3">
        <f t="shared" si="3"/>
        <v>44164</v>
      </c>
      <c r="C27" s="144"/>
      <c r="D27" s="144"/>
      <c r="E27" s="20"/>
      <c r="F27" s="147"/>
      <c r="G27" s="147"/>
      <c r="H27" s="147"/>
      <c r="I27" s="147"/>
      <c r="J27" s="148"/>
      <c r="K27" s="148"/>
      <c r="L27" s="148"/>
      <c r="M27" s="148"/>
      <c r="N27" s="148"/>
      <c r="O27" s="15">
        <f t="shared" si="4"/>
        <v>0</v>
      </c>
      <c r="Q27" s="4"/>
      <c r="R27" s="4"/>
      <c r="S27" s="4"/>
      <c r="T27" s="4"/>
      <c r="U27" s="4"/>
    </row>
    <row r="28" spans="1:21" ht="15" customHeight="1" thickTop="1" thickBot="1">
      <c r="A28" s="22"/>
      <c r="B28" s="49"/>
      <c r="C28" s="193" t="s">
        <v>30</v>
      </c>
      <c r="D28" s="193"/>
      <c r="E28" s="21"/>
      <c r="F28" s="50">
        <f>SUM(F21:F27)</f>
        <v>0</v>
      </c>
      <c r="G28" s="50">
        <f t="shared" ref="G28:N28" si="5">SUM(G21:G27)</f>
        <v>0</v>
      </c>
      <c r="H28" s="50">
        <f t="shared" si="5"/>
        <v>0</v>
      </c>
      <c r="I28" s="50">
        <f t="shared" si="5"/>
        <v>0</v>
      </c>
      <c r="J28" s="50">
        <f t="shared" ref="J28:K28" si="6">SUM(J21:J27)</f>
        <v>0</v>
      </c>
      <c r="K28" s="50">
        <f t="shared" si="6"/>
        <v>0</v>
      </c>
      <c r="L28" s="50">
        <f t="shared" si="5"/>
        <v>0</v>
      </c>
      <c r="M28" s="50">
        <f t="shared" si="5"/>
        <v>0</v>
      </c>
      <c r="N28" s="50">
        <f t="shared" si="5"/>
        <v>0</v>
      </c>
      <c r="O28" s="48">
        <f>SUM(O21:O27)</f>
        <v>0</v>
      </c>
      <c r="Q28" s="27" t="s">
        <v>36</v>
      </c>
      <c r="R28" s="4"/>
      <c r="S28" s="8"/>
      <c r="T28" s="7"/>
      <c r="U28" s="4"/>
    </row>
    <row r="29" spans="1:21" ht="15.75" customHeight="1" thickBot="1">
      <c r="A29" s="22"/>
      <c r="B29" s="49"/>
      <c r="C29" s="198" t="s">
        <v>31</v>
      </c>
      <c r="D29" s="198"/>
      <c r="E29" s="23"/>
      <c r="F29" s="51">
        <f>F18+F28</f>
        <v>0</v>
      </c>
      <c r="G29" s="51">
        <f t="shared" ref="G29:N29" si="7">G18+G28</f>
        <v>0</v>
      </c>
      <c r="H29" s="51">
        <f t="shared" si="7"/>
        <v>0</v>
      </c>
      <c r="I29" s="51">
        <f t="shared" si="7"/>
        <v>0</v>
      </c>
      <c r="J29" s="51">
        <f t="shared" ref="J29:K29" si="8">J18+J28</f>
        <v>0</v>
      </c>
      <c r="K29" s="51">
        <f t="shared" si="8"/>
        <v>0</v>
      </c>
      <c r="L29" s="51">
        <f t="shared" si="7"/>
        <v>0</v>
      </c>
      <c r="M29" s="51">
        <f t="shared" si="7"/>
        <v>0</v>
      </c>
      <c r="N29" s="51">
        <f t="shared" si="7"/>
        <v>0</v>
      </c>
      <c r="O29" s="52">
        <f>O18+O28</f>
        <v>0</v>
      </c>
      <c r="Q29" s="28">
        <f>O29-L7</f>
        <v>0</v>
      </c>
      <c r="R29" s="4"/>
      <c r="S29" s="8"/>
      <c r="T29" s="7"/>
      <c r="U29" s="4"/>
    </row>
    <row r="30" spans="1:21" ht="11.25" customHeight="1">
      <c r="A30" s="4"/>
      <c r="B30" s="53"/>
      <c r="C30" s="24"/>
      <c r="D30" s="24"/>
      <c r="E30" s="24"/>
      <c r="F30" s="24"/>
      <c r="G30" s="24"/>
      <c r="H30" s="24"/>
      <c r="I30" s="24"/>
      <c r="J30" s="53"/>
      <c r="K30" s="53"/>
      <c r="L30" s="53"/>
      <c r="M30" s="53"/>
      <c r="N30" s="53"/>
      <c r="O30" s="53"/>
    </row>
    <row r="31" spans="1:21" ht="21.75" customHeight="1" thickBot="1">
      <c r="A31" s="181"/>
      <c r="B31" s="181"/>
      <c r="C31" s="181"/>
      <c r="D31" s="181"/>
      <c r="E31" s="25"/>
      <c r="F31" s="174"/>
      <c r="G31" s="174"/>
      <c r="H31" s="25"/>
      <c r="I31" s="4"/>
      <c r="J31" s="4"/>
      <c r="K31" s="4"/>
      <c r="L31" s="4"/>
      <c r="M31" s="4"/>
      <c r="N31" s="54" t="s">
        <v>11</v>
      </c>
      <c r="O31" s="55">
        <f>Q29</f>
        <v>0</v>
      </c>
    </row>
    <row r="32" spans="1:21" ht="12.75" customHeight="1" thickBot="1">
      <c r="A32" s="200" t="s">
        <v>3</v>
      </c>
      <c r="B32" s="200"/>
      <c r="C32" s="200"/>
      <c r="D32" s="200"/>
      <c r="E32" s="26"/>
      <c r="F32" s="200" t="s">
        <v>32</v>
      </c>
      <c r="G32" s="200"/>
      <c r="H32" s="26"/>
      <c r="I32" s="184" t="s">
        <v>37</v>
      </c>
      <c r="J32" s="184"/>
      <c r="K32" s="184"/>
      <c r="L32" s="184"/>
      <c r="M32" s="184"/>
      <c r="N32" s="184"/>
      <c r="O32" s="184"/>
    </row>
    <row r="33" spans="1:15" ht="18.75" customHeight="1" thickBot="1">
      <c r="A33" s="26"/>
      <c r="B33" s="26"/>
      <c r="C33" s="26"/>
      <c r="D33" s="26"/>
      <c r="E33" s="26"/>
      <c r="F33" s="26"/>
      <c r="G33" s="26"/>
      <c r="H33" s="26"/>
      <c r="I33" s="155"/>
      <c r="J33" s="156"/>
      <c r="K33" s="156"/>
      <c r="L33" s="156"/>
      <c r="M33" s="156"/>
      <c r="N33" s="156"/>
      <c r="O33" s="157"/>
    </row>
    <row r="34" spans="1:15" ht="14.25" customHeight="1">
      <c r="A34" s="26"/>
      <c r="B34" s="57"/>
      <c r="C34" s="183" t="s">
        <v>33</v>
      </c>
      <c r="D34" s="183"/>
      <c r="E34" s="29"/>
      <c r="F34" s="58"/>
      <c r="G34" s="26"/>
      <c r="H34" s="26"/>
      <c r="I34" s="4"/>
      <c r="J34" s="199"/>
      <c r="K34" s="199"/>
      <c r="L34" s="199"/>
      <c r="M34" s="199"/>
      <c r="N34" s="199"/>
      <c r="O34" s="56"/>
    </row>
    <row r="35" spans="1:15" ht="5.25" customHeight="1" thickBot="1">
      <c r="A35" s="26"/>
      <c r="B35" s="59"/>
      <c r="C35" s="60"/>
      <c r="D35" s="60"/>
      <c r="E35" s="61"/>
      <c r="F35" s="62"/>
      <c r="G35" s="26"/>
      <c r="H35" s="26"/>
      <c r="I35" s="63"/>
      <c r="J35" s="64"/>
      <c r="K35" s="64"/>
      <c r="L35" s="64"/>
      <c r="M35" s="64"/>
      <c r="N35" s="64"/>
      <c r="O35" s="65"/>
    </row>
    <row r="36" spans="1:15" ht="12" customHeight="1" thickBot="1">
      <c r="A36" s="66"/>
      <c r="B36" s="67"/>
      <c r="C36" s="160" t="str">
        <f>'1'!C36:D36</f>
        <v>Admin. Assist.</v>
      </c>
      <c r="D36" s="160"/>
      <c r="E36" s="91">
        <f>'1'!E53</f>
        <v>0</v>
      </c>
      <c r="F36" s="69"/>
      <c r="G36" s="4"/>
      <c r="H36" s="4"/>
      <c r="I36" s="70" t="s">
        <v>4</v>
      </c>
      <c r="J36" s="71"/>
      <c r="K36" s="71"/>
      <c r="L36" s="71"/>
      <c r="M36" s="71"/>
      <c r="N36" s="71"/>
      <c r="O36" s="72"/>
    </row>
    <row r="37" spans="1:15" ht="3.75" customHeight="1" thickBot="1">
      <c r="A37" s="66"/>
      <c r="B37" s="67"/>
      <c r="C37" s="68"/>
      <c r="D37" s="68"/>
      <c r="E37" s="73"/>
      <c r="F37" s="69"/>
      <c r="G37" s="4"/>
      <c r="H37" s="4"/>
      <c r="I37" s="74"/>
      <c r="J37" s="71"/>
      <c r="K37" s="71"/>
      <c r="L37" s="71"/>
      <c r="M37" s="71"/>
      <c r="N37" s="71"/>
      <c r="O37" s="72"/>
    </row>
    <row r="38" spans="1:15" ht="12" customHeight="1" thickBot="1">
      <c r="A38" s="75"/>
      <c r="B38" s="67"/>
      <c r="C38" s="160" t="str">
        <f>'1'!C38:D38</f>
        <v>Paraeducator</v>
      </c>
      <c r="D38" s="160"/>
      <c r="E38" s="91">
        <f>'1'!E54</f>
        <v>0</v>
      </c>
      <c r="F38" s="69"/>
      <c r="G38" s="4"/>
      <c r="H38" s="4"/>
      <c r="I38" s="179" t="s">
        <v>6</v>
      </c>
      <c r="J38" s="175"/>
      <c r="K38" s="175"/>
      <c r="L38" s="175"/>
      <c r="M38" s="175"/>
      <c r="N38" s="175"/>
      <c r="O38" s="180"/>
    </row>
    <row r="39" spans="1:15" ht="3.75" customHeight="1" thickBot="1">
      <c r="A39" s="75"/>
      <c r="B39" s="67"/>
      <c r="C39" s="68"/>
      <c r="D39" s="68"/>
      <c r="E39" s="73"/>
      <c r="F39" s="69"/>
      <c r="G39" s="4"/>
      <c r="H39" s="4"/>
      <c r="I39" s="76"/>
      <c r="J39" s="77"/>
      <c r="K39" s="137"/>
      <c r="L39" s="77"/>
      <c r="M39" s="77"/>
      <c r="N39" s="77"/>
      <c r="O39" s="78"/>
    </row>
    <row r="40" spans="1:15" ht="11.25" customHeight="1" thickBot="1">
      <c r="A40" s="75"/>
      <c r="B40" s="67"/>
      <c r="C40" s="160" t="str">
        <f>'1'!C40:D40</f>
        <v>Business</v>
      </c>
      <c r="D40" s="160"/>
      <c r="E40" s="91">
        <f>'1'!E55</f>
        <v>0</v>
      </c>
      <c r="F40" s="69"/>
      <c r="G40" s="4"/>
      <c r="H40" s="4"/>
      <c r="I40" s="190" t="s">
        <v>49</v>
      </c>
      <c r="J40" s="191"/>
      <c r="K40" s="191"/>
      <c r="L40" s="191"/>
      <c r="M40" s="191"/>
      <c r="N40" s="191"/>
      <c r="O40" s="192"/>
    </row>
    <row r="41" spans="1:15" ht="3.75" customHeight="1" thickBot="1">
      <c r="A41" s="75"/>
      <c r="B41" s="67"/>
      <c r="C41" s="68"/>
      <c r="D41" s="68"/>
      <c r="E41" s="73"/>
      <c r="F41" s="69"/>
      <c r="G41" s="4"/>
      <c r="H41" s="4"/>
      <c r="I41" s="79"/>
      <c r="J41" s="80"/>
      <c r="K41" s="138"/>
      <c r="L41" s="80"/>
      <c r="M41" s="80"/>
      <c r="N41" s="80"/>
      <c r="O41" s="81"/>
    </row>
    <row r="42" spans="1:15" ht="12" customHeight="1" thickBot="1">
      <c r="A42" s="75"/>
      <c r="B42" s="67"/>
      <c r="C42" s="160" t="str">
        <f>'1'!C42:D42</f>
        <v>Behavior Int.</v>
      </c>
      <c r="D42" s="160"/>
      <c r="E42" s="91">
        <f>'1'!E56</f>
        <v>0</v>
      </c>
      <c r="F42" s="69"/>
      <c r="G42" s="4"/>
      <c r="H42" s="4"/>
      <c r="I42" s="179" t="s">
        <v>6</v>
      </c>
      <c r="J42" s="175"/>
      <c r="K42" s="175"/>
      <c r="L42" s="175"/>
      <c r="M42" s="175"/>
      <c r="N42" s="175"/>
      <c r="O42" s="180"/>
    </row>
    <row r="43" spans="1:15" ht="3.75" customHeight="1" thickBot="1">
      <c r="A43" s="75"/>
      <c r="B43" s="67"/>
      <c r="C43" s="68"/>
      <c r="D43" s="68"/>
      <c r="E43" s="73"/>
      <c r="F43" s="69"/>
      <c r="G43" s="4"/>
      <c r="H43" s="4"/>
      <c r="I43" s="76"/>
      <c r="J43" s="77"/>
      <c r="K43" s="137"/>
      <c r="L43" s="77"/>
      <c r="M43" s="77"/>
      <c r="N43" s="77"/>
      <c r="O43" s="78"/>
    </row>
    <row r="44" spans="1:15" ht="12" customHeight="1" thickBot="1">
      <c r="A44" s="82"/>
      <c r="B44" s="83" t="s">
        <v>34</v>
      </c>
      <c r="C44" s="195" t="str">
        <f>'1'!D57</f>
        <v xml:space="preserve">Other Non-Contracted </v>
      </c>
      <c r="D44" s="196"/>
      <c r="E44" s="91">
        <f>'1'!E44</f>
        <v>0</v>
      </c>
      <c r="F44" s="69"/>
      <c r="G44" s="4"/>
      <c r="H44" s="4"/>
      <c r="I44" s="187" t="s">
        <v>50</v>
      </c>
      <c r="J44" s="188"/>
      <c r="K44" s="188"/>
      <c r="L44" s="188"/>
      <c r="M44" s="188"/>
      <c r="N44" s="188"/>
      <c r="O44" s="189"/>
    </row>
    <row r="45" spans="1:15" ht="16.5" customHeight="1">
      <c r="A45" s="75"/>
      <c r="B45" s="84"/>
      <c r="C45" s="85"/>
      <c r="D45" s="86"/>
      <c r="E45" s="86"/>
      <c r="F45" s="87"/>
      <c r="G45" s="4"/>
      <c r="H45" s="4"/>
      <c r="I45" s="179" t="s">
        <v>7</v>
      </c>
      <c r="J45" s="175"/>
      <c r="K45" s="175"/>
      <c r="L45" s="175"/>
      <c r="M45" s="175"/>
      <c r="N45" s="175"/>
      <c r="O45" s="180"/>
    </row>
    <row r="46" spans="1:15" ht="15.75" customHeight="1">
      <c r="A46" s="75"/>
      <c r="B46" s="71"/>
      <c r="C46" s="4"/>
      <c r="D46" s="4"/>
      <c r="E46" s="4"/>
      <c r="F46" s="53"/>
      <c r="G46" s="53"/>
      <c r="H46" s="53"/>
      <c r="I46" s="176" t="s">
        <v>53</v>
      </c>
      <c r="J46" s="177"/>
      <c r="K46" s="177"/>
      <c r="L46" s="177"/>
      <c r="M46" s="177"/>
      <c r="N46" s="177"/>
      <c r="O46" s="178"/>
    </row>
    <row r="47" spans="1:15" ht="11.25" customHeight="1"/>
  </sheetData>
  <sheetProtection selectLockedCells="1"/>
  <mergeCells count="35">
    <mergeCell ref="I46:O46"/>
    <mergeCell ref="I38:O38"/>
    <mergeCell ref="I45:O45"/>
    <mergeCell ref="C44:D44"/>
    <mergeCell ref="I40:O40"/>
    <mergeCell ref="I42:O42"/>
    <mergeCell ref="I44:O44"/>
    <mergeCell ref="C38:D38"/>
    <mergeCell ref="C40:D40"/>
    <mergeCell ref="C42:D42"/>
    <mergeCell ref="A1:O1"/>
    <mergeCell ref="D3:H3"/>
    <mergeCell ref="J3:N3"/>
    <mergeCell ref="G5:H5"/>
    <mergeCell ref="L5:M5"/>
    <mergeCell ref="B5:D5"/>
    <mergeCell ref="C29:D29"/>
    <mergeCell ref="H7:I7"/>
    <mergeCell ref="C18:D18"/>
    <mergeCell ref="C28:D28"/>
    <mergeCell ref="C36:D36"/>
    <mergeCell ref="A31:D31"/>
    <mergeCell ref="F31:G31"/>
    <mergeCell ref="I33:O33"/>
    <mergeCell ref="J34:N34"/>
    <mergeCell ref="A7:C7"/>
    <mergeCell ref="C34:D34"/>
    <mergeCell ref="A32:D32"/>
    <mergeCell ref="F32:G32"/>
    <mergeCell ref="D7:F7"/>
    <mergeCell ref="R10:S10"/>
    <mergeCell ref="R26:T26"/>
    <mergeCell ref="Q14:S14"/>
    <mergeCell ref="Q22:S22"/>
    <mergeCell ref="I32:O32"/>
  </mergeCells>
  <phoneticPr fontId="0" type="noConversion"/>
  <conditionalFormatting sqref="E36 E38 E40 E42 E44">
    <cfRule type="cellIs" dxfId="271" priority="5" stopIfTrue="1" operator="notEqual">
      <formula>"X"</formula>
    </cfRule>
  </conditionalFormatting>
  <conditionalFormatting sqref="C44:D44">
    <cfRule type="cellIs" dxfId="270" priority="6" stopIfTrue="1" operator="equal">
      <formula>0</formula>
    </cfRule>
  </conditionalFormatting>
  <conditionalFormatting sqref="O31">
    <cfRule type="cellIs" dxfId="269" priority="7" stopIfTrue="1" operator="lessThanOrEqual">
      <formula>0</formula>
    </cfRule>
    <cfRule type="cellIs" dxfId="268" priority="8" stopIfTrue="1" operator="greaterThan">
      <formula>0</formula>
    </cfRule>
  </conditionalFormatting>
  <conditionalFormatting sqref="H11:H17 H21:H27">
    <cfRule type="cellIs" dxfId="267" priority="9" stopIfTrue="1" operator="lessThanOrEqual">
      <formula>0</formula>
    </cfRule>
    <cfRule type="cellIs" dxfId="266" priority="10" stopIfTrue="1" operator="greaterThan">
      <formula>0</formula>
    </cfRule>
  </conditionalFormatting>
  <conditionalFormatting sqref="D3:H3">
    <cfRule type="cellIs" dxfId="265" priority="11" stopIfTrue="1" operator="lessThanOrEqual">
      <formula>0</formula>
    </cfRule>
    <cfRule type="cellIs" dxfId="264" priority="12" stopIfTrue="1" operator="greaterThan">
      <formula>0</formula>
    </cfRule>
  </conditionalFormatting>
  <conditionalFormatting sqref="I3">
    <cfRule type="cellIs" dxfId="263" priority="13" stopIfTrue="1" operator="greaterThan">
      <formula>0</formula>
    </cfRule>
  </conditionalFormatting>
  <conditionalFormatting sqref="J3:N3">
    <cfRule type="cellIs" dxfId="262" priority="14" stopIfTrue="1" operator="lessThanOrEqual">
      <formula>0</formula>
    </cfRule>
    <cfRule type="cellIs" dxfId="261" priority="15" stopIfTrue="1" operator="greaterThan">
      <formula>0</formula>
    </cfRule>
  </conditionalFormatting>
  <conditionalFormatting sqref="O11:O18 O21:O29">
    <cfRule type="cellIs" dxfId="260" priority="16" stopIfTrue="1" operator="lessThanOrEqual">
      <formula>0</formula>
    </cfRule>
  </conditionalFormatting>
  <conditionalFormatting sqref="F18:N18 F28:N29">
    <cfRule type="cellIs" dxfId="259" priority="17" stopIfTrue="1" operator="equal">
      <formula>0</formula>
    </cfRule>
  </conditionalFormatting>
  <conditionalFormatting sqref="L7 G7">
    <cfRule type="cellIs" dxfId="258" priority="3" stopIfTrue="1" operator="lessThanOrEqual">
      <formula>0</formula>
    </cfRule>
    <cfRule type="cellIs" dxfId="257" priority="4" stopIfTrue="1" operator="greaterThan">
      <formula>0</formula>
    </cfRule>
  </conditionalFormatting>
  <conditionalFormatting sqref="O7">
    <cfRule type="cellIs" dxfId="256" priority="1" stopIfTrue="1" operator="lessThanOrEqual">
      <formula>0</formula>
    </cfRule>
    <cfRule type="cellIs" dxfId="255" priority="2" stopIfTrue="1" operator="greaterThan">
      <formula>0</formula>
    </cfRule>
  </conditionalFormatting>
  <dataValidations xWindow="289" yWindow="292" count="6">
    <dataValidation type="time" errorStyle="warning" allowBlank="1" showInputMessage="1" showErrorMessage="1" errorTitle="Incorrect Time Format" error="Remember to input time as hours and minutes with am or pm included: 8:15 am or 3:20 pm._x000a__x000a_Click on &quot;no&quot; or &quot;cancel&quot; to correct..." prompt="Please remember to insert am or pm  (AM/PM) as required.  For example, 8:00 am not 8 or 3:30 PM not 3:30." sqref="E21:E25 E11:E15">
      <formula1>0</formula1>
      <formula2>0.999988425925926</formula2>
    </dataValidation>
    <dataValidation type="date" errorStyle="warning" allowBlank="1" showInputMessage="1" showErrorMessage="1" errorTitle="Incorrect Date Format!" error="Please enter the date either as (for example) 6/12/2005 or June 12, 2005." promptTitle="Insert Date" prompt="For example: 4/3/05 or 4/3/2005 or  May 4, 2005" sqref="G6:I6">
      <formula1>39629</formula1>
      <formula2>40008</formula2>
    </dataValidation>
    <dataValidation type="time" errorStyle="warning" allowBlank="1" showErrorMessage="1" errorTitle="Incorrect Time Format" error="Remember to input time as hours and minutes with am or pm included: 8:15 am or 3:20 pm._x000a__x000a_Click on &quot;no&quot; or &quot;cancel&quot; to correct..." prompt="Please remember to insert am or pm  (AM/PM) as required.  For example, 8:00 am not 8 or 3:30 PM not 3:30." sqref="E26:E27 E16:E17">
      <formula1>0</formula1>
      <formula2>0.999988425925926</formula2>
    </dataValidation>
    <dataValidation type="decimal" errorStyle="information" allowBlank="1" showInputMessage="1" showErrorMessage="1" errorTitle="Please try again!" error="The number you enter should be greater than 0 and less than 24; with minutes expressed as decimals.  For example: 7 hours and 15 minutes would be 7.25" promptTitle="Please Note:" prompt="Minutes should be shown as decimals  (eg. 20 minutes = .33)" sqref="I21:N27 F21:G27 F11:G17 I11:N17">
      <formula1>0.01</formula1>
      <formula2>24</formula2>
    </dataValidation>
    <dataValidation type="decimal" errorStyle="information" allowBlank="1" showInputMessage="1" showErrorMessage="1" errorTitle="Please try again!" error="The number you enter should be greater than 0 and less than 24; with minutes expressed as decimals.  For example: 7 hours and 15 minutes would be 7.25" promptTitle="ATTENTION!" prompt="Use this column ONLY for the time you WORKED during lunch..._x000a_" sqref="H11:H17 H21:H27">
      <formula1>0.01</formula1>
      <formula2>24</formula2>
    </dataValidation>
    <dataValidation type="date" errorStyle="warning" allowBlank="1" showInputMessage="1" showErrorMessage="1" errorTitle="Incorrect Date Format!" error="Please enter the date either as (for example) 6/12/2005 or June 12, 2005." promptTitle="Insert Date" prompt="For example: 4/3/05 or 4/3/2005 or  May 4, 2005" sqref="G5:H5">
      <formula1>41080</formula1>
      <formula2>41469</formula2>
    </dataValidation>
  </dataValidations>
  <printOptions horizontalCentered="1" verticalCentered="1"/>
  <pageMargins left="0.25" right="0.25" top="0.25" bottom="0.25" header="0" footer="0"/>
  <pageSetup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/>
  <dimension ref="A1:V47"/>
  <sheetViews>
    <sheetView workbookViewId="0">
      <selection activeCell="A8" sqref="A8"/>
    </sheetView>
  </sheetViews>
  <sheetFormatPr defaultRowHeight="12.75"/>
  <cols>
    <col min="1" max="1" width="8.5703125" customWidth="1"/>
    <col min="2" max="4" width="10.7109375" customWidth="1"/>
    <col min="5" max="5" width="2.140625" customWidth="1"/>
    <col min="6" max="7" width="10.7109375" customWidth="1"/>
    <col min="8" max="8" width="9.5703125" customWidth="1"/>
    <col min="9" max="9" width="13.7109375" customWidth="1"/>
    <col min="10" max="10" width="10.7109375" hidden="1" customWidth="1"/>
    <col min="11" max="13" width="10.7109375" customWidth="1"/>
    <col min="14" max="14" width="6.42578125" customWidth="1"/>
    <col min="15" max="15" width="8.42578125" customWidth="1"/>
    <col min="16" max="16" width="7.7109375" customWidth="1"/>
    <col min="17" max="17" width="10.7109375" customWidth="1"/>
    <col min="18" max="18" width="9.28515625" customWidth="1"/>
    <col min="19" max="19" width="6.28515625" customWidth="1"/>
  </cols>
  <sheetData>
    <row r="1" spans="1:22" ht="26.25" customHeight="1">
      <c r="A1" s="162" t="str">
        <f>'1'!A1:N1</f>
        <v>BUUSD TIME SHEET 2020 - 2021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</row>
    <row r="2" spans="1:22" ht="3.75" customHeight="1" thickBot="1">
      <c r="A2" s="32"/>
      <c r="B2" s="32"/>
      <c r="C2" s="32"/>
      <c r="D2" s="32"/>
      <c r="E2" s="32"/>
      <c r="F2" s="32"/>
      <c r="G2" s="32"/>
      <c r="H2" s="32"/>
      <c r="I2" s="32"/>
      <c r="J2" s="32"/>
      <c r="K2" s="136"/>
      <c r="L2" s="32"/>
      <c r="M2" s="32"/>
      <c r="N2" s="32"/>
      <c r="O2" s="32"/>
    </row>
    <row r="3" spans="1:22" ht="17.25" customHeight="1" thickBot="1">
      <c r="A3" s="35"/>
      <c r="B3" s="32"/>
      <c r="C3" s="35" t="s">
        <v>16</v>
      </c>
      <c r="D3" s="163">
        <f>'1'!D3:H3</f>
        <v>0</v>
      </c>
      <c r="E3" s="164"/>
      <c r="F3" s="164"/>
      <c r="G3" s="164"/>
      <c r="H3" s="165"/>
      <c r="I3" s="95" t="s">
        <v>38</v>
      </c>
      <c r="J3" s="159">
        <f>'1'!J3:M3</f>
        <v>0</v>
      </c>
      <c r="K3" s="159"/>
      <c r="L3" s="159"/>
      <c r="M3" s="159"/>
      <c r="N3" s="159"/>
      <c r="O3" s="32"/>
    </row>
    <row r="4" spans="1:22" ht="3.75" customHeight="1" thickBot="1">
      <c r="A4" s="36"/>
      <c r="B4" s="36"/>
      <c r="C4" s="36"/>
      <c r="D4" s="36" t="s">
        <v>35</v>
      </c>
      <c r="E4" s="36"/>
      <c r="F4" s="36"/>
      <c r="G4" s="36"/>
      <c r="H4" s="36"/>
      <c r="I4" s="37"/>
      <c r="J4" s="37"/>
      <c r="K4" s="37"/>
      <c r="L4" s="37"/>
      <c r="M4" s="37"/>
      <c r="N4" s="37"/>
      <c r="O4" s="37"/>
    </row>
    <row r="5" spans="1:22" ht="16.5" customHeight="1" thickBot="1">
      <c r="A5" s="36"/>
      <c r="B5" s="173" t="s">
        <v>9</v>
      </c>
      <c r="C5" s="173"/>
      <c r="D5" s="173"/>
      <c r="E5" s="36"/>
      <c r="F5" s="38" t="s">
        <v>10</v>
      </c>
      <c r="G5" s="169">
        <f>'11'!G5:H5+14</f>
        <v>44165</v>
      </c>
      <c r="H5" s="170"/>
      <c r="I5" s="38" t="s">
        <v>40</v>
      </c>
      <c r="J5" s="39"/>
      <c r="K5" s="39"/>
      <c r="L5" s="169">
        <f>G5+13</f>
        <v>44178</v>
      </c>
      <c r="M5" s="170"/>
      <c r="N5" s="39"/>
      <c r="O5" s="37"/>
    </row>
    <row r="6" spans="1:22" ht="6" customHeight="1">
      <c r="A6" s="36"/>
      <c r="B6" s="36"/>
      <c r="C6" s="36"/>
      <c r="D6" s="36"/>
      <c r="E6" s="36"/>
      <c r="F6" s="38"/>
      <c r="G6" s="10"/>
      <c r="H6" s="10"/>
      <c r="I6" s="10"/>
      <c r="J6" s="10"/>
      <c r="K6" s="10"/>
      <c r="L6" s="10"/>
      <c r="M6" s="10"/>
      <c r="N6" s="10"/>
      <c r="O6" s="37"/>
    </row>
    <row r="7" spans="1:22" ht="16.5" customHeight="1" thickBot="1">
      <c r="A7" s="201"/>
      <c r="B7" s="201"/>
      <c r="C7" s="201"/>
      <c r="D7" s="194" t="s">
        <v>29</v>
      </c>
      <c r="E7" s="194"/>
      <c r="F7" s="194"/>
      <c r="G7" s="33">
        <f>'1'!G7</f>
        <v>0</v>
      </c>
      <c r="H7" s="168" t="s">
        <v>39</v>
      </c>
      <c r="I7" s="168"/>
      <c r="J7" s="2"/>
      <c r="K7" s="2"/>
      <c r="L7" s="34">
        <f>'1'!K7</f>
        <v>0</v>
      </c>
      <c r="M7" s="2"/>
      <c r="N7" s="2" t="s">
        <v>52</v>
      </c>
      <c r="O7" s="34">
        <f>'1'!N7</f>
        <v>0</v>
      </c>
    </row>
    <row r="8" spans="1:22" ht="13.5" customHeight="1">
      <c r="A8" s="103" t="s">
        <v>63</v>
      </c>
      <c r="B8" s="103"/>
      <c r="C8" s="103"/>
      <c r="D8" s="103"/>
      <c r="E8" s="103"/>
      <c r="F8" s="103"/>
      <c r="G8" s="103"/>
      <c r="H8" s="103"/>
      <c r="I8" s="103"/>
      <c r="J8" s="2"/>
      <c r="K8" s="2"/>
      <c r="L8" s="2"/>
      <c r="M8" s="2"/>
      <c r="N8" s="2"/>
      <c r="O8" s="2"/>
    </row>
    <row r="9" spans="1:22" ht="4.5" customHeight="1" thickBo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R9" s="4"/>
      <c r="S9" s="4"/>
      <c r="T9" s="4"/>
      <c r="U9" s="4"/>
      <c r="V9" s="4"/>
    </row>
    <row r="10" spans="1:22" ht="23.25" thickBot="1">
      <c r="A10" s="40" t="s">
        <v>26</v>
      </c>
      <c r="B10" s="1" t="s">
        <v>0</v>
      </c>
      <c r="C10" s="41" t="s">
        <v>1</v>
      </c>
      <c r="D10" s="41" t="s">
        <v>2</v>
      </c>
      <c r="E10" s="19"/>
      <c r="F10" s="41" t="str">
        <f>'1'!F10</f>
        <v>Reg Ed</v>
      </c>
      <c r="G10" s="41" t="str">
        <f>'1'!G10</f>
        <v>Spec Ed</v>
      </c>
      <c r="H10" s="41" t="str">
        <f>'1'!H10</f>
        <v>COVID-19</v>
      </c>
      <c r="I10" s="135" t="str">
        <f>'1'!I10</f>
        <v>Lunch/Recess Duty</v>
      </c>
      <c r="J10" s="41" t="s">
        <v>5</v>
      </c>
      <c r="K10" s="41" t="str">
        <f>'1'!J10</f>
        <v>HOLIDAY</v>
      </c>
      <c r="L10" s="41" t="str">
        <f>'1'!K10</f>
        <v>VACATION</v>
      </c>
      <c r="M10" s="41" t="str">
        <f>'1'!L10</f>
        <v>Sick/Med</v>
      </c>
      <c r="N10" s="41" t="str">
        <f>'1'!M10</f>
        <v>Pers</v>
      </c>
      <c r="O10" s="42" t="s">
        <v>15</v>
      </c>
      <c r="R10" s="4"/>
      <c r="S10" s="197" t="s">
        <v>14</v>
      </c>
      <c r="T10" s="197"/>
      <c r="U10" s="18">
        <f>'11'!T10 + N29</f>
        <v>0</v>
      </c>
      <c r="V10" s="4"/>
    </row>
    <row r="11" spans="1:22">
      <c r="A11" s="43" t="s">
        <v>19</v>
      </c>
      <c r="B11" s="3">
        <f>'11'!B27+1</f>
        <v>44165</v>
      </c>
      <c r="C11" s="11"/>
      <c r="D11" s="11"/>
      <c r="E11" s="20"/>
      <c r="F11" s="9"/>
      <c r="G11" s="9"/>
      <c r="H11" s="9"/>
      <c r="I11" s="9"/>
      <c r="J11" s="12"/>
      <c r="K11" s="12"/>
      <c r="L11" s="12"/>
      <c r="M11" s="12"/>
      <c r="N11" s="12"/>
      <c r="O11" s="13">
        <f>SUM(F11:N11)</f>
        <v>0</v>
      </c>
      <c r="R11" s="4"/>
      <c r="S11" s="5"/>
      <c r="T11" s="5"/>
      <c r="U11" s="4"/>
      <c r="V11" s="4"/>
    </row>
    <row r="12" spans="1:22">
      <c r="A12" s="44" t="s">
        <v>20</v>
      </c>
      <c r="B12" s="3">
        <f t="shared" ref="B12:B17" si="0">B11+1</f>
        <v>44166</v>
      </c>
      <c r="C12" s="11"/>
      <c r="D12" s="11"/>
      <c r="E12" s="20"/>
      <c r="F12" s="9"/>
      <c r="G12" s="9"/>
      <c r="H12" s="9"/>
      <c r="I12" s="9"/>
      <c r="J12" s="14"/>
      <c r="K12" s="14"/>
      <c r="L12" s="14"/>
      <c r="M12" s="14"/>
      <c r="N12" s="14"/>
      <c r="O12" s="13">
        <f t="shared" ref="O12:O17" si="1">SUM(F12:N12)</f>
        <v>0</v>
      </c>
      <c r="R12" s="4"/>
      <c r="S12" s="5"/>
      <c r="T12" s="5"/>
      <c r="U12" s="4"/>
      <c r="V12" s="4"/>
    </row>
    <row r="13" spans="1:22">
      <c r="A13" s="44" t="s">
        <v>21</v>
      </c>
      <c r="B13" s="3">
        <f t="shared" si="0"/>
        <v>44167</v>
      </c>
      <c r="C13" s="11"/>
      <c r="D13" s="11"/>
      <c r="E13" s="20"/>
      <c r="F13" s="9"/>
      <c r="G13" s="9"/>
      <c r="H13" s="9"/>
      <c r="I13" s="9"/>
      <c r="J13" s="14"/>
      <c r="K13" s="14"/>
      <c r="L13" s="14"/>
      <c r="M13" s="14"/>
      <c r="N13" s="14"/>
      <c r="O13" s="13">
        <f t="shared" si="1"/>
        <v>0</v>
      </c>
      <c r="R13" s="4"/>
      <c r="S13" s="5"/>
      <c r="T13" s="5"/>
      <c r="U13" s="4"/>
      <c r="V13" s="4"/>
    </row>
    <row r="14" spans="1:22">
      <c r="A14" s="44" t="s">
        <v>22</v>
      </c>
      <c r="B14" s="3">
        <f t="shared" si="0"/>
        <v>44168</v>
      </c>
      <c r="C14" s="11"/>
      <c r="D14" s="11"/>
      <c r="E14" s="20"/>
      <c r="F14" s="9"/>
      <c r="G14" s="9"/>
      <c r="H14" s="9"/>
      <c r="I14" s="9"/>
      <c r="J14" s="14"/>
      <c r="K14" s="12"/>
      <c r="L14" s="12"/>
      <c r="M14" s="12"/>
      <c r="N14" s="12"/>
      <c r="O14" s="13">
        <f t="shared" si="1"/>
        <v>0</v>
      </c>
      <c r="R14" s="197" t="s">
        <v>8</v>
      </c>
      <c r="S14" s="197"/>
      <c r="T14" s="197"/>
      <c r="U14" s="18">
        <f>'11'!T14 + O29</f>
        <v>40</v>
      </c>
      <c r="V14" s="4"/>
    </row>
    <row r="15" spans="1:22">
      <c r="A15" s="44" t="s">
        <v>23</v>
      </c>
      <c r="B15" s="3">
        <f t="shared" si="0"/>
        <v>44169</v>
      </c>
      <c r="C15" s="11"/>
      <c r="D15" s="11"/>
      <c r="E15" s="20"/>
      <c r="F15" s="9"/>
      <c r="G15" s="9"/>
      <c r="H15" s="9"/>
      <c r="I15" s="9"/>
      <c r="J15" s="14"/>
      <c r="K15" s="14"/>
      <c r="L15" s="14"/>
      <c r="M15" s="14"/>
      <c r="N15" s="14"/>
      <c r="O15" s="13">
        <f t="shared" si="1"/>
        <v>0</v>
      </c>
      <c r="R15" s="4"/>
      <c r="S15" s="5"/>
      <c r="T15" s="5"/>
      <c r="U15" s="4"/>
      <c r="V15" s="4"/>
    </row>
    <row r="16" spans="1:22">
      <c r="A16" s="44" t="s">
        <v>24</v>
      </c>
      <c r="B16" s="3">
        <f t="shared" si="0"/>
        <v>44170</v>
      </c>
      <c r="C16" s="144"/>
      <c r="D16" s="144"/>
      <c r="E16" s="20"/>
      <c r="F16" s="145"/>
      <c r="G16" s="145"/>
      <c r="H16" s="145"/>
      <c r="I16" s="145"/>
      <c r="J16" s="146"/>
      <c r="K16" s="146"/>
      <c r="L16" s="146"/>
      <c r="M16" s="146"/>
      <c r="N16" s="146"/>
      <c r="O16" s="13">
        <f t="shared" si="1"/>
        <v>0</v>
      </c>
      <c r="R16" s="4"/>
      <c r="S16" s="5"/>
      <c r="T16" s="5"/>
      <c r="U16" s="4"/>
      <c r="V16" s="4"/>
    </row>
    <row r="17" spans="1:22" ht="13.5" thickBot="1">
      <c r="A17" s="44" t="s">
        <v>25</v>
      </c>
      <c r="B17" s="3">
        <f t="shared" si="0"/>
        <v>44171</v>
      </c>
      <c r="C17" s="144"/>
      <c r="D17" s="144"/>
      <c r="E17" s="20"/>
      <c r="F17" s="147"/>
      <c r="G17" s="147"/>
      <c r="H17" s="147"/>
      <c r="I17" s="147"/>
      <c r="J17" s="148"/>
      <c r="K17" s="148"/>
      <c r="L17" s="148"/>
      <c r="M17" s="148"/>
      <c r="N17" s="148"/>
      <c r="O17" s="15">
        <f t="shared" si="1"/>
        <v>0</v>
      </c>
      <c r="R17" s="4"/>
      <c r="S17" s="5"/>
      <c r="T17" s="5"/>
      <c r="U17" s="4"/>
      <c r="V17" s="4"/>
    </row>
    <row r="18" spans="1:22" ht="14.25" thickTop="1" thickBot="1">
      <c r="A18" s="45"/>
      <c r="B18" s="46"/>
      <c r="C18" s="171" t="s">
        <v>28</v>
      </c>
      <c r="D18" s="172"/>
      <c r="E18" s="21"/>
      <c r="F18" s="47">
        <f>SUM(F11:F17)</f>
        <v>0</v>
      </c>
      <c r="G18" s="47">
        <f t="shared" ref="G18:N18" si="2">SUM(G11:G17)</f>
        <v>0</v>
      </c>
      <c r="H18" s="47">
        <f t="shared" si="2"/>
        <v>0</v>
      </c>
      <c r="I18" s="47">
        <f t="shared" si="2"/>
        <v>0</v>
      </c>
      <c r="J18" s="47">
        <f t="shared" si="2"/>
        <v>0</v>
      </c>
      <c r="K18" s="47">
        <f t="shared" si="2"/>
        <v>0</v>
      </c>
      <c r="L18" s="47">
        <f t="shared" si="2"/>
        <v>0</v>
      </c>
      <c r="M18" s="47">
        <f t="shared" si="2"/>
        <v>0</v>
      </c>
      <c r="N18" s="47">
        <f t="shared" si="2"/>
        <v>0</v>
      </c>
      <c r="O18" s="48">
        <f>SUM(O11:O17)</f>
        <v>0</v>
      </c>
      <c r="R18" s="4"/>
      <c r="S18" s="5"/>
      <c r="T18" s="5"/>
      <c r="U18" s="6"/>
      <c r="V18" s="4"/>
    </row>
    <row r="19" spans="1:22" ht="9.75" customHeight="1" thickBot="1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R19" s="4"/>
      <c r="S19" s="5"/>
      <c r="T19" s="5"/>
      <c r="U19" s="4"/>
      <c r="V19" s="4"/>
    </row>
    <row r="20" spans="1:22" ht="23.25" thickBot="1">
      <c r="A20" s="40" t="s">
        <v>27</v>
      </c>
      <c r="B20" s="1" t="s">
        <v>0</v>
      </c>
      <c r="C20" s="41" t="s">
        <v>1</v>
      </c>
      <c r="D20" s="41" t="s">
        <v>2</v>
      </c>
      <c r="E20" s="19"/>
      <c r="F20" s="41" t="str">
        <f>F10</f>
        <v>Reg Ed</v>
      </c>
      <c r="G20" s="41" t="str">
        <f>G10</f>
        <v>Spec Ed</v>
      </c>
      <c r="H20" s="41" t="str">
        <f>H10</f>
        <v>COVID-19</v>
      </c>
      <c r="I20" s="135" t="str">
        <f>I10</f>
        <v>Lunch/Recess Duty</v>
      </c>
      <c r="J20" s="41" t="s">
        <v>5</v>
      </c>
      <c r="K20" s="41" t="str">
        <f>K10</f>
        <v>HOLIDAY</v>
      </c>
      <c r="L20" s="41" t="str">
        <f>L10</f>
        <v>VACATION</v>
      </c>
      <c r="M20" s="41" t="str">
        <f>M10</f>
        <v>Sick/Med</v>
      </c>
      <c r="N20" s="41" t="str">
        <f>N10</f>
        <v>Pers</v>
      </c>
      <c r="O20" s="42" t="str">
        <f>O10</f>
        <v>TOTAL</v>
      </c>
      <c r="R20" s="4"/>
      <c r="S20" s="5"/>
      <c r="T20" s="5"/>
      <c r="U20" s="4"/>
      <c r="V20" s="4"/>
    </row>
    <row r="21" spans="1:22">
      <c r="A21" s="43" t="s">
        <v>19</v>
      </c>
      <c r="B21" s="3">
        <f>B11+7</f>
        <v>44172</v>
      </c>
      <c r="C21" s="11"/>
      <c r="D21" s="11"/>
      <c r="E21" s="20"/>
      <c r="F21" s="9"/>
      <c r="G21" s="9"/>
      <c r="H21" s="9"/>
      <c r="I21" s="9"/>
      <c r="J21" s="12"/>
      <c r="K21" s="12"/>
      <c r="L21" s="12"/>
      <c r="M21" s="12"/>
      <c r="N21" s="12"/>
      <c r="O21" s="13">
        <f>SUM(F21:N21)</f>
        <v>0</v>
      </c>
      <c r="R21" s="4"/>
      <c r="S21" s="5"/>
      <c r="T21" s="5"/>
      <c r="U21" s="4"/>
      <c r="V21" s="4"/>
    </row>
    <row r="22" spans="1:22">
      <c r="A22" s="44" t="s">
        <v>20</v>
      </c>
      <c r="B22" s="3">
        <f t="shared" ref="B22:B27" si="3">B12+7</f>
        <v>44173</v>
      </c>
      <c r="C22" s="11"/>
      <c r="D22" s="11"/>
      <c r="E22" s="20"/>
      <c r="F22" s="9"/>
      <c r="G22" s="9"/>
      <c r="H22" s="9"/>
      <c r="I22" s="9"/>
      <c r="J22" s="14"/>
      <c r="K22" s="14"/>
      <c r="L22" s="14"/>
      <c r="M22" s="14"/>
      <c r="N22" s="14"/>
      <c r="O22" s="13">
        <f t="shared" ref="O22:O27" si="4">SUM(F22:N22)</f>
        <v>0</v>
      </c>
      <c r="R22" s="197" t="s">
        <v>13</v>
      </c>
      <c r="S22" s="197"/>
      <c r="T22" s="197"/>
      <c r="U22" s="18" t="e">
        <f>'11'!T22 + P29</f>
        <v>#REF!</v>
      </c>
      <c r="V22" s="4"/>
    </row>
    <row r="23" spans="1:22">
      <c r="A23" s="44" t="s">
        <v>21</v>
      </c>
      <c r="B23" s="3">
        <f t="shared" si="3"/>
        <v>44174</v>
      </c>
      <c r="C23" s="11"/>
      <c r="D23" s="11"/>
      <c r="E23" s="20"/>
      <c r="F23" s="9"/>
      <c r="G23" s="9"/>
      <c r="H23" s="9"/>
      <c r="I23" s="9"/>
      <c r="J23" s="14"/>
      <c r="K23" s="14"/>
      <c r="L23" s="14"/>
      <c r="M23" s="14"/>
      <c r="N23" s="14"/>
      <c r="O23" s="13">
        <f t="shared" si="4"/>
        <v>0</v>
      </c>
      <c r="R23" s="4"/>
      <c r="S23" s="4"/>
      <c r="T23" s="4"/>
      <c r="U23" s="4"/>
      <c r="V23" s="4"/>
    </row>
    <row r="24" spans="1:22">
      <c r="A24" s="44" t="s">
        <v>22</v>
      </c>
      <c r="B24" s="3">
        <f t="shared" si="3"/>
        <v>44175</v>
      </c>
      <c r="C24" s="11"/>
      <c r="D24" s="11"/>
      <c r="E24" s="20"/>
      <c r="F24" s="9"/>
      <c r="G24" s="9"/>
      <c r="H24" s="9"/>
      <c r="I24" s="9"/>
      <c r="J24" s="14"/>
      <c r="K24" s="12"/>
      <c r="L24" s="12"/>
      <c r="M24" s="12"/>
      <c r="N24" s="12"/>
      <c r="O24" s="13">
        <f t="shared" si="4"/>
        <v>0</v>
      </c>
      <c r="R24" s="4"/>
      <c r="S24" s="4"/>
      <c r="T24" s="4"/>
      <c r="U24" s="4"/>
      <c r="V24" s="4"/>
    </row>
    <row r="25" spans="1:22">
      <c r="A25" s="44" t="s">
        <v>23</v>
      </c>
      <c r="B25" s="3">
        <f t="shared" si="3"/>
        <v>44176</v>
      </c>
      <c r="C25" s="11"/>
      <c r="D25" s="11"/>
      <c r="E25" s="20"/>
      <c r="F25" s="9"/>
      <c r="G25" s="9"/>
      <c r="H25" s="9"/>
      <c r="I25" s="9"/>
      <c r="J25" s="14"/>
      <c r="K25" s="12"/>
      <c r="L25" s="9"/>
      <c r="M25" s="14"/>
      <c r="N25" s="14"/>
      <c r="O25" s="13">
        <f t="shared" si="4"/>
        <v>0</v>
      </c>
      <c r="R25" s="4"/>
      <c r="S25" s="4"/>
      <c r="T25" s="4"/>
      <c r="U25" s="4"/>
      <c r="V25" s="4"/>
    </row>
    <row r="26" spans="1:22">
      <c r="A26" s="44" t="s">
        <v>24</v>
      </c>
      <c r="B26" s="3">
        <f t="shared" si="3"/>
        <v>44177</v>
      </c>
      <c r="C26" s="144"/>
      <c r="D26" s="144"/>
      <c r="E26" s="20"/>
      <c r="F26" s="145"/>
      <c r="G26" s="145"/>
      <c r="H26" s="145"/>
      <c r="I26" s="145"/>
      <c r="J26" s="146"/>
      <c r="K26" s="146"/>
      <c r="L26" s="146"/>
      <c r="M26" s="145"/>
      <c r="N26" s="146"/>
      <c r="O26" s="13">
        <f t="shared" si="4"/>
        <v>0</v>
      </c>
      <c r="R26" s="4"/>
      <c r="S26" s="197" t="s">
        <v>12</v>
      </c>
      <c r="T26" s="197"/>
      <c r="U26" s="197"/>
      <c r="V26" s="18">
        <f>'11'!U26 + R29</f>
        <v>40</v>
      </c>
    </row>
    <row r="27" spans="1:22" ht="13.5" thickBot="1">
      <c r="A27" s="44" t="s">
        <v>25</v>
      </c>
      <c r="B27" s="3">
        <f t="shared" si="3"/>
        <v>44178</v>
      </c>
      <c r="C27" s="144"/>
      <c r="D27" s="144"/>
      <c r="E27" s="20"/>
      <c r="F27" s="147"/>
      <c r="G27" s="147"/>
      <c r="H27" s="147"/>
      <c r="I27" s="147"/>
      <c r="J27" s="148"/>
      <c r="K27" s="148"/>
      <c r="L27" s="148"/>
      <c r="M27" s="148"/>
      <c r="N27" s="148"/>
      <c r="O27" s="15">
        <f t="shared" si="4"/>
        <v>0</v>
      </c>
      <c r="R27" s="4"/>
      <c r="S27" s="4"/>
      <c r="T27" s="4"/>
      <c r="U27" s="4"/>
      <c r="V27" s="4"/>
    </row>
    <row r="28" spans="1:22" ht="15" customHeight="1" thickTop="1" thickBot="1">
      <c r="A28" s="22"/>
      <c r="B28" s="49"/>
      <c r="C28" s="193" t="s">
        <v>30</v>
      </c>
      <c r="D28" s="193"/>
      <c r="E28" s="21"/>
      <c r="F28" s="50">
        <f>SUM(F21:F27)</f>
        <v>0</v>
      </c>
      <c r="G28" s="50">
        <f t="shared" ref="G28:N28" si="5">SUM(G21:G27)</f>
        <v>0</v>
      </c>
      <c r="H28" s="50">
        <f t="shared" si="5"/>
        <v>0</v>
      </c>
      <c r="I28" s="50">
        <f t="shared" si="5"/>
        <v>0</v>
      </c>
      <c r="J28" s="50">
        <f t="shared" ref="J28:K28" si="6">SUM(J21:J27)</f>
        <v>0</v>
      </c>
      <c r="K28" s="50">
        <f t="shared" si="6"/>
        <v>0</v>
      </c>
      <c r="L28" s="50">
        <f t="shared" si="5"/>
        <v>0</v>
      </c>
      <c r="M28" s="50">
        <f t="shared" si="5"/>
        <v>0</v>
      </c>
      <c r="N28" s="50">
        <f t="shared" si="5"/>
        <v>0</v>
      </c>
      <c r="O28" s="48">
        <f>SUM(O21:O27)</f>
        <v>0</v>
      </c>
      <c r="R28" s="27" t="s">
        <v>36</v>
      </c>
      <c r="S28" s="4"/>
      <c r="T28" s="8"/>
      <c r="U28" s="7"/>
      <c r="V28" s="4"/>
    </row>
    <row r="29" spans="1:22" ht="15.75" customHeight="1" thickBot="1">
      <c r="A29" s="22"/>
      <c r="B29" s="49"/>
      <c r="C29" s="198" t="s">
        <v>31</v>
      </c>
      <c r="D29" s="198"/>
      <c r="E29" s="23"/>
      <c r="F29" s="51">
        <f>F18+F28</f>
        <v>0</v>
      </c>
      <c r="G29" s="51">
        <f t="shared" ref="G29:N29" si="7">G18+G28</f>
        <v>0</v>
      </c>
      <c r="H29" s="51">
        <f t="shared" si="7"/>
        <v>0</v>
      </c>
      <c r="I29" s="51">
        <f t="shared" si="7"/>
        <v>0</v>
      </c>
      <c r="J29" s="51">
        <f t="shared" ref="J29:K29" si="8">J18+J28</f>
        <v>0</v>
      </c>
      <c r="K29" s="51">
        <f t="shared" si="8"/>
        <v>0</v>
      </c>
      <c r="L29" s="51">
        <f t="shared" si="7"/>
        <v>0</v>
      </c>
      <c r="M29" s="51">
        <f t="shared" si="7"/>
        <v>0</v>
      </c>
      <c r="N29" s="51">
        <f t="shared" si="7"/>
        <v>0</v>
      </c>
      <c r="O29" s="52">
        <f>O18+O28</f>
        <v>0</v>
      </c>
      <c r="R29" s="28">
        <f>O29-L7</f>
        <v>0</v>
      </c>
      <c r="S29" s="4"/>
      <c r="T29" s="8"/>
      <c r="U29" s="7"/>
      <c r="V29" s="4"/>
    </row>
    <row r="30" spans="1:22" ht="11.25" customHeight="1">
      <c r="A30" s="4"/>
      <c r="B30" s="53"/>
      <c r="C30" s="24"/>
      <c r="D30" s="24"/>
      <c r="E30" s="24"/>
      <c r="F30" s="24"/>
      <c r="G30" s="24"/>
      <c r="H30" s="24"/>
      <c r="I30" s="24"/>
      <c r="J30" s="53"/>
      <c r="K30" s="53"/>
      <c r="L30" s="53"/>
      <c r="M30" s="53"/>
      <c r="N30" s="53"/>
      <c r="O30" s="53"/>
    </row>
    <row r="31" spans="1:22" ht="21.75" customHeight="1" thickBot="1">
      <c r="A31" s="181"/>
      <c r="B31" s="181"/>
      <c r="C31" s="181"/>
      <c r="D31" s="181"/>
      <c r="E31" s="25"/>
      <c r="F31" s="174"/>
      <c r="G31" s="174"/>
      <c r="H31" s="25"/>
      <c r="I31" s="4"/>
      <c r="J31" s="4"/>
      <c r="K31" s="4"/>
      <c r="L31" s="4"/>
      <c r="M31" s="4"/>
      <c r="N31" s="54" t="s">
        <v>11</v>
      </c>
      <c r="O31" s="55">
        <f>R29</f>
        <v>0</v>
      </c>
    </row>
    <row r="32" spans="1:22" ht="12.75" customHeight="1" thickBot="1">
      <c r="A32" s="200" t="s">
        <v>3</v>
      </c>
      <c r="B32" s="200"/>
      <c r="C32" s="200"/>
      <c r="D32" s="200"/>
      <c r="E32" s="26"/>
      <c r="F32" s="200" t="s">
        <v>32</v>
      </c>
      <c r="G32" s="200"/>
      <c r="H32" s="26"/>
      <c r="I32" s="184" t="s">
        <v>37</v>
      </c>
      <c r="J32" s="184"/>
      <c r="K32" s="184"/>
      <c r="L32" s="184"/>
      <c r="M32" s="184"/>
      <c r="N32" s="184"/>
      <c r="O32" s="184"/>
    </row>
    <row r="33" spans="1:15" ht="18.75" customHeight="1" thickBot="1">
      <c r="A33" s="26"/>
      <c r="B33" s="26"/>
      <c r="C33" s="26"/>
      <c r="D33" s="26"/>
      <c r="E33" s="26"/>
      <c r="F33" s="26"/>
      <c r="G33" s="26"/>
      <c r="H33" s="26"/>
      <c r="I33" s="155"/>
      <c r="J33" s="156"/>
      <c r="K33" s="156"/>
      <c r="L33" s="156"/>
      <c r="M33" s="156"/>
      <c r="N33" s="156"/>
      <c r="O33" s="157"/>
    </row>
    <row r="34" spans="1:15" ht="14.25" customHeight="1">
      <c r="A34" s="26"/>
      <c r="B34" s="57"/>
      <c r="C34" s="183" t="s">
        <v>33</v>
      </c>
      <c r="D34" s="183"/>
      <c r="E34" s="29"/>
      <c r="F34" s="58"/>
      <c r="G34" s="26"/>
      <c r="H34" s="26"/>
      <c r="I34" s="4"/>
      <c r="J34" s="199"/>
      <c r="K34" s="199"/>
      <c r="L34" s="199"/>
      <c r="M34" s="199"/>
      <c r="N34" s="199"/>
      <c r="O34" s="56"/>
    </row>
    <row r="35" spans="1:15" ht="5.25" customHeight="1" thickBot="1">
      <c r="A35" s="26"/>
      <c r="B35" s="59"/>
      <c r="C35" s="60"/>
      <c r="D35" s="60"/>
      <c r="E35" s="61"/>
      <c r="F35" s="62"/>
      <c r="G35" s="26"/>
      <c r="H35" s="26"/>
      <c r="I35" s="63"/>
      <c r="J35" s="64"/>
      <c r="K35" s="64"/>
      <c r="L35" s="64"/>
      <c r="M35" s="64"/>
      <c r="N35" s="64"/>
      <c r="O35" s="65"/>
    </row>
    <row r="36" spans="1:15" ht="12" customHeight="1" thickBot="1">
      <c r="A36" s="66"/>
      <c r="B36" s="67"/>
      <c r="C36" s="160" t="str">
        <f>'1'!C36:D36</f>
        <v>Admin. Assist.</v>
      </c>
      <c r="D36" s="160"/>
      <c r="E36" s="91">
        <f>'1'!E53</f>
        <v>0</v>
      </c>
      <c r="F36" s="69"/>
      <c r="G36" s="4"/>
      <c r="H36" s="4"/>
      <c r="I36" s="70" t="s">
        <v>4</v>
      </c>
      <c r="J36" s="71"/>
      <c r="K36" s="71"/>
      <c r="L36" s="71"/>
      <c r="M36" s="71"/>
      <c r="N36" s="71"/>
      <c r="O36" s="72"/>
    </row>
    <row r="37" spans="1:15" ht="3.75" customHeight="1" thickBot="1">
      <c r="A37" s="66"/>
      <c r="B37" s="67"/>
      <c r="C37" s="68"/>
      <c r="D37" s="68"/>
      <c r="E37" s="73"/>
      <c r="F37" s="69"/>
      <c r="G37" s="4"/>
      <c r="H37" s="4"/>
      <c r="I37" s="74"/>
      <c r="J37" s="71"/>
      <c r="K37" s="71"/>
      <c r="L37" s="71"/>
      <c r="M37" s="71"/>
      <c r="N37" s="71"/>
      <c r="O37" s="72"/>
    </row>
    <row r="38" spans="1:15" ht="12" customHeight="1" thickBot="1">
      <c r="A38" s="75"/>
      <c r="B38" s="67"/>
      <c r="C38" s="160" t="str">
        <f>'1'!C38:D38</f>
        <v>Paraeducator</v>
      </c>
      <c r="D38" s="160"/>
      <c r="E38" s="91">
        <f>'1'!E54</f>
        <v>0</v>
      </c>
      <c r="F38" s="69"/>
      <c r="G38" s="4"/>
      <c r="H38" s="4"/>
      <c r="I38" s="179" t="s">
        <v>6</v>
      </c>
      <c r="J38" s="175"/>
      <c r="K38" s="175"/>
      <c r="L38" s="175"/>
      <c r="M38" s="175"/>
      <c r="N38" s="175"/>
      <c r="O38" s="180"/>
    </row>
    <row r="39" spans="1:15" ht="3.75" customHeight="1" thickBot="1">
      <c r="A39" s="75"/>
      <c r="B39" s="67"/>
      <c r="C39" s="68"/>
      <c r="D39" s="68"/>
      <c r="E39" s="73"/>
      <c r="F39" s="69"/>
      <c r="G39" s="4"/>
      <c r="H39" s="4"/>
      <c r="I39" s="76"/>
      <c r="J39" s="77"/>
      <c r="K39" s="137"/>
      <c r="L39" s="77"/>
      <c r="M39" s="77"/>
      <c r="N39" s="77"/>
      <c r="O39" s="78"/>
    </row>
    <row r="40" spans="1:15" ht="11.25" customHeight="1" thickBot="1">
      <c r="A40" s="75"/>
      <c r="B40" s="67"/>
      <c r="C40" s="160" t="str">
        <f>'1'!C40:D40</f>
        <v>Business</v>
      </c>
      <c r="D40" s="160"/>
      <c r="E40" s="91">
        <f>'1'!E55</f>
        <v>0</v>
      </c>
      <c r="F40" s="69"/>
      <c r="G40" s="4"/>
      <c r="H40" s="4"/>
      <c r="I40" s="190" t="s">
        <v>49</v>
      </c>
      <c r="J40" s="191"/>
      <c r="K40" s="191"/>
      <c r="L40" s="191"/>
      <c r="M40" s="191"/>
      <c r="N40" s="191"/>
      <c r="O40" s="192"/>
    </row>
    <row r="41" spans="1:15" ht="3.75" customHeight="1" thickBot="1">
      <c r="A41" s="75"/>
      <c r="B41" s="67"/>
      <c r="C41" s="68"/>
      <c r="D41" s="68"/>
      <c r="E41" s="73"/>
      <c r="F41" s="69"/>
      <c r="G41" s="4"/>
      <c r="H41" s="4"/>
      <c r="I41" s="79"/>
      <c r="J41" s="80"/>
      <c r="K41" s="138"/>
      <c r="L41" s="80"/>
      <c r="M41" s="80"/>
      <c r="N41" s="80"/>
      <c r="O41" s="81"/>
    </row>
    <row r="42" spans="1:15" ht="12" customHeight="1" thickBot="1">
      <c r="A42" s="75"/>
      <c r="B42" s="67"/>
      <c r="C42" s="160" t="str">
        <f>'1'!C42:D42</f>
        <v>Behavior Int.</v>
      </c>
      <c r="D42" s="160"/>
      <c r="E42" s="91">
        <f>'1'!E56</f>
        <v>0</v>
      </c>
      <c r="F42" s="69"/>
      <c r="G42" s="4"/>
      <c r="H42" s="4"/>
      <c r="I42" s="179" t="s">
        <v>6</v>
      </c>
      <c r="J42" s="175"/>
      <c r="K42" s="175"/>
      <c r="L42" s="175"/>
      <c r="M42" s="175"/>
      <c r="N42" s="175"/>
      <c r="O42" s="180"/>
    </row>
    <row r="43" spans="1:15" ht="3.75" customHeight="1" thickBot="1">
      <c r="A43" s="75"/>
      <c r="B43" s="67"/>
      <c r="C43" s="68"/>
      <c r="D43" s="68"/>
      <c r="E43" s="73"/>
      <c r="F43" s="69"/>
      <c r="G43" s="4"/>
      <c r="H43" s="4"/>
      <c r="I43" s="76"/>
      <c r="J43" s="77"/>
      <c r="K43" s="137"/>
      <c r="L43" s="77"/>
      <c r="M43" s="77"/>
      <c r="N43" s="77"/>
      <c r="O43" s="78"/>
    </row>
    <row r="44" spans="1:15" ht="12" customHeight="1" thickBot="1">
      <c r="A44" s="82"/>
      <c r="B44" s="83" t="s">
        <v>34</v>
      </c>
      <c r="C44" s="195" t="str">
        <f>'1'!D57</f>
        <v xml:space="preserve">Other Non-Contracted </v>
      </c>
      <c r="D44" s="196"/>
      <c r="E44" s="91">
        <f>'1'!E44</f>
        <v>0</v>
      </c>
      <c r="F44" s="69"/>
      <c r="G44" s="4"/>
      <c r="H44" s="4"/>
      <c r="I44" s="187" t="s">
        <v>50</v>
      </c>
      <c r="J44" s="188"/>
      <c r="K44" s="188"/>
      <c r="L44" s="188"/>
      <c r="M44" s="188"/>
      <c r="N44" s="188"/>
      <c r="O44" s="189"/>
    </row>
    <row r="45" spans="1:15" ht="16.5" customHeight="1">
      <c r="A45" s="75"/>
      <c r="B45" s="84"/>
      <c r="C45" s="85"/>
      <c r="D45" s="86"/>
      <c r="E45" s="86"/>
      <c r="F45" s="87"/>
      <c r="G45" s="4"/>
      <c r="H45" s="4"/>
      <c r="I45" s="179" t="s">
        <v>7</v>
      </c>
      <c r="J45" s="175"/>
      <c r="K45" s="175"/>
      <c r="L45" s="175"/>
      <c r="M45" s="175"/>
      <c r="N45" s="175"/>
      <c r="O45" s="180"/>
    </row>
    <row r="46" spans="1:15" ht="15.75" customHeight="1">
      <c r="A46" s="75"/>
      <c r="B46" s="71"/>
      <c r="C46" s="4"/>
      <c r="D46" s="4"/>
      <c r="E46" s="4"/>
      <c r="F46" s="53"/>
      <c r="G46" s="53"/>
      <c r="H46" s="53"/>
      <c r="I46" s="176" t="s">
        <v>53</v>
      </c>
      <c r="J46" s="177"/>
      <c r="K46" s="177"/>
      <c r="L46" s="177"/>
      <c r="M46" s="177"/>
      <c r="N46" s="177"/>
      <c r="O46" s="178"/>
    </row>
    <row r="47" spans="1:15" ht="11.25" customHeight="1"/>
  </sheetData>
  <sheetProtection selectLockedCells="1"/>
  <mergeCells count="35">
    <mergeCell ref="I46:O46"/>
    <mergeCell ref="I32:O32"/>
    <mergeCell ref="I33:O33"/>
    <mergeCell ref="J34:N34"/>
    <mergeCell ref="I38:O38"/>
    <mergeCell ref="I45:O45"/>
    <mergeCell ref="I40:O40"/>
    <mergeCell ref="I42:O42"/>
    <mergeCell ref="I44:O44"/>
    <mergeCell ref="D7:F7"/>
    <mergeCell ref="H7:I7"/>
    <mergeCell ref="C18:D18"/>
    <mergeCell ref="C28:D28"/>
    <mergeCell ref="A1:O1"/>
    <mergeCell ref="D3:H3"/>
    <mergeCell ref="J3:N3"/>
    <mergeCell ref="G5:H5"/>
    <mergeCell ref="L5:M5"/>
    <mergeCell ref="B5:D5"/>
    <mergeCell ref="A7:C7"/>
    <mergeCell ref="S10:T10"/>
    <mergeCell ref="S26:U26"/>
    <mergeCell ref="R14:T14"/>
    <mergeCell ref="R22:T22"/>
    <mergeCell ref="A31:D31"/>
    <mergeCell ref="C29:D29"/>
    <mergeCell ref="F31:G31"/>
    <mergeCell ref="C40:D40"/>
    <mergeCell ref="C42:D42"/>
    <mergeCell ref="C44:D44"/>
    <mergeCell ref="A32:D32"/>
    <mergeCell ref="F32:G32"/>
    <mergeCell ref="C36:D36"/>
    <mergeCell ref="C38:D38"/>
    <mergeCell ref="C34:D34"/>
  </mergeCells>
  <phoneticPr fontId="0" type="noConversion"/>
  <conditionalFormatting sqref="E36 E38 E40 E42 E44">
    <cfRule type="cellIs" dxfId="254" priority="5" stopIfTrue="1" operator="notEqual">
      <formula>"X"</formula>
    </cfRule>
  </conditionalFormatting>
  <conditionalFormatting sqref="C44:D44">
    <cfRule type="cellIs" dxfId="253" priority="6" stopIfTrue="1" operator="equal">
      <formula>0</formula>
    </cfRule>
  </conditionalFormatting>
  <conditionalFormatting sqref="O31">
    <cfRule type="cellIs" dxfId="252" priority="7" stopIfTrue="1" operator="lessThanOrEqual">
      <formula>0</formula>
    </cfRule>
    <cfRule type="cellIs" dxfId="251" priority="8" stopIfTrue="1" operator="greaterThan">
      <formula>0</formula>
    </cfRule>
  </conditionalFormatting>
  <conditionalFormatting sqref="H11:H17 H21:H27">
    <cfRule type="cellIs" dxfId="250" priority="9" stopIfTrue="1" operator="lessThanOrEqual">
      <formula>0</formula>
    </cfRule>
    <cfRule type="cellIs" dxfId="249" priority="10" stopIfTrue="1" operator="greaterThan">
      <formula>0</formula>
    </cfRule>
  </conditionalFormatting>
  <conditionalFormatting sqref="D3:H3">
    <cfRule type="cellIs" dxfId="248" priority="11" stopIfTrue="1" operator="lessThanOrEqual">
      <formula>0</formula>
    </cfRule>
    <cfRule type="cellIs" dxfId="247" priority="12" stopIfTrue="1" operator="greaterThan">
      <formula>0</formula>
    </cfRule>
  </conditionalFormatting>
  <conditionalFormatting sqref="I3">
    <cfRule type="cellIs" dxfId="246" priority="13" stopIfTrue="1" operator="greaterThan">
      <formula>0</formula>
    </cfRule>
  </conditionalFormatting>
  <conditionalFormatting sqref="J3:N3">
    <cfRule type="cellIs" dxfId="245" priority="14" stopIfTrue="1" operator="lessThanOrEqual">
      <formula>0</formula>
    </cfRule>
    <cfRule type="cellIs" dxfId="244" priority="15" stopIfTrue="1" operator="greaterThan">
      <formula>0</formula>
    </cfRule>
  </conditionalFormatting>
  <conditionalFormatting sqref="O11:O18 O21:O29">
    <cfRule type="cellIs" dxfId="243" priority="16" stopIfTrue="1" operator="lessThanOrEqual">
      <formula>0</formula>
    </cfRule>
  </conditionalFormatting>
  <conditionalFormatting sqref="F18:N18 F28:N29">
    <cfRule type="cellIs" dxfId="242" priority="17" stopIfTrue="1" operator="equal">
      <formula>0</formula>
    </cfRule>
  </conditionalFormatting>
  <conditionalFormatting sqref="L7 G7">
    <cfRule type="cellIs" dxfId="241" priority="3" stopIfTrue="1" operator="lessThanOrEqual">
      <formula>0</formula>
    </cfRule>
    <cfRule type="cellIs" dxfId="240" priority="4" stopIfTrue="1" operator="greaterThan">
      <formula>0</formula>
    </cfRule>
  </conditionalFormatting>
  <conditionalFormatting sqref="O7">
    <cfRule type="cellIs" dxfId="239" priority="1" stopIfTrue="1" operator="lessThanOrEqual">
      <formula>0</formula>
    </cfRule>
    <cfRule type="cellIs" dxfId="238" priority="2" stopIfTrue="1" operator="greaterThan">
      <formula>0</formula>
    </cfRule>
  </conditionalFormatting>
  <dataValidations xWindow="289" yWindow="292" count="6">
    <dataValidation type="time" errorStyle="warning" allowBlank="1" showInputMessage="1" showErrorMessage="1" errorTitle="Incorrect Time Format" error="Remember to input time as hours and minutes with am or pm included: 8:15 am or 3:20 pm._x000a__x000a_Click on &quot;no&quot; or &quot;cancel&quot; to correct..." prompt="Please remember to insert am or pm  (AM/PM) as required.  For example, 8:00 am not 8 or 3:30 PM not 3:30." sqref="E21:E25 E11:E15">
      <formula1>0</formula1>
      <formula2>0.999988425925926</formula2>
    </dataValidation>
    <dataValidation type="date" errorStyle="warning" allowBlank="1" showInputMessage="1" showErrorMessage="1" errorTitle="Incorrect Date Format!" error="Please enter the date either as (for example) 6/12/2005 or June 12, 2005." promptTitle="Insert Date" prompt="For example: 4/3/05 or 4/3/2005 or  May 4, 2005" sqref="G6:I6">
      <formula1>39629</formula1>
      <formula2>40008</formula2>
    </dataValidation>
    <dataValidation type="time" errorStyle="warning" allowBlank="1" showErrorMessage="1" errorTitle="Incorrect Time Format" error="Remember to input time as hours and minutes with am or pm included: 8:15 am or 3:20 pm._x000a__x000a_Click on &quot;no&quot; or &quot;cancel&quot; to correct..." prompt="Please remember to insert am or pm  (AM/PM) as required.  For example, 8:00 am not 8 or 3:30 PM not 3:30." sqref="E26:E27 E16:E17">
      <formula1>0</formula1>
      <formula2>0.999988425925926</formula2>
    </dataValidation>
    <dataValidation type="decimal" errorStyle="information" allowBlank="1" showInputMessage="1" showErrorMessage="1" errorTitle="Please try again!" error="The number you enter should be greater than 0 and less than 24; with minutes expressed as decimals.  For example: 7 hours and 15 minutes would be 7.25" promptTitle="Please Note:" prompt="Minutes should be shown as decimals  (eg. 20 minutes = .33)" sqref="P11:P17 P21:P27 I21:N27 F21:G27 F11:G17 I11:N17">
      <formula1>0.01</formula1>
      <formula2>24</formula2>
    </dataValidation>
    <dataValidation type="decimal" errorStyle="information" allowBlank="1" showInputMessage="1" showErrorMessage="1" errorTitle="Please try again!" error="The number you enter should be greater than 0 and less than 24; with minutes expressed as decimals.  For example: 7 hours and 15 minutes would be 7.25" promptTitle="ATTENTION!" prompt="Use this column ONLY for the time you WORKED during lunch..._x000a_" sqref="H11:H17 H21:H27">
      <formula1>0.01</formula1>
      <formula2>24</formula2>
    </dataValidation>
    <dataValidation type="date" errorStyle="warning" allowBlank="1" showInputMessage="1" showErrorMessage="1" errorTitle="Incorrect Date Format!" error="Please enter the date either as (for example) 6/12/2005 or June 12, 2005." promptTitle="Insert Date" prompt="For example: 4/3/05 or 4/3/2005 or  May 4, 2005" sqref="G5:H5">
      <formula1>41080</formula1>
      <formula2>41469</formula2>
    </dataValidation>
  </dataValidations>
  <printOptions horizontalCentered="1" verticalCentered="1"/>
  <pageMargins left="0.25" right="0.25" top="0.25" bottom="0.25" header="0" footer="0"/>
  <pageSetup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/>
  <dimension ref="A1:V47"/>
  <sheetViews>
    <sheetView workbookViewId="0">
      <selection activeCell="A8" sqref="A8"/>
    </sheetView>
  </sheetViews>
  <sheetFormatPr defaultRowHeight="12.75"/>
  <cols>
    <col min="1" max="1" width="8.5703125" customWidth="1"/>
    <col min="2" max="4" width="10.7109375" customWidth="1"/>
    <col min="5" max="5" width="2.140625" customWidth="1"/>
    <col min="6" max="7" width="10.7109375" customWidth="1"/>
    <col min="8" max="8" width="9.28515625" customWidth="1"/>
    <col min="9" max="9" width="14" customWidth="1"/>
    <col min="10" max="10" width="10.7109375" hidden="1" customWidth="1"/>
    <col min="11" max="13" width="10.7109375" customWidth="1"/>
    <col min="14" max="14" width="6.7109375" customWidth="1"/>
    <col min="15" max="15" width="8.7109375" customWidth="1"/>
    <col min="16" max="16" width="7.7109375" customWidth="1"/>
    <col min="17" max="17" width="10.7109375" customWidth="1"/>
    <col min="18" max="18" width="9.28515625" customWidth="1"/>
    <col min="19" max="19" width="6.28515625" customWidth="1"/>
  </cols>
  <sheetData>
    <row r="1" spans="1:22" ht="39.75" customHeight="1">
      <c r="A1" s="162" t="str">
        <f>'1'!A1:N1</f>
        <v>BUUSD TIME SHEET 2020 - 2021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</row>
    <row r="2" spans="1:22" ht="3.75" customHeight="1" thickBot="1">
      <c r="A2" s="32"/>
      <c r="B2" s="32"/>
      <c r="C2" s="32"/>
      <c r="D2" s="32"/>
      <c r="E2" s="32"/>
      <c r="F2" s="32"/>
      <c r="G2" s="32"/>
      <c r="H2" s="32"/>
      <c r="I2" s="32"/>
      <c r="J2" s="32"/>
      <c r="K2" s="136"/>
      <c r="L2" s="32"/>
      <c r="M2" s="32"/>
      <c r="N2" s="32"/>
      <c r="O2" s="32"/>
    </row>
    <row r="3" spans="1:22" ht="17.25" customHeight="1" thickBot="1">
      <c r="A3" s="35"/>
      <c r="B3" s="32"/>
      <c r="C3" s="35" t="s">
        <v>16</v>
      </c>
      <c r="D3" s="163">
        <f>'1'!D3:H3</f>
        <v>0</v>
      </c>
      <c r="E3" s="164"/>
      <c r="F3" s="164"/>
      <c r="G3" s="164"/>
      <c r="H3" s="165"/>
      <c r="I3" s="95" t="s">
        <v>38</v>
      </c>
      <c r="J3" s="159">
        <f>'1'!J3:M3</f>
        <v>0</v>
      </c>
      <c r="K3" s="159"/>
      <c r="L3" s="159"/>
      <c r="M3" s="159"/>
      <c r="N3" s="159"/>
      <c r="O3" s="32"/>
    </row>
    <row r="4" spans="1:22" ht="3.75" customHeight="1" thickBot="1">
      <c r="A4" s="36"/>
      <c r="B4" s="36"/>
      <c r="C4" s="36"/>
      <c r="D4" s="36" t="s">
        <v>35</v>
      </c>
      <c r="E4" s="36"/>
      <c r="F4" s="36"/>
      <c r="G4" s="36"/>
      <c r="H4" s="36"/>
      <c r="I4" s="37"/>
      <c r="J4" s="37"/>
      <c r="K4" s="37"/>
      <c r="L4" s="37"/>
      <c r="M4" s="37"/>
      <c r="N4" s="37"/>
      <c r="O4" s="37"/>
    </row>
    <row r="5" spans="1:22" ht="16.5" customHeight="1" thickBot="1">
      <c r="A5" s="36"/>
      <c r="B5" s="173" t="s">
        <v>9</v>
      </c>
      <c r="C5" s="173"/>
      <c r="D5" s="173"/>
      <c r="E5" s="36"/>
      <c r="F5" s="38" t="s">
        <v>10</v>
      </c>
      <c r="G5" s="169">
        <f>'12'!G5:H5+14</f>
        <v>44179</v>
      </c>
      <c r="H5" s="170"/>
      <c r="I5" s="38" t="s">
        <v>40</v>
      </c>
      <c r="J5" s="39"/>
      <c r="K5" s="39"/>
      <c r="L5" s="169">
        <f>G5+13</f>
        <v>44192</v>
      </c>
      <c r="M5" s="170"/>
      <c r="N5" s="39"/>
      <c r="O5" s="37"/>
    </row>
    <row r="6" spans="1:22" ht="6" customHeight="1">
      <c r="A6" s="36"/>
      <c r="B6" s="36"/>
      <c r="C6" s="36"/>
      <c r="D6" s="36"/>
      <c r="E6" s="36"/>
      <c r="F6" s="38"/>
      <c r="G6" s="10"/>
      <c r="H6" s="10"/>
      <c r="I6" s="10"/>
      <c r="J6" s="10"/>
      <c r="K6" s="10"/>
      <c r="L6" s="10"/>
      <c r="M6" s="10"/>
      <c r="N6" s="10"/>
      <c r="O6" s="37"/>
    </row>
    <row r="7" spans="1:22" ht="16.5" customHeight="1" thickBot="1">
      <c r="A7" s="201"/>
      <c r="B7" s="201"/>
      <c r="C7" s="201"/>
      <c r="D7" s="194" t="s">
        <v>29</v>
      </c>
      <c r="E7" s="194"/>
      <c r="F7" s="194"/>
      <c r="G7" s="33">
        <f>'1'!G7</f>
        <v>0</v>
      </c>
      <c r="H7" s="168" t="s">
        <v>39</v>
      </c>
      <c r="I7" s="168"/>
      <c r="J7" s="2"/>
      <c r="K7" s="2"/>
      <c r="L7" s="34">
        <f>'1'!K7</f>
        <v>0</v>
      </c>
      <c r="M7" s="2"/>
      <c r="N7" s="2" t="s">
        <v>52</v>
      </c>
      <c r="O7" s="34">
        <f>'1'!N7</f>
        <v>0</v>
      </c>
    </row>
    <row r="8" spans="1:22" ht="13.5" customHeight="1">
      <c r="A8" s="103" t="s">
        <v>63</v>
      </c>
      <c r="B8" s="103"/>
      <c r="C8" s="103"/>
      <c r="D8" s="103"/>
      <c r="E8" s="103"/>
      <c r="F8" s="103"/>
      <c r="G8" s="103"/>
      <c r="H8" s="103"/>
      <c r="I8" s="103"/>
      <c r="J8" s="2"/>
      <c r="K8" s="2"/>
      <c r="L8" s="2"/>
      <c r="M8" s="2"/>
      <c r="N8" s="2"/>
      <c r="O8" s="2"/>
    </row>
    <row r="9" spans="1:22" ht="4.5" customHeight="1" thickBo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R9" s="4"/>
      <c r="S9" s="4"/>
      <c r="T9" s="4"/>
      <c r="U9" s="4"/>
      <c r="V9" s="4"/>
    </row>
    <row r="10" spans="1:22" ht="23.25" thickBot="1">
      <c r="A10" s="40" t="s">
        <v>26</v>
      </c>
      <c r="B10" s="1" t="s">
        <v>0</v>
      </c>
      <c r="C10" s="41" t="s">
        <v>1</v>
      </c>
      <c r="D10" s="41" t="s">
        <v>2</v>
      </c>
      <c r="E10" s="19"/>
      <c r="F10" s="41" t="s">
        <v>17</v>
      </c>
      <c r="G10" s="41" t="s">
        <v>18</v>
      </c>
      <c r="H10" s="41" t="str">
        <f>'1'!H10</f>
        <v>COVID-19</v>
      </c>
      <c r="I10" s="135" t="str">
        <f>'1'!I10</f>
        <v>Lunch/Recess Duty</v>
      </c>
      <c r="J10" s="41" t="s">
        <v>5</v>
      </c>
      <c r="K10" s="41" t="str">
        <f>'1'!J10</f>
        <v>HOLIDAY</v>
      </c>
      <c r="L10" s="41" t="str">
        <f>'1'!K10</f>
        <v>VACATION</v>
      </c>
      <c r="M10" s="41" t="str">
        <f>'1'!L10</f>
        <v>Sick/Med</v>
      </c>
      <c r="N10" s="41" t="str">
        <f>'1'!M10</f>
        <v>Pers</v>
      </c>
      <c r="O10" s="42" t="s">
        <v>15</v>
      </c>
      <c r="R10" s="4"/>
      <c r="S10" s="197" t="s">
        <v>14</v>
      </c>
      <c r="T10" s="197"/>
      <c r="U10" s="18">
        <f>'12'!U10 + N29</f>
        <v>0</v>
      </c>
      <c r="V10" s="4"/>
    </row>
    <row r="11" spans="1:22">
      <c r="A11" s="43" t="s">
        <v>19</v>
      </c>
      <c r="B11" s="3">
        <f>'12'!B27+1</f>
        <v>44179</v>
      </c>
      <c r="C11" s="11"/>
      <c r="D11" s="11"/>
      <c r="E11" s="20"/>
      <c r="F11" s="9"/>
      <c r="G11" s="9"/>
      <c r="H11" s="9"/>
      <c r="I11" s="9"/>
      <c r="J11" s="12"/>
      <c r="K11" s="12"/>
      <c r="L11" s="12"/>
      <c r="M11" s="12"/>
      <c r="N11" s="12"/>
      <c r="O11" s="13">
        <f>SUM(F11:N11)</f>
        <v>0</v>
      </c>
      <c r="R11" s="4"/>
      <c r="S11" s="5"/>
      <c r="T11" s="5"/>
      <c r="U11" s="4"/>
      <c r="V11" s="4"/>
    </row>
    <row r="12" spans="1:22">
      <c r="A12" s="44" t="s">
        <v>20</v>
      </c>
      <c r="B12" s="3">
        <f t="shared" ref="B12:B17" si="0">B11+1</f>
        <v>44180</v>
      </c>
      <c r="C12" s="11"/>
      <c r="D12" s="11"/>
      <c r="E12" s="20"/>
      <c r="F12" s="9"/>
      <c r="G12" s="9"/>
      <c r="H12" s="9"/>
      <c r="I12" s="9"/>
      <c r="J12" s="14"/>
      <c r="K12" s="14"/>
      <c r="L12" s="14"/>
      <c r="M12" s="14"/>
      <c r="N12" s="14"/>
      <c r="O12" s="13">
        <f t="shared" ref="O12:O17" si="1">SUM(F12:N12)</f>
        <v>0</v>
      </c>
      <c r="R12" s="4"/>
      <c r="S12" s="5"/>
      <c r="T12" s="5"/>
      <c r="U12" s="4"/>
      <c r="V12" s="4"/>
    </row>
    <row r="13" spans="1:22">
      <c r="A13" s="44" t="s">
        <v>21</v>
      </c>
      <c r="B13" s="3">
        <f t="shared" si="0"/>
        <v>44181</v>
      </c>
      <c r="C13" s="11"/>
      <c r="D13" s="11"/>
      <c r="E13" s="20"/>
      <c r="F13" s="9"/>
      <c r="G13" s="9"/>
      <c r="H13" s="9"/>
      <c r="I13" s="9"/>
      <c r="J13" s="14"/>
      <c r="K13" s="14"/>
      <c r="L13" s="14"/>
      <c r="M13" s="14"/>
      <c r="N13" s="14"/>
      <c r="O13" s="13">
        <f t="shared" si="1"/>
        <v>0</v>
      </c>
      <c r="R13" s="4"/>
      <c r="S13" s="5"/>
      <c r="T13" s="5"/>
      <c r="U13" s="4"/>
      <c r="V13" s="4"/>
    </row>
    <row r="14" spans="1:22">
      <c r="A14" s="44" t="s">
        <v>22</v>
      </c>
      <c r="B14" s="3">
        <f t="shared" si="0"/>
        <v>44182</v>
      </c>
      <c r="C14" s="11"/>
      <c r="D14" s="11"/>
      <c r="E14" s="20"/>
      <c r="F14" s="9"/>
      <c r="G14" s="9"/>
      <c r="H14" s="9"/>
      <c r="I14" s="9"/>
      <c r="J14" s="14"/>
      <c r="K14" s="12"/>
      <c r="L14" s="12"/>
      <c r="M14" s="12"/>
      <c r="N14" s="12"/>
      <c r="O14" s="13">
        <f t="shared" si="1"/>
        <v>0</v>
      </c>
      <c r="R14" s="197" t="s">
        <v>8</v>
      </c>
      <c r="S14" s="197"/>
      <c r="T14" s="197"/>
      <c r="U14" s="18">
        <f>'12'!U14 + O29</f>
        <v>40</v>
      </c>
      <c r="V14" s="4"/>
    </row>
    <row r="15" spans="1:22">
      <c r="A15" s="44" t="s">
        <v>23</v>
      </c>
      <c r="B15" s="3">
        <f t="shared" si="0"/>
        <v>44183</v>
      </c>
      <c r="C15" s="11"/>
      <c r="D15" s="11"/>
      <c r="E15" s="20"/>
      <c r="F15" s="9"/>
      <c r="G15" s="9"/>
      <c r="H15" s="9"/>
      <c r="I15" s="9"/>
      <c r="J15" s="14"/>
      <c r="K15" s="14"/>
      <c r="L15" s="14"/>
      <c r="M15" s="14"/>
      <c r="N15" s="14"/>
      <c r="O15" s="13">
        <f t="shared" si="1"/>
        <v>0</v>
      </c>
      <c r="R15" s="4"/>
      <c r="S15" s="5"/>
      <c r="T15" s="5"/>
      <c r="U15" s="4"/>
      <c r="V15" s="4"/>
    </row>
    <row r="16" spans="1:22">
      <c r="A16" s="44" t="s">
        <v>24</v>
      </c>
      <c r="B16" s="3">
        <f t="shared" si="0"/>
        <v>44184</v>
      </c>
      <c r="C16" s="144"/>
      <c r="D16" s="144"/>
      <c r="E16" s="20"/>
      <c r="F16" s="145"/>
      <c r="G16" s="145"/>
      <c r="H16" s="145"/>
      <c r="I16" s="145"/>
      <c r="J16" s="146"/>
      <c r="K16" s="146"/>
      <c r="L16" s="146"/>
      <c r="M16" s="146"/>
      <c r="N16" s="146"/>
      <c r="O16" s="13">
        <f t="shared" si="1"/>
        <v>0</v>
      </c>
      <c r="R16" s="4"/>
      <c r="S16" s="5"/>
      <c r="T16" s="5"/>
      <c r="U16" s="4"/>
      <c r="V16" s="4"/>
    </row>
    <row r="17" spans="1:22" ht="13.5" thickBot="1">
      <c r="A17" s="44" t="s">
        <v>25</v>
      </c>
      <c r="B17" s="3">
        <f t="shared" si="0"/>
        <v>44185</v>
      </c>
      <c r="C17" s="144"/>
      <c r="D17" s="144"/>
      <c r="E17" s="20"/>
      <c r="F17" s="147"/>
      <c r="G17" s="147"/>
      <c r="H17" s="147"/>
      <c r="I17" s="147"/>
      <c r="J17" s="148"/>
      <c r="K17" s="148"/>
      <c r="L17" s="148"/>
      <c r="M17" s="148"/>
      <c r="N17" s="148"/>
      <c r="O17" s="15">
        <f t="shared" si="1"/>
        <v>0</v>
      </c>
      <c r="R17" s="4"/>
      <c r="S17" s="5"/>
      <c r="T17" s="5"/>
      <c r="U17" s="4"/>
      <c r="V17" s="4"/>
    </row>
    <row r="18" spans="1:22" ht="14.25" thickTop="1" thickBot="1">
      <c r="A18" s="45"/>
      <c r="B18" s="46"/>
      <c r="C18" s="171" t="s">
        <v>28</v>
      </c>
      <c r="D18" s="172"/>
      <c r="E18" s="21"/>
      <c r="F18" s="47">
        <f>SUM(F11:F17)</f>
        <v>0</v>
      </c>
      <c r="G18" s="47">
        <f t="shared" ref="G18:N18" si="2">SUM(G11:G17)</f>
        <v>0</v>
      </c>
      <c r="H18" s="47">
        <f t="shared" si="2"/>
        <v>0</v>
      </c>
      <c r="I18" s="47">
        <f t="shared" si="2"/>
        <v>0</v>
      </c>
      <c r="J18" s="47">
        <f t="shared" si="2"/>
        <v>0</v>
      </c>
      <c r="K18" s="47">
        <f t="shared" si="2"/>
        <v>0</v>
      </c>
      <c r="L18" s="47">
        <f t="shared" si="2"/>
        <v>0</v>
      </c>
      <c r="M18" s="47">
        <f t="shared" si="2"/>
        <v>0</v>
      </c>
      <c r="N18" s="47">
        <f t="shared" si="2"/>
        <v>0</v>
      </c>
      <c r="O18" s="48">
        <f>SUM(O11:O17)</f>
        <v>0</v>
      </c>
      <c r="R18" s="4"/>
      <c r="S18" s="5"/>
      <c r="T18" s="5"/>
      <c r="U18" s="6"/>
      <c r="V18" s="4"/>
    </row>
    <row r="19" spans="1:22" ht="9.75" customHeight="1" thickBot="1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R19" s="4"/>
      <c r="S19" s="5"/>
      <c r="T19" s="5"/>
      <c r="U19" s="4"/>
      <c r="V19" s="4"/>
    </row>
    <row r="20" spans="1:22" ht="23.25" thickBot="1">
      <c r="A20" s="40" t="s">
        <v>27</v>
      </c>
      <c r="B20" s="1" t="s">
        <v>0</v>
      </c>
      <c r="C20" s="41" t="s">
        <v>1</v>
      </c>
      <c r="D20" s="41" t="s">
        <v>2</v>
      </c>
      <c r="E20" s="19"/>
      <c r="F20" s="41" t="str">
        <f>F10</f>
        <v>Reg Ed</v>
      </c>
      <c r="G20" s="41" t="str">
        <f>G10</f>
        <v>Spec Ed</v>
      </c>
      <c r="H20" s="41" t="str">
        <f>H10</f>
        <v>COVID-19</v>
      </c>
      <c r="I20" s="135" t="str">
        <f>I10</f>
        <v>Lunch/Recess Duty</v>
      </c>
      <c r="J20" s="41" t="s">
        <v>5</v>
      </c>
      <c r="K20" s="41" t="str">
        <f>K10</f>
        <v>HOLIDAY</v>
      </c>
      <c r="L20" s="41" t="str">
        <f>L10</f>
        <v>VACATION</v>
      </c>
      <c r="M20" s="41" t="str">
        <f>M10</f>
        <v>Sick/Med</v>
      </c>
      <c r="N20" s="41" t="str">
        <f>N10</f>
        <v>Pers</v>
      </c>
      <c r="O20" s="42" t="str">
        <f>O10</f>
        <v>TOTAL</v>
      </c>
      <c r="R20" s="4"/>
      <c r="S20" s="5"/>
      <c r="T20" s="5"/>
      <c r="U20" s="4"/>
      <c r="V20" s="4"/>
    </row>
    <row r="21" spans="1:22">
      <c r="A21" s="43" t="s">
        <v>19</v>
      </c>
      <c r="B21" s="3">
        <f>B11+7</f>
        <v>44186</v>
      </c>
      <c r="C21" s="11"/>
      <c r="D21" s="11"/>
      <c r="E21" s="20"/>
      <c r="F21" s="9"/>
      <c r="G21" s="9"/>
      <c r="H21" s="9"/>
      <c r="I21" s="9"/>
      <c r="J21" s="12"/>
      <c r="K21" s="12"/>
      <c r="L21" s="12"/>
      <c r="M21" s="12"/>
      <c r="N21" s="12"/>
      <c r="O21" s="13">
        <f>SUM(F21:N21)</f>
        <v>0</v>
      </c>
      <c r="R21" s="4"/>
      <c r="S21" s="5"/>
      <c r="T21" s="5"/>
      <c r="U21" s="4"/>
      <c r="V21" s="4"/>
    </row>
    <row r="22" spans="1:22">
      <c r="A22" s="44" t="s">
        <v>20</v>
      </c>
      <c r="B22" s="3">
        <f t="shared" ref="B22:B27" si="3">B12+7</f>
        <v>44187</v>
      </c>
      <c r="C22" s="11"/>
      <c r="D22" s="11"/>
      <c r="E22" s="20"/>
      <c r="F22" s="9"/>
      <c r="G22" s="9"/>
      <c r="H22" s="9"/>
      <c r="I22" s="9"/>
      <c r="J22" s="14"/>
      <c r="K22" s="14"/>
      <c r="L22" s="14"/>
      <c r="M22" s="14"/>
      <c r="N22" s="14"/>
      <c r="O22" s="13">
        <f t="shared" ref="O22:O27" si="4">SUM(F22:N22)</f>
        <v>0</v>
      </c>
      <c r="R22" s="197" t="s">
        <v>13</v>
      </c>
      <c r="S22" s="197"/>
      <c r="T22" s="197"/>
      <c r="U22" s="18" t="e">
        <f>'12'!U22 + P29</f>
        <v>#REF!</v>
      </c>
      <c r="V22" s="4"/>
    </row>
    <row r="23" spans="1:22">
      <c r="A23" s="44" t="s">
        <v>21</v>
      </c>
      <c r="B23" s="3">
        <f t="shared" si="3"/>
        <v>44188</v>
      </c>
      <c r="C23" s="11"/>
      <c r="D23" s="11"/>
      <c r="E23" s="20"/>
      <c r="F23" s="9"/>
      <c r="G23" s="9"/>
      <c r="H23" s="9"/>
      <c r="I23" s="9"/>
      <c r="J23" s="14"/>
      <c r="K23" s="14"/>
      <c r="L23" s="14"/>
      <c r="M23" s="14"/>
      <c r="N23" s="14"/>
      <c r="O23" s="13">
        <f t="shared" si="4"/>
        <v>0</v>
      </c>
      <c r="R23" s="4"/>
      <c r="S23" s="4"/>
      <c r="T23" s="4"/>
      <c r="U23" s="4"/>
      <c r="V23" s="4"/>
    </row>
    <row r="24" spans="1:22">
      <c r="A24" s="44" t="s">
        <v>22</v>
      </c>
      <c r="B24" s="3">
        <f t="shared" si="3"/>
        <v>44189</v>
      </c>
      <c r="C24" s="11"/>
      <c r="D24" s="11"/>
      <c r="E24" s="20"/>
      <c r="F24" s="9"/>
      <c r="G24" s="9"/>
      <c r="H24" s="9"/>
      <c r="I24" s="9"/>
      <c r="J24" s="14"/>
      <c r="K24" s="12"/>
      <c r="L24" s="12"/>
      <c r="M24" s="12"/>
      <c r="N24" s="12"/>
      <c r="O24" s="13">
        <f t="shared" si="4"/>
        <v>0</v>
      </c>
      <c r="R24" s="4"/>
      <c r="S24" s="4"/>
      <c r="T24" s="4"/>
      <c r="U24" s="4"/>
      <c r="V24" s="4"/>
    </row>
    <row r="25" spans="1:22">
      <c r="A25" s="44" t="s">
        <v>23</v>
      </c>
      <c r="B25" s="3">
        <f t="shared" si="3"/>
        <v>44190</v>
      </c>
      <c r="C25" s="11"/>
      <c r="D25" s="11"/>
      <c r="E25" s="20"/>
      <c r="F25" s="9"/>
      <c r="G25" s="9"/>
      <c r="H25" s="9"/>
      <c r="I25" s="9"/>
      <c r="J25" s="14"/>
      <c r="K25" s="12"/>
      <c r="L25" s="9"/>
      <c r="M25" s="14"/>
      <c r="N25" s="14"/>
      <c r="O25" s="13">
        <f t="shared" si="4"/>
        <v>0</v>
      </c>
      <c r="R25" s="4"/>
      <c r="S25" s="4"/>
      <c r="T25" s="4"/>
      <c r="U25" s="4"/>
      <c r="V25" s="4"/>
    </row>
    <row r="26" spans="1:22">
      <c r="A26" s="44" t="s">
        <v>24</v>
      </c>
      <c r="B26" s="3">
        <f t="shared" si="3"/>
        <v>44191</v>
      </c>
      <c r="C26" s="144"/>
      <c r="D26" s="144"/>
      <c r="E26" s="20"/>
      <c r="F26" s="145"/>
      <c r="G26" s="145"/>
      <c r="H26" s="145"/>
      <c r="I26" s="145"/>
      <c r="J26" s="146"/>
      <c r="K26" s="146"/>
      <c r="L26" s="146"/>
      <c r="M26" s="145"/>
      <c r="N26" s="146"/>
      <c r="O26" s="13">
        <f t="shared" si="4"/>
        <v>0</v>
      </c>
      <c r="R26" s="4"/>
      <c r="S26" s="197" t="s">
        <v>12</v>
      </c>
      <c r="T26" s="197"/>
      <c r="U26" s="197"/>
      <c r="V26" s="18">
        <f>'12'!V26 + R29</f>
        <v>40</v>
      </c>
    </row>
    <row r="27" spans="1:22" ht="13.5" thickBot="1">
      <c r="A27" s="44" t="s">
        <v>25</v>
      </c>
      <c r="B27" s="3">
        <f t="shared" si="3"/>
        <v>44192</v>
      </c>
      <c r="C27" s="144"/>
      <c r="D27" s="144"/>
      <c r="E27" s="20"/>
      <c r="F27" s="147"/>
      <c r="G27" s="147"/>
      <c r="H27" s="147"/>
      <c r="I27" s="147"/>
      <c r="J27" s="148"/>
      <c r="K27" s="148"/>
      <c r="L27" s="148"/>
      <c r="M27" s="148"/>
      <c r="N27" s="148"/>
      <c r="O27" s="15">
        <f t="shared" si="4"/>
        <v>0</v>
      </c>
      <c r="R27" s="4"/>
      <c r="S27" s="4"/>
      <c r="T27" s="4"/>
      <c r="U27" s="4"/>
      <c r="V27" s="4"/>
    </row>
    <row r="28" spans="1:22" ht="15" customHeight="1" thickTop="1" thickBot="1">
      <c r="A28" s="22"/>
      <c r="B28" s="49"/>
      <c r="C28" s="193" t="s">
        <v>30</v>
      </c>
      <c r="D28" s="193"/>
      <c r="E28" s="21"/>
      <c r="F28" s="50">
        <f>SUM(F21:F27)</f>
        <v>0</v>
      </c>
      <c r="G28" s="50">
        <f t="shared" ref="G28:N28" si="5">SUM(G21:G27)</f>
        <v>0</v>
      </c>
      <c r="H28" s="50">
        <f t="shared" si="5"/>
        <v>0</v>
      </c>
      <c r="I28" s="50">
        <f t="shared" si="5"/>
        <v>0</v>
      </c>
      <c r="J28" s="50">
        <f t="shared" ref="J28:K28" si="6">SUM(J21:J27)</f>
        <v>0</v>
      </c>
      <c r="K28" s="50">
        <f t="shared" si="6"/>
        <v>0</v>
      </c>
      <c r="L28" s="50">
        <f t="shared" si="5"/>
        <v>0</v>
      </c>
      <c r="M28" s="50">
        <f t="shared" si="5"/>
        <v>0</v>
      </c>
      <c r="N28" s="50">
        <f t="shared" si="5"/>
        <v>0</v>
      </c>
      <c r="O28" s="48">
        <f>SUM(O21:O27)</f>
        <v>0</v>
      </c>
      <c r="R28" s="27" t="s">
        <v>36</v>
      </c>
      <c r="S28" s="4"/>
      <c r="T28" s="8"/>
      <c r="U28" s="7"/>
      <c r="V28" s="4"/>
    </row>
    <row r="29" spans="1:22" ht="15.75" customHeight="1" thickBot="1">
      <c r="A29" s="22"/>
      <c r="B29" s="49"/>
      <c r="C29" s="198" t="s">
        <v>31</v>
      </c>
      <c r="D29" s="198"/>
      <c r="E29" s="23"/>
      <c r="F29" s="51">
        <f>F18+F28</f>
        <v>0</v>
      </c>
      <c r="G29" s="51">
        <f t="shared" ref="G29:N29" si="7">G18+G28</f>
        <v>0</v>
      </c>
      <c r="H29" s="51">
        <f t="shared" si="7"/>
        <v>0</v>
      </c>
      <c r="I29" s="51">
        <f t="shared" si="7"/>
        <v>0</v>
      </c>
      <c r="J29" s="51">
        <f t="shared" ref="J29:K29" si="8">J18+J28</f>
        <v>0</v>
      </c>
      <c r="K29" s="51">
        <f t="shared" si="8"/>
        <v>0</v>
      </c>
      <c r="L29" s="51">
        <f t="shared" si="7"/>
        <v>0</v>
      </c>
      <c r="M29" s="51">
        <f t="shared" si="7"/>
        <v>0</v>
      </c>
      <c r="N29" s="51">
        <f t="shared" si="7"/>
        <v>0</v>
      </c>
      <c r="O29" s="52">
        <f>O18+O28</f>
        <v>0</v>
      </c>
      <c r="R29" s="28">
        <f>O29-L7</f>
        <v>0</v>
      </c>
      <c r="S29" s="4"/>
      <c r="T29" s="8"/>
      <c r="U29" s="7"/>
      <c r="V29" s="4"/>
    </row>
    <row r="30" spans="1:22" ht="11.25" customHeight="1">
      <c r="A30" s="4"/>
      <c r="B30" s="53"/>
      <c r="C30" s="24"/>
      <c r="D30" s="24"/>
      <c r="E30" s="24"/>
      <c r="F30" s="24"/>
      <c r="G30" s="24"/>
      <c r="H30" s="24"/>
      <c r="I30" s="24"/>
      <c r="J30" s="53"/>
      <c r="K30" s="53"/>
      <c r="L30" s="53"/>
      <c r="M30" s="53"/>
      <c r="N30" s="53"/>
      <c r="O30" s="53"/>
    </row>
    <row r="31" spans="1:22" ht="21.75" customHeight="1" thickBot="1">
      <c r="A31" s="181"/>
      <c r="B31" s="181"/>
      <c r="C31" s="181"/>
      <c r="D31" s="181"/>
      <c r="E31" s="25"/>
      <c r="F31" s="174"/>
      <c r="G31" s="174"/>
      <c r="H31" s="25"/>
      <c r="I31" s="4"/>
      <c r="J31" s="4"/>
      <c r="K31" s="4"/>
      <c r="L31" s="4"/>
      <c r="M31" s="4"/>
      <c r="N31" s="54" t="s">
        <v>11</v>
      </c>
      <c r="O31" s="55">
        <f>R29</f>
        <v>0</v>
      </c>
    </row>
    <row r="32" spans="1:22" ht="12.75" customHeight="1" thickBot="1">
      <c r="A32" s="200" t="s">
        <v>3</v>
      </c>
      <c r="B32" s="200"/>
      <c r="C32" s="200"/>
      <c r="D32" s="200"/>
      <c r="E32" s="26"/>
      <c r="F32" s="200" t="s">
        <v>32</v>
      </c>
      <c r="G32" s="200"/>
      <c r="H32" s="26"/>
      <c r="I32" s="184" t="s">
        <v>37</v>
      </c>
      <c r="J32" s="184"/>
      <c r="K32" s="184"/>
      <c r="L32" s="184"/>
      <c r="M32" s="184"/>
      <c r="N32" s="184"/>
      <c r="O32" s="184"/>
    </row>
    <row r="33" spans="1:15" ht="18.75" customHeight="1" thickBot="1">
      <c r="A33" s="26"/>
      <c r="B33" s="26"/>
      <c r="C33" s="26"/>
      <c r="D33" s="26"/>
      <c r="E33" s="26"/>
      <c r="F33" s="26"/>
      <c r="G33" s="26"/>
      <c r="H33" s="26"/>
      <c r="I33" s="155"/>
      <c r="J33" s="156"/>
      <c r="K33" s="156"/>
      <c r="L33" s="156"/>
      <c r="M33" s="156"/>
      <c r="N33" s="156"/>
      <c r="O33" s="157"/>
    </row>
    <row r="34" spans="1:15" ht="14.25" customHeight="1">
      <c r="A34" s="26"/>
      <c r="B34" s="57"/>
      <c r="C34" s="183" t="s">
        <v>33</v>
      </c>
      <c r="D34" s="183"/>
      <c r="E34" s="29"/>
      <c r="F34" s="58"/>
      <c r="G34" s="26"/>
      <c r="H34" s="26"/>
      <c r="I34" s="4"/>
      <c r="J34" s="199"/>
      <c r="K34" s="199"/>
      <c r="L34" s="199"/>
      <c r="M34" s="199"/>
      <c r="N34" s="199"/>
      <c r="O34" s="56"/>
    </row>
    <row r="35" spans="1:15" ht="5.25" customHeight="1" thickBot="1">
      <c r="A35" s="26"/>
      <c r="B35" s="59"/>
      <c r="C35" s="60"/>
      <c r="D35" s="60"/>
      <c r="E35" s="61"/>
      <c r="F35" s="62"/>
      <c r="G35" s="26"/>
      <c r="H35" s="26"/>
      <c r="I35" s="63"/>
      <c r="J35" s="64"/>
      <c r="K35" s="64"/>
      <c r="L35" s="64"/>
      <c r="M35" s="64"/>
      <c r="N35" s="64"/>
      <c r="O35" s="65"/>
    </row>
    <row r="36" spans="1:15" ht="12" customHeight="1" thickBot="1">
      <c r="A36" s="66"/>
      <c r="B36" s="67"/>
      <c r="C36" s="160" t="str">
        <f>'1'!C36:D36</f>
        <v>Admin. Assist.</v>
      </c>
      <c r="D36" s="160"/>
      <c r="E36" s="91">
        <f>'1'!E53</f>
        <v>0</v>
      </c>
      <c r="F36" s="69"/>
      <c r="G36" s="4"/>
      <c r="H36" s="4"/>
      <c r="I36" s="70" t="s">
        <v>4</v>
      </c>
      <c r="J36" s="71"/>
      <c r="K36" s="71"/>
      <c r="L36" s="71"/>
      <c r="M36" s="71"/>
      <c r="N36" s="71"/>
      <c r="O36" s="72"/>
    </row>
    <row r="37" spans="1:15" ht="3.75" customHeight="1" thickBot="1">
      <c r="A37" s="66"/>
      <c r="B37" s="67"/>
      <c r="C37" s="68"/>
      <c r="D37" s="68"/>
      <c r="E37" s="73"/>
      <c r="F37" s="69"/>
      <c r="G37" s="4"/>
      <c r="H37" s="4"/>
      <c r="I37" s="74"/>
      <c r="J37" s="71"/>
      <c r="K37" s="71"/>
      <c r="L37" s="71"/>
      <c r="M37" s="71"/>
      <c r="N37" s="71"/>
      <c r="O37" s="72"/>
    </row>
    <row r="38" spans="1:15" ht="12" customHeight="1" thickBot="1">
      <c r="A38" s="75"/>
      <c r="B38" s="67"/>
      <c r="C38" s="160" t="str">
        <f>'1'!C38:D38</f>
        <v>Paraeducator</v>
      </c>
      <c r="D38" s="160"/>
      <c r="E38" s="91" t="s">
        <v>57</v>
      </c>
      <c r="F38" s="69"/>
      <c r="G38" s="4"/>
      <c r="H38" s="4"/>
      <c r="I38" s="179" t="s">
        <v>6</v>
      </c>
      <c r="J38" s="175"/>
      <c r="K38" s="175"/>
      <c r="L38" s="175"/>
      <c r="M38" s="175"/>
      <c r="N38" s="175"/>
      <c r="O38" s="180"/>
    </row>
    <row r="39" spans="1:15" ht="3.75" customHeight="1" thickBot="1">
      <c r="A39" s="75"/>
      <c r="B39" s="67"/>
      <c r="C39" s="68"/>
      <c r="D39" s="68"/>
      <c r="E39" s="73"/>
      <c r="F39" s="69"/>
      <c r="G39" s="4"/>
      <c r="H39" s="4"/>
      <c r="I39" s="76"/>
      <c r="J39" s="77"/>
      <c r="K39" s="137"/>
      <c r="L39" s="77"/>
      <c r="M39" s="77"/>
      <c r="N39" s="77"/>
      <c r="O39" s="78"/>
    </row>
    <row r="40" spans="1:15" ht="11.25" customHeight="1" thickBot="1">
      <c r="A40" s="75"/>
      <c r="B40" s="67"/>
      <c r="C40" s="160" t="str">
        <f>'1'!C40:D40</f>
        <v>Business</v>
      </c>
      <c r="D40" s="160"/>
      <c r="E40" s="91">
        <f>'1'!E55</f>
        <v>0</v>
      </c>
      <c r="F40" s="69"/>
      <c r="G40" s="4"/>
      <c r="H40" s="4"/>
      <c r="I40" s="190" t="s">
        <v>49</v>
      </c>
      <c r="J40" s="191"/>
      <c r="K40" s="191"/>
      <c r="L40" s="191"/>
      <c r="M40" s="191"/>
      <c r="N40" s="191"/>
      <c r="O40" s="192"/>
    </row>
    <row r="41" spans="1:15" ht="3.75" customHeight="1" thickBot="1">
      <c r="A41" s="75"/>
      <c r="B41" s="67"/>
      <c r="C41" s="68"/>
      <c r="D41" s="68"/>
      <c r="E41" s="73"/>
      <c r="F41" s="69"/>
      <c r="G41" s="4"/>
      <c r="H41" s="4"/>
      <c r="I41" s="79"/>
      <c r="J41" s="80"/>
      <c r="K41" s="138"/>
      <c r="L41" s="80"/>
      <c r="M41" s="80"/>
      <c r="N41" s="80"/>
      <c r="O41" s="81"/>
    </row>
    <row r="42" spans="1:15" ht="12" customHeight="1" thickBot="1">
      <c r="A42" s="75"/>
      <c r="B42" s="67"/>
      <c r="C42" s="160" t="str">
        <f>'1'!C42:D42</f>
        <v>Behavior Int.</v>
      </c>
      <c r="D42" s="160"/>
      <c r="E42" s="91">
        <f>'1'!E56</f>
        <v>0</v>
      </c>
      <c r="F42" s="69"/>
      <c r="G42" s="4"/>
      <c r="H42" s="4"/>
      <c r="I42" s="179" t="s">
        <v>6</v>
      </c>
      <c r="J42" s="175"/>
      <c r="K42" s="175"/>
      <c r="L42" s="175"/>
      <c r="M42" s="175"/>
      <c r="N42" s="175"/>
      <c r="O42" s="180"/>
    </row>
    <row r="43" spans="1:15" ht="3.75" customHeight="1" thickBot="1">
      <c r="A43" s="75"/>
      <c r="B43" s="67"/>
      <c r="C43" s="68"/>
      <c r="D43" s="68"/>
      <c r="E43" s="73"/>
      <c r="F43" s="69"/>
      <c r="G43" s="4"/>
      <c r="H43" s="4"/>
      <c r="I43" s="76"/>
      <c r="J43" s="77"/>
      <c r="K43" s="137"/>
      <c r="L43" s="77"/>
      <c r="M43" s="77"/>
      <c r="N43" s="77"/>
      <c r="O43" s="78"/>
    </row>
    <row r="44" spans="1:15" ht="12" customHeight="1" thickBot="1">
      <c r="A44" s="82"/>
      <c r="B44" s="83" t="s">
        <v>34</v>
      </c>
      <c r="C44" s="195" t="str">
        <f>'1'!D57</f>
        <v xml:space="preserve">Other Non-Contracted </v>
      </c>
      <c r="D44" s="196"/>
      <c r="E44" s="91">
        <f>'1'!E44</f>
        <v>0</v>
      </c>
      <c r="F44" s="69"/>
      <c r="G44" s="4"/>
      <c r="H44" s="4"/>
      <c r="I44" s="187" t="s">
        <v>50</v>
      </c>
      <c r="J44" s="188"/>
      <c r="K44" s="188"/>
      <c r="L44" s="188"/>
      <c r="M44" s="188"/>
      <c r="N44" s="188"/>
      <c r="O44" s="189"/>
    </row>
    <row r="45" spans="1:15" ht="16.5" customHeight="1">
      <c r="A45" s="75"/>
      <c r="B45" s="84"/>
      <c r="C45" s="85"/>
      <c r="D45" s="86"/>
      <c r="E45" s="86"/>
      <c r="F45" s="87"/>
      <c r="G45" s="4"/>
      <c r="H45" s="4"/>
      <c r="I45" s="179" t="s">
        <v>7</v>
      </c>
      <c r="J45" s="175"/>
      <c r="K45" s="175"/>
      <c r="L45" s="175"/>
      <c r="M45" s="175"/>
      <c r="N45" s="175"/>
      <c r="O45" s="180"/>
    </row>
    <row r="46" spans="1:15" ht="15.75" customHeight="1">
      <c r="A46" s="75"/>
      <c r="B46" s="71"/>
      <c r="C46" s="4"/>
      <c r="D46" s="4"/>
      <c r="E46" s="4"/>
      <c r="F46" s="53"/>
      <c r="G46" s="53"/>
      <c r="H46" s="53"/>
      <c r="I46" s="176" t="s">
        <v>53</v>
      </c>
      <c r="J46" s="177"/>
      <c r="K46" s="177"/>
      <c r="L46" s="177"/>
      <c r="M46" s="177"/>
      <c r="N46" s="177"/>
      <c r="O46" s="178"/>
    </row>
    <row r="47" spans="1:15" ht="11.25" customHeight="1"/>
  </sheetData>
  <sheetProtection selectLockedCells="1"/>
  <mergeCells count="35">
    <mergeCell ref="I46:O46"/>
    <mergeCell ref="I38:O38"/>
    <mergeCell ref="I45:O45"/>
    <mergeCell ref="C44:D44"/>
    <mergeCell ref="I40:O40"/>
    <mergeCell ref="I42:O42"/>
    <mergeCell ref="I44:O44"/>
    <mergeCell ref="C38:D38"/>
    <mergeCell ref="C40:D40"/>
    <mergeCell ref="C42:D42"/>
    <mergeCell ref="A1:O1"/>
    <mergeCell ref="D3:H3"/>
    <mergeCell ref="J3:N3"/>
    <mergeCell ref="G5:H5"/>
    <mergeCell ref="L5:M5"/>
    <mergeCell ref="B5:D5"/>
    <mergeCell ref="C29:D29"/>
    <mergeCell ref="H7:I7"/>
    <mergeCell ref="C18:D18"/>
    <mergeCell ref="C28:D28"/>
    <mergeCell ref="C36:D36"/>
    <mergeCell ref="A31:D31"/>
    <mergeCell ref="F31:G31"/>
    <mergeCell ref="I33:O33"/>
    <mergeCell ref="J34:N34"/>
    <mergeCell ref="A7:C7"/>
    <mergeCell ref="C34:D34"/>
    <mergeCell ref="A32:D32"/>
    <mergeCell ref="F32:G32"/>
    <mergeCell ref="D7:F7"/>
    <mergeCell ref="S10:T10"/>
    <mergeCell ref="S26:U26"/>
    <mergeCell ref="R14:T14"/>
    <mergeCell ref="R22:T22"/>
    <mergeCell ref="I32:O32"/>
  </mergeCells>
  <phoneticPr fontId="0" type="noConversion"/>
  <conditionalFormatting sqref="E36 E38 E40 E42 E44">
    <cfRule type="cellIs" dxfId="237" priority="5" stopIfTrue="1" operator="notEqual">
      <formula>"X"</formula>
    </cfRule>
  </conditionalFormatting>
  <conditionalFormatting sqref="C44:D44">
    <cfRule type="cellIs" dxfId="236" priority="6" stopIfTrue="1" operator="equal">
      <formula>0</formula>
    </cfRule>
  </conditionalFormatting>
  <conditionalFormatting sqref="O31">
    <cfRule type="cellIs" dxfId="235" priority="7" stopIfTrue="1" operator="lessThanOrEqual">
      <formula>0</formula>
    </cfRule>
    <cfRule type="cellIs" dxfId="234" priority="8" stopIfTrue="1" operator="greaterThan">
      <formula>0</formula>
    </cfRule>
  </conditionalFormatting>
  <conditionalFormatting sqref="H11:H17 H21:H27">
    <cfRule type="cellIs" dxfId="233" priority="9" stopIfTrue="1" operator="lessThanOrEqual">
      <formula>0</formula>
    </cfRule>
    <cfRule type="cellIs" dxfId="232" priority="10" stopIfTrue="1" operator="greaterThan">
      <formula>0</formula>
    </cfRule>
  </conditionalFormatting>
  <conditionalFormatting sqref="D3:H3">
    <cfRule type="cellIs" dxfId="231" priority="11" stopIfTrue="1" operator="lessThanOrEqual">
      <formula>0</formula>
    </cfRule>
    <cfRule type="cellIs" dxfId="230" priority="12" stopIfTrue="1" operator="greaterThan">
      <formula>0</formula>
    </cfRule>
  </conditionalFormatting>
  <conditionalFormatting sqref="I3">
    <cfRule type="cellIs" dxfId="229" priority="13" stopIfTrue="1" operator="greaterThan">
      <formula>0</formula>
    </cfRule>
  </conditionalFormatting>
  <conditionalFormatting sqref="J3:N3">
    <cfRule type="cellIs" dxfId="228" priority="14" stopIfTrue="1" operator="lessThanOrEqual">
      <formula>0</formula>
    </cfRule>
    <cfRule type="cellIs" dxfId="227" priority="15" stopIfTrue="1" operator="greaterThan">
      <formula>0</formula>
    </cfRule>
  </conditionalFormatting>
  <conditionalFormatting sqref="O11:O18 O21:O29">
    <cfRule type="cellIs" dxfId="226" priority="16" stopIfTrue="1" operator="lessThanOrEqual">
      <formula>0</formula>
    </cfRule>
  </conditionalFormatting>
  <conditionalFormatting sqref="F18:N18 F28:N29">
    <cfRule type="cellIs" dxfId="225" priority="17" stopIfTrue="1" operator="equal">
      <formula>0</formula>
    </cfRule>
  </conditionalFormatting>
  <conditionalFormatting sqref="L7 G7">
    <cfRule type="cellIs" dxfId="224" priority="3" stopIfTrue="1" operator="lessThanOrEqual">
      <formula>0</formula>
    </cfRule>
    <cfRule type="cellIs" dxfId="223" priority="4" stopIfTrue="1" operator="greaterThan">
      <formula>0</formula>
    </cfRule>
  </conditionalFormatting>
  <conditionalFormatting sqref="O7">
    <cfRule type="cellIs" dxfId="222" priority="1" stopIfTrue="1" operator="lessThanOrEqual">
      <formula>0</formula>
    </cfRule>
    <cfRule type="cellIs" dxfId="221" priority="2" stopIfTrue="1" operator="greaterThan">
      <formula>0</formula>
    </cfRule>
  </conditionalFormatting>
  <dataValidations xWindow="289" yWindow="292" count="6">
    <dataValidation type="time" errorStyle="warning" allowBlank="1" showInputMessage="1" showErrorMessage="1" errorTitle="Incorrect Time Format" error="Remember to input time as hours and minutes with am or pm included: 8:15 am or 3:20 pm._x000a__x000a_Click on &quot;no&quot; or &quot;cancel&quot; to correct..." prompt="Please remember to insert am or pm  (AM/PM) as required.  For example, 8:00 am not 8 or 3:30 PM not 3:30." sqref="E21:E25 E11:E15">
      <formula1>0</formula1>
      <formula2>0.999988425925926</formula2>
    </dataValidation>
    <dataValidation type="date" errorStyle="warning" allowBlank="1" showInputMessage="1" showErrorMessage="1" errorTitle="Incorrect Date Format!" error="Please enter the date either as (for example) 6/12/2005 or June 12, 2005." promptTitle="Insert Date" prompt="For example: 4/3/05 or 4/3/2005 or  May 4, 2005" sqref="G6:I6">
      <formula1>39629</formula1>
      <formula2>40008</formula2>
    </dataValidation>
    <dataValidation type="time" errorStyle="warning" allowBlank="1" showErrorMessage="1" errorTitle="Incorrect Time Format" error="Remember to input time as hours and minutes with am or pm included: 8:15 am or 3:20 pm._x000a__x000a_Click on &quot;no&quot; or &quot;cancel&quot; to correct..." prompt="Please remember to insert am or pm  (AM/PM) as required.  For example, 8:00 am not 8 or 3:30 PM not 3:30." sqref="E26:E27 E16:E17">
      <formula1>0</formula1>
      <formula2>0.999988425925926</formula2>
    </dataValidation>
    <dataValidation type="decimal" errorStyle="information" allowBlank="1" showInputMessage="1" showErrorMessage="1" errorTitle="Please try again!" error="The number you enter should be greater than 0 and less than 24; with minutes expressed as decimals.  For example: 7 hours and 15 minutes would be 7.25" promptTitle="Please Note:" prompt="Minutes should be shown as decimals  (eg. 20 minutes = .33)" sqref="P11:P17 P21:P27 I21:N27 F21:G27 F11:G17 I11:N17">
      <formula1>0.01</formula1>
      <formula2>24</formula2>
    </dataValidation>
    <dataValidation type="decimal" errorStyle="information" allowBlank="1" showInputMessage="1" showErrorMessage="1" errorTitle="Please try again!" error="The number you enter should be greater than 0 and less than 24; with minutes expressed as decimals.  For example: 7 hours and 15 minutes would be 7.25" promptTitle="ATTENTION!" prompt="Use this column ONLY for the time you WORKED during lunch..._x000a_" sqref="H11:H17 H21:H27">
      <formula1>0.01</formula1>
      <formula2>24</formula2>
    </dataValidation>
    <dataValidation type="date" errorStyle="warning" allowBlank="1" showInputMessage="1" showErrorMessage="1" errorTitle="Incorrect Date Format!" error="Please enter the date either as (for example) 6/12/2005 or June 12, 2005." promptTitle="Insert Date" prompt="For example: 4/3/05 or 4/3/2005 or  May 4, 2005" sqref="G5:H5">
      <formula1>41080</formula1>
      <formula2>41469</formula2>
    </dataValidation>
  </dataValidations>
  <printOptions horizontalCentered="1" verticalCentered="1"/>
  <pageMargins left="0.25" right="0.25" top="0.25" bottom="0.25" header="0" footer="0"/>
  <pageSetup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/>
  <dimension ref="A1:V47"/>
  <sheetViews>
    <sheetView workbookViewId="0">
      <selection activeCell="A8" sqref="A8"/>
    </sheetView>
  </sheetViews>
  <sheetFormatPr defaultRowHeight="12.75"/>
  <cols>
    <col min="1" max="1" width="8.5703125" customWidth="1"/>
    <col min="2" max="4" width="10.7109375" customWidth="1"/>
    <col min="5" max="5" width="2.140625" customWidth="1"/>
    <col min="6" max="7" width="10.7109375" customWidth="1"/>
    <col min="8" max="8" width="9.5703125" customWidth="1"/>
    <col min="9" max="9" width="13.140625" customWidth="1"/>
    <col min="10" max="10" width="10.7109375" hidden="1" customWidth="1"/>
    <col min="11" max="13" width="10.7109375" customWidth="1"/>
    <col min="14" max="14" width="6.28515625" customWidth="1"/>
    <col min="15" max="15" width="8.7109375" customWidth="1"/>
    <col min="16" max="16" width="7.7109375" customWidth="1"/>
    <col min="17" max="17" width="10.7109375" customWidth="1"/>
    <col min="18" max="18" width="9.28515625" customWidth="1"/>
    <col min="19" max="19" width="6.28515625" customWidth="1"/>
  </cols>
  <sheetData>
    <row r="1" spans="1:22" ht="30.75" customHeight="1">
      <c r="A1" s="162" t="str">
        <f>'1'!A1:N1</f>
        <v>BUUSD TIME SHEET 2020 - 2021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</row>
    <row r="2" spans="1:22" ht="3.75" customHeight="1" thickBot="1">
      <c r="A2" s="32"/>
      <c r="B2" s="32"/>
      <c r="C2" s="32"/>
      <c r="D2" s="32"/>
      <c r="E2" s="32"/>
      <c r="F2" s="32"/>
      <c r="G2" s="32"/>
      <c r="H2" s="32"/>
      <c r="I2" s="32"/>
      <c r="J2" s="32"/>
      <c r="K2" s="136"/>
      <c r="L2" s="32"/>
      <c r="M2" s="32"/>
      <c r="N2" s="32"/>
      <c r="O2" s="32"/>
    </row>
    <row r="3" spans="1:22" ht="17.25" customHeight="1" thickBot="1">
      <c r="A3" s="35"/>
      <c r="B3" s="32"/>
      <c r="C3" s="35" t="s">
        <v>16</v>
      </c>
      <c r="D3" s="163">
        <f>'1'!D3:H3</f>
        <v>0</v>
      </c>
      <c r="E3" s="164"/>
      <c r="F3" s="164"/>
      <c r="G3" s="164"/>
      <c r="H3" s="165"/>
      <c r="I3" s="95" t="s">
        <v>38</v>
      </c>
      <c r="J3" s="159">
        <f>'1'!J3:M3</f>
        <v>0</v>
      </c>
      <c r="K3" s="159"/>
      <c r="L3" s="159"/>
      <c r="M3" s="159"/>
      <c r="N3" s="159"/>
      <c r="O3" s="32"/>
    </row>
    <row r="4" spans="1:22" ht="3.75" customHeight="1" thickBot="1">
      <c r="A4" s="36"/>
      <c r="B4" s="36"/>
      <c r="C4" s="36"/>
      <c r="D4" s="36" t="s">
        <v>35</v>
      </c>
      <c r="E4" s="36"/>
      <c r="F4" s="36"/>
      <c r="G4" s="36"/>
      <c r="H4" s="36"/>
      <c r="I4" s="37"/>
      <c r="J4" s="37"/>
      <c r="K4" s="37"/>
      <c r="L4" s="37"/>
      <c r="M4" s="37"/>
      <c r="N4" s="37"/>
      <c r="O4" s="37"/>
    </row>
    <row r="5" spans="1:22" ht="16.5" customHeight="1" thickBot="1">
      <c r="A5" s="36"/>
      <c r="B5" s="173" t="s">
        <v>9</v>
      </c>
      <c r="C5" s="173"/>
      <c r="D5" s="173"/>
      <c r="E5" s="36"/>
      <c r="F5" s="38" t="s">
        <v>10</v>
      </c>
      <c r="G5" s="169">
        <f>'13'!G5:H5+14</f>
        <v>44193</v>
      </c>
      <c r="H5" s="170"/>
      <c r="I5" s="38" t="s">
        <v>40</v>
      </c>
      <c r="J5" s="39"/>
      <c r="K5" s="39"/>
      <c r="L5" s="169">
        <f>G5+13</f>
        <v>44206</v>
      </c>
      <c r="M5" s="170"/>
      <c r="N5" s="39"/>
      <c r="O5" s="37"/>
    </row>
    <row r="6" spans="1:22" ht="6" customHeight="1">
      <c r="A6" s="36"/>
      <c r="B6" s="36"/>
      <c r="C6" s="36"/>
      <c r="D6" s="36"/>
      <c r="E6" s="36"/>
      <c r="F6" s="38"/>
      <c r="G6" s="10"/>
      <c r="H6" s="10"/>
      <c r="I6" s="10"/>
      <c r="J6" s="10"/>
      <c r="K6" s="10"/>
      <c r="L6" s="10"/>
      <c r="M6" s="10"/>
      <c r="N6" s="10"/>
      <c r="O6" s="37"/>
    </row>
    <row r="7" spans="1:22" ht="16.5" customHeight="1" thickBot="1">
      <c r="A7" s="201"/>
      <c r="B7" s="201"/>
      <c r="C7" s="201"/>
      <c r="D7" s="194" t="s">
        <v>29</v>
      </c>
      <c r="E7" s="194"/>
      <c r="F7" s="194"/>
      <c r="G7" s="33">
        <f>'1'!G7</f>
        <v>0</v>
      </c>
      <c r="H7" s="168" t="s">
        <v>39</v>
      </c>
      <c r="I7" s="168"/>
      <c r="J7" s="2"/>
      <c r="K7" s="2"/>
      <c r="L7" s="34">
        <f>'1'!K7</f>
        <v>0</v>
      </c>
      <c r="M7" s="2"/>
      <c r="N7" s="2" t="s">
        <v>52</v>
      </c>
      <c r="O7" s="34">
        <f>'1'!N7</f>
        <v>0</v>
      </c>
    </row>
    <row r="8" spans="1:22" ht="14.25" customHeight="1">
      <c r="A8" s="103" t="s">
        <v>63</v>
      </c>
      <c r="B8" s="103"/>
      <c r="C8" s="103"/>
      <c r="D8" s="103"/>
      <c r="E8" s="103"/>
      <c r="F8" s="103"/>
      <c r="G8" s="103"/>
      <c r="H8" s="103"/>
      <c r="I8" s="103"/>
      <c r="J8" s="2"/>
      <c r="K8" s="2"/>
      <c r="L8" s="2"/>
      <c r="M8" s="2"/>
      <c r="N8" s="2"/>
      <c r="O8" s="2"/>
    </row>
    <row r="9" spans="1:22" ht="4.5" customHeight="1" thickBo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R9" s="4"/>
      <c r="S9" s="4"/>
      <c r="T9" s="4"/>
      <c r="U9" s="4"/>
      <c r="V9" s="4"/>
    </row>
    <row r="10" spans="1:22" ht="23.25" thickBot="1">
      <c r="A10" s="40" t="s">
        <v>26</v>
      </c>
      <c r="B10" s="1" t="s">
        <v>0</v>
      </c>
      <c r="C10" s="41" t="s">
        <v>1</v>
      </c>
      <c r="D10" s="41" t="s">
        <v>2</v>
      </c>
      <c r="E10" s="19"/>
      <c r="F10" s="41" t="s">
        <v>17</v>
      </c>
      <c r="G10" s="41" t="s">
        <v>18</v>
      </c>
      <c r="H10" s="41" t="str">
        <f>'1'!H10</f>
        <v>COVID-19</v>
      </c>
      <c r="I10" s="135" t="str">
        <f>'1'!I10</f>
        <v>Lunch/Recess Duty</v>
      </c>
      <c r="J10" s="41" t="s">
        <v>5</v>
      </c>
      <c r="K10" s="41" t="s">
        <v>58</v>
      </c>
      <c r="L10" s="41" t="str">
        <f>'1'!K10</f>
        <v>VACATION</v>
      </c>
      <c r="M10" s="41" t="str">
        <f>'1'!L10</f>
        <v>Sick/Med</v>
      </c>
      <c r="N10" s="41" t="str">
        <f>'1'!M10</f>
        <v>Pers</v>
      </c>
      <c r="O10" s="42" t="s">
        <v>15</v>
      </c>
      <c r="R10" s="4"/>
      <c r="S10" s="197" t="s">
        <v>14</v>
      </c>
      <c r="T10" s="197"/>
      <c r="U10" s="18">
        <f>'13'!U10 + N29</f>
        <v>0</v>
      </c>
      <c r="V10" s="4"/>
    </row>
    <row r="11" spans="1:22">
      <c r="A11" s="43" t="s">
        <v>19</v>
      </c>
      <c r="B11" s="3">
        <f>'13'!B27+1</f>
        <v>44193</v>
      </c>
      <c r="C11" s="11"/>
      <c r="D11" s="11"/>
      <c r="E11" s="20"/>
      <c r="F11" s="9"/>
      <c r="G11" s="9"/>
      <c r="H11" s="9"/>
      <c r="I11" s="9"/>
      <c r="J11" s="12"/>
      <c r="K11" s="12"/>
      <c r="L11" s="12"/>
      <c r="M11" s="12"/>
      <c r="N11" s="12"/>
      <c r="O11" s="13">
        <f>SUM(F11:N11)</f>
        <v>0</v>
      </c>
      <c r="R11" s="4"/>
      <c r="S11" s="5"/>
      <c r="T11" s="5"/>
      <c r="U11" s="4"/>
      <c r="V11" s="4"/>
    </row>
    <row r="12" spans="1:22">
      <c r="A12" s="44" t="s">
        <v>20</v>
      </c>
      <c r="B12" s="3">
        <f t="shared" ref="B12:B17" si="0">B11+1</f>
        <v>44194</v>
      </c>
      <c r="C12" s="11"/>
      <c r="D12" s="11"/>
      <c r="E12" s="20"/>
      <c r="F12" s="9"/>
      <c r="G12" s="9"/>
      <c r="H12" s="9"/>
      <c r="I12" s="9"/>
      <c r="J12" s="14"/>
      <c r="K12" s="14"/>
      <c r="L12" s="14"/>
      <c r="M12" s="14"/>
      <c r="N12" s="14"/>
      <c r="O12" s="13">
        <f t="shared" ref="O12:O17" si="1">SUM(F12:N12)</f>
        <v>0</v>
      </c>
      <c r="R12" s="4"/>
      <c r="S12" s="5"/>
      <c r="T12" s="5"/>
      <c r="U12" s="4"/>
      <c r="V12" s="4"/>
    </row>
    <row r="13" spans="1:22">
      <c r="A13" s="44" t="s">
        <v>21</v>
      </c>
      <c r="B13" s="3">
        <f t="shared" si="0"/>
        <v>44195</v>
      </c>
      <c r="C13" s="11"/>
      <c r="D13" s="11"/>
      <c r="E13" s="20"/>
      <c r="F13" s="9"/>
      <c r="G13" s="9"/>
      <c r="H13" s="9"/>
      <c r="I13" s="9"/>
      <c r="J13" s="14"/>
      <c r="K13" s="14"/>
      <c r="L13" s="14"/>
      <c r="M13" s="14"/>
      <c r="N13" s="14"/>
      <c r="O13" s="13">
        <f t="shared" si="1"/>
        <v>0</v>
      </c>
      <c r="R13" s="4"/>
      <c r="S13" s="5"/>
      <c r="T13" s="5"/>
      <c r="U13" s="4"/>
      <c r="V13" s="4"/>
    </row>
    <row r="14" spans="1:22">
      <c r="A14" s="44" t="s">
        <v>22</v>
      </c>
      <c r="B14" s="3">
        <f t="shared" si="0"/>
        <v>44196</v>
      </c>
      <c r="C14" s="11"/>
      <c r="D14" s="11"/>
      <c r="E14" s="20"/>
      <c r="F14" s="9"/>
      <c r="G14" s="9"/>
      <c r="H14" s="9"/>
      <c r="I14" s="9"/>
      <c r="J14" s="14"/>
      <c r="K14" s="12"/>
      <c r="L14" s="12"/>
      <c r="M14" s="12"/>
      <c r="N14" s="12"/>
      <c r="O14" s="13">
        <f t="shared" si="1"/>
        <v>0</v>
      </c>
      <c r="R14" s="197" t="s">
        <v>8</v>
      </c>
      <c r="S14" s="197"/>
      <c r="T14" s="197"/>
      <c r="U14" s="18">
        <f>'13'!U14 + O29</f>
        <v>40</v>
      </c>
      <c r="V14" s="4"/>
    </row>
    <row r="15" spans="1:22">
      <c r="A15" s="44" t="s">
        <v>23</v>
      </c>
      <c r="B15" s="3">
        <f t="shared" si="0"/>
        <v>44197</v>
      </c>
      <c r="C15" s="11"/>
      <c r="D15" s="11"/>
      <c r="E15" s="20"/>
      <c r="F15" s="9"/>
      <c r="G15" s="9"/>
      <c r="H15" s="9"/>
      <c r="I15" s="9"/>
      <c r="J15" s="14"/>
      <c r="K15" s="14"/>
      <c r="L15" s="14"/>
      <c r="M15" s="14"/>
      <c r="N15" s="14"/>
      <c r="O15" s="13">
        <f t="shared" si="1"/>
        <v>0</v>
      </c>
      <c r="R15" s="4"/>
      <c r="S15" s="5"/>
      <c r="T15" s="5"/>
      <c r="U15" s="4"/>
      <c r="V15" s="4"/>
    </row>
    <row r="16" spans="1:22">
      <c r="A16" s="44" t="s">
        <v>24</v>
      </c>
      <c r="B16" s="3">
        <f t="shared" si="0"/>
        <v>44198</v>
      </c>
      <c r="C16" s="144"/>
      <c r="D16" s="144"/>
      <c r="E16" s="20"/>
      <c r="F16" s="145"/>
      <c r="G16" s="145"/>
      <c r="H16" s="145"/>
      <c r="I16" s="145"/>
      <c r="J16" s="146"/>
      <c r="K16" s="146"/>
      <c r="L16" s="146"/>
      <c r="M16" s="146"/>
      <c r="N16" s="146"/>
      <c r="O16" s="13">
        <f t="shared" si="1"/>
        <v>0</v>
      </c>
      <c r="R16" s="4"/>
      <c r="S16" s="5"/>
      <c r="T16" s="5"/>
      <c r="U16" s="4"/>
      <c r="V16" s="4"/>
    </row>
    <row r="17" spans="1:22" ht="13.5" thickBot="1">
      <c r="A17" s="44" t="s">
        <v>25</v>
      </c>
      <c r="B17" s="3">
        <f t="shared" si="0"/>
        <v>44199</v>
      </c>
      <c r="C17" s="144"/>
      <c r="D17" s="144"/>
      <c r="E17" s="20"/>
      <c r="F17" s="147"/>
      <c r="G17" s="147"/>
      <c r="H17" s="147"/>
      <c r="I17" s="147"/>
      <c r="J17" s="148"/>
      <c r="K17" s="148"/>
      <c r="L17" s="148"/>
      <c r="M17" s="148"/>
      <c r="N17" s="148"/>
      <c r="O17" s="15">
        <f t="shared" si="1"/>
        <v>0</v>
      </c>
      <c r="R17" s="4"/>
      <c r="S17" s="5"/>
      <c r="T17" s="5"/>
      <c r="U17" s="4"/>
      <c r="V17" s="4"/>
    </row>
    <row r="18" spans="1:22" ht="14.25" thickTop="1" thickBot="1">
      <c r="A18" s="45"/>
      <c r="B18" s="46"/>
      <c r="C18" s="171" t="s">
        <v>28</v>
      </c>
      <c r="D18" s="172"/>
      <c r="E18" s="21"/>
      <c r="F18" s="47">
        <f>SUM(F11:F17)</f>
        <v>0</v>
      </c>
      <c r="G18" s="47">
        <f t="shared" ref="G18:N18" si="2">SUM(G11:G17)</f>
        <v>0</v>
      </c>
      <c r="H18" s="47">
        <f t="shared" si="2"/>
        <v>0</v>
      </c>
      <c r="I18" s="47">
        <f t="shared" si="2"/>
        <v>0</v>
      </c>
      <c r="J18" s="47">
        <f t="shared" si="2"/>
        <v>0</v>
      </c>
      <c r="K18" s="47">
        <f t="shared" si="2"/>
        <v>0</v>
      </c>
      <c r="L18" s="47">
        <f t="shared" si="2"/>
        <v>0</v>
      </c>
      <c r="M18" s="47">
        <f t="shared" si="2"/>
        <v>0</v>
      </c>
      <c r="N18" s="47">
        <f t="shared" si="2"/>
        <v>0</v>
      </c>
      <c r="O18" s="48">
        <f>SUM(O11:O17)</f>
        <v>0</v>
      </c>
      <c r="R18" s="4"/>
      <c r="S18" s="5"/>
      <c r="T18" s="5"/>
      <c r="U18" s="6"/>
      <c r="V18" s="4"/>
    </row>
    <row r="19" spans="1:22" ht="9.75" customHeight="1" thickBot="1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R19" s="4"/>
      <c r="S19" s="5"/>
      <c r="T19" s="5"/>
      <c r="U19" s="4"/>
      <c r="V19" s="4"/>
    </row>
    <row r="20" spans="1:22" ht="23.25" thickBot="1">
      <c r="A20" s="40" t="s">
        <v>27</v>
      </c>
      <c r="B20" s="1" t="s">
        <v>0</v>
      </c>
      <c r="C20" s="41" t="s">
        <v>1</v>
      </c>
      <c r="D20" s="41" t="s">
        <v>2</v>
      </c>
      <c r="E20" s="19"/>
      <c r="F20" s="41" t="str">
        <f>F10</f>
        <v>Reg Ed</v>
      </c>
      <c r="G20" s="41" t="str">
        <f>G10</f>
        <v>Spec Ed</v>
      </c>
      <c r="H20" s="41" t="str">
        <f>H10</f>
        <v>COVID-19</v>
      </c>
      <c r="I20" s="135" t="str">
        <f>I10</f>
        <v>Lunch/Recess Duty</v>
      </c>
      <c r="J20" s="41" t="s">
        <v>5</v>
      </c>
      <c r="K20" s="41" t="s">
        <v>58</v>
      </c>
      <c r="L20" s="41" t="str">
        <f>L10</f>
        <v>VACATION</v>
      </c>
      <c r="M20" s="41" t="str">
        <f>M10</f>
        <v>Sick/Med</v>
      </c>
      <c r="N20" s="41" t="str">
        <f>N10</f>
        <v>Pers</v>
      </c>
      <c r="O20" s="42" t="str">
        <f>O10</f>
        <v>TOTAL</v>
      </c>
      <c r="R20" s="4"/>
      <c r="S20" s="5"/>
      <c r="T20" s="5"/>
      <c r="U20" s="4"/>
      <c r="V20" s="4"/>
    </row>
    <row r="21" spans="1:22">
      <c r="A21" s="43" t="s">
        <v>19</v>
      </c>
      <c r="B21" s="3">
        <f>B11+7</f>
        <v>44200</v>
      </c>
      <c r="C21" s="11"/>
      <c r="D21" s="11"/>
      <c r="E21" s="20"/>
      <c r="F21" s="9"/>
      <c r="G21" s="9"/>
      <c r="H21" s="9"/>
      <c r="I21" s="9"/>
      <c r="J21" s="12"/>
      <c r="K21" s="12"/>
      <c r="L21" s="12"/>
      <c r="M21" s="12"/>
      <c r="N21" s="12"/>
      <c r="O21" s="13">
        <f>SUM(F21:N21)</f>
        <v>0</v>
      </c>
      <c r="R21" s="4"/>
      <c r="S21" s="5"/>
      <c r="T21" s="5"/>
      <c r="U21" s="4"/>
      <c r="V21" s="4"/>
    </row>
    <row r="22" spans="1:22">
      <c r="A22" s="44" t="s">
        <v>20</v>
      </c>
      <c r="B22" s="3">
        <f t="shared" ref="B22:B27" si="3">B12+7</f>
        <v>44201</v>
      </c>
      <c r="C22" s="11"/>
      <c r="D22" s="11"/>
      <c r="E22" s="20"/>
      <c r="F22" s="9"/>
      <c r="G22" s="9"/>
      <c r="H22" s="9"/>
      <c r="I22" s="9"/>
      <c r="J22" s="14"/>
      <c r="K22" s="14"/>
      <c r="L22" s="14"/>
      <c r="M22" s="14"/>
      <c r="N22" s="14"/>
      <c r="O22" s="13">
        <f t="shared" ref="O22:O27" si="4">SUM(F22:N22)</f>
        <v>0</v>
      </c>
      <c r="R22" s="197" t="s">
        <v>13</v>
      </c>
      <c r="S22" s="197"/>
      <c r="T22" s="197"/>
      <c r="U22" s="18" t="e">
        <f>'13'!U22 + P29</f>
        <v>#REF!</v>
      </c>
      <c r="V22" s="4"/>
    </row>
    <row r="23" spans="1:22">
      <c r="A23" s="44" t="s">
        <v>21</v>
      </c>
      <c r="B23" s="3">
        <f t="shared" si="3"/>
        <v>44202</v>
      </c>
      <c r="C23" s="11"/>
      <c r="D23" s="11"/>
      <c r="E23" s="20"/>
      <c r="F23" s="9"/>
      <c r="G23" s="9"/>
      <c r="H23" s="9"/>
      <c r="I23" s="9"/>
      <c r="J23" s="14"/>
      <c r="K23" s="14"/>
      <c r="L23" s="14"/>
      <c r="M23" s="14"/>
      <c r="N23" s="14"/>
      <c r="O23" s="13">
        <f t="shared" si="4"/>
        <v>0</v>
      </c>
      <c r="R23" s="4"/>
      <c r="S23" s="4"/>
      <c r="T23" s="4"/>
      <c r="U23" s="4"/>
      <c r="V23" s="4"/>
    </row>
    <row r="24" spans="1:22">
      <c r="A24" s="44" t="s">
        <v>22</v>
      </c>
      <c r="B24" s="3">
        <f t="shared" si="3"/>
        <v>44203</v>
      </c>
      <c r="C24" s="11"/>
      <c r="D24" s="11"/>
      <c r="E24" s="20"/>
      <c r="F24" s="9"/>
      <c r="G24" s="9"/>
      <c r="H24" s="9"/>
      <c r="I24" s="9"/>
      <c r="J24" s="14"/>
      <c r="K24" s="12"/>
      <c r="L24" s="12"/>
      <c r="M24" s="12"/>
      <c r="N24" s="12"/>
      <c r="O24" s="13">
        <f t="shared" si="4"/>
        <v>0</v>
      </c>
      <c r="R24" s="4"/>
      <c r="S24" s="4"/>
      <c r="T24" s="4"/>
      <c r="U24" s="4"/>
      <c r="V24" s="4"/>
    </row>
    <row r="25" spans="1:22">
      <c r="A25" s="44" t="s">
        <v>23</v>
      </c>
      <c r="B25" s="3">
        <f t="shared" si="3"/>
        <v>44204</v>
      </c>
      <c r="C25" s="11"/>
      <c r="D25" s="11"/>
      <c r="E25" s="20"/>
      <c r="F25" s="9"/>
      <c r="G25" s="9"/>
      <c r="H25" s="9"/>
      <c r="I25" s="9"/>
      <c r="J25" s="14"/>
      <c r="K25" s="12"/>
      <c r="L25" s="9"/>
      <c r="M25" s="14"/>
      <c r="N25" s="14"/>
      <c r="O25" s="13">
        <f t="shared" si="4"/>
        <v>0</v>
      </c>
      <c r="R25" s="4"/>
      <c r="S25" s="4"/>
      <c r="T25" s="4"/>
      <c r="U25" s="4"/>
      <c r="V25" s="4"/>
    </row>
    <row r="26" spans="1:22">
      <c r="A26" s="44" t="s">
        <v>24</v>
      </c>
      <c r="B26" s="3">
        <f t="shared" si="3"/>
        <v>44205</v>
      </c>
      <c r="C26" s="144"/>
      <c r="D26" s="144"/>
      <c r="E26" s="20"/>
      <c r="F26" s="145"/>
      <c r="G26" s="145"/>
      <c r="H26" s="145"/>
      <c r="I26" s="145"/>
      <c r="J26" s="146"/>
      <c r="K26" s="146"/>
      <c r="L26" s="146"/>
      <c r="M26" s="145"/>
      <c r="N26" s="146"/>
      <c r="O26" s="13">
        <f t="shared" si="4"/>
        <v>0</v>
      </c>
      <c r="R26" s="4"/>
      <c r="S26" s="197" t="s">
        <v>12</v>
      </c>
      <c r="T26" s="197"/>
      <c r="U26" s="197"/>
      <c r="V26" s="18">
        <f>'13'!V26 + R29</f>
        <v>40</v>
      </c>
    </row>
    <row r="27" spans="1:22" ht="13.5" thickBot="1">
      <c r="A27" s="44" t="s">
        <v>25</v>
      </c>
      <c r="B27" s="3">
        <f t="shared" si="3"/>
        <v>44206</v>
      </c>
      <c r="C27" s="144"/>
      <c r="D27" s="144"/>
      <c r="E27" s="20"/>
      <c r="F27" s="147"/>
      <c r="G27" s="147"/>
      <c r="H27" s="147"/>
      <c r="I27" s="147"/>
      <c r="J27" s="148"/>
      <c r="K27" s="148"/>
      <c r="L27" s="148"/>
      <c r="M27" s="148"/>
      <c r="N27" s="148"/>
      <c r="O27" s="15">
        <f t="shared" si="4"/>
        <v>0</v>
      </c>
      <c r="R27" s="4"/>
      <c r="S27" s="4"/>
      <c r="T27" s="4"/>
      <c r="U27" s="4"/>
      <c r="V27" s="4"/>
    </row>
    <row r="28" spans="1:22" ht="15" customHeight="1" thickTop="1" thickBot="1">
      <c r="A28" s="22"/>
      <c r="B28" s="49"/>
      <c r="C28" s="193" t="s">
        <v>30</v>
      </c>
      <c r="D28" s="193"/>
      <c r="E28" s="21"/>
      <c r="F28" s="50">
        <f>SUM(F21:F27)</f>
        <v>0</v>
      </c>
      <c r="G28" s="50">
        <f t="shared" ref="G28:N28" si="5">SUM(G21:G27)</f>
        <v>0</v>
      </c>
      <c r="H28" s="50">
        <f t="shared" si="5"/>
        <v>0</v>
      </c>
      <c r="I28" s="50">
        <f t="shared" si="5"/>
        <v>0</v>
      </c>
      <c r="J28" s="50">
        <f t="shared" ref="J28:K28" si="6">SUM(J21:J27)</f>
        <v>0</v>
      </c>
      <c r="K28" s="50">
        <f t="shared" si="6"/>
        <v>0</v>
      </c>
      <c r="L28" s="50">
        <f t="shared" si="5"/>
        <v>0</v>
      </c>
      <c r="M28" s="50">
        <f t="shared" si="5"/>
        <v>0</v>
      </c>
      <c r="N28" s="50">
        <f t="shared" si="5"/>
        <v>0</v>
      </c>
      <c r="O28" s="48">
        <f>SUM(O21:O27)</f>
        <v>0</v>
      </c>
      <c r="R28" s="27" t="s">
        <v>36</v>
      </c>
      <c r="S28" s="4"/>
      <c r="T28" s="8"/>
      <c r="U28" s="7"/>
      <c r="V28" s="4"/>
    </row>
    <row r="29" spans="1:22" ht="15.75" customHeight="1" thickBot="1">
      <c r="A29" s="22"/>
      <c r="B29" s="49"/>
      <c r="C29" s="198" t="s">
        <v>31</v>
      </c>
      <c r="D29" s="198"/>
      <c r="E29" s="23"/>
      <c r="F29" s="51">
        <f>F18+F28</f>
        <v>0</v>
      </c>
      <c r="G29" s="51">
        <f t="shared" ref="G29:N29" si="7">G18+G28</f>
        <v>0</v>
      </c>
      <c r="H29" s="51">
        <f t="shared" si="7"/>
        <v>0</v>
      </c>
      <c r="I29" s="51">
        <f t="shared" si="7"/>
        <v>0</v>
      </c>
      <c r="J29" s="51">
        <f t="shared" ref="J29:K29" si="8">J18+J28</f>
        <v>0</v>
      </c>
      <c r="K29" s="51">
        <f t="shared" si="8"/>
        <v>0</v>
      </c>
      <c r="L29" s="51">
        <f t="shared" si="7"/>
        <v>0</v>
      </c>
      <c r="M29" s="51">
        <f t="shared" si="7"/>
        <v>0</v>
      </c>
      <c r="N29" s="51">
        <f t="shared" si="7"/>
        <v>0</v>
      </c>
      <c r="O29" s="52">
        <f>O18+O28</f>
        <v>0</v>
      </c>
      <c r="R29" s="28">
        <f>O29-L7</f>
        <v>0</v>
      </c>
      <c r="S29" s="4"/>
      <c r="T29" s="8"/>
      <c r="U29" s="7"/>
      <c r="V29" s="4"/>
    </row>
    <row r="30" spans="1:22" ht="11.25" customHeight="1">
      <c r="A30" s="4"/>
      <c r="B30" s="53"/>
      <c r="C30" s="24"/>
      <c r="D30" s="24"/>
      <c r="E30" s="24"/>
      <c r="F30" s="24"/>
      <c r="G30" s="24"/>
      <c r="H30" s="24"/>
      <c r="I30" s="24"/>
      <c r="J30" s="53"/>
      <c r="K30" s="53"/>
      <c r="L30" s="53"/>
      <c r="M30" s="53"/>
      <c r="N30" s="53"/>
      <c r="O30" s="53"/>
    </row>
    <row r="31" spans="1:22" ht="21.75" customHeight="1" thickBot="1">
      <c r="A31" s="181"/>
      <c r="B31" s="181"/>
      <c r="C31" s="181"/>
      <c r="D31" s="181"/>
      <c r="E31" s="25"/>
      <c r="F31" s="174"/>
      <c r="G31" s="174"/>
      <c r="H31" s="25"/>
      <c r="I31" s="4"/>
      <c r="J31" s="4"/>
      <c r="K31" s="4"/>
      <c r="L31" s="4"/>
      <c r="M31" s="4"/>
      <c r="N31" s="54" t="s">
        <v>11</v>
      </c>
      <c r="O31" s="55">
        <f>R29</f>
        <v>0</v>
      </c>
    </row>
    <row r="32" spans="1:22" ht="12.75" customHeight="1" thickBot="1">
      <c r="A32" s="200" t="s">
        <v>3</v>
      </c>
      <c r="B32" s="200"/>
      <c r="C32" s="200"/>
      <c r="D32" s="200"/>
      <c r="E32" s="26"/>
      <c r="F32" s="200" t="s">
        <v>32</v>
      </c>
      <c r="G32" s="200"/>
      <c r="H32" s="26"/>
      <c r="I32" s="184" t="s">
        <v>37</v>
      </c>
      <c r="J32" s="184"/>
      <c r="K32" s="184"/>
      <c r="L32" s="184"/>
      <c r="M32" s="184"/>
      <c r="N32" s="184"/>
      <c r="O32" s="184"/>
    </row>
    <row r="33" spans="1:15" ht="18.75" customHeight="1" thickBot="1">
      <c r="A33" s="26"/>
      <c r="B33" s="26"/>
      <c r="C33" s="26"/>
      <c r="D33" s="26"/>
      <c r="E33" s="26"/>
      <c r="F33" s="26"/>
      <c r="G33" s="26"/>
      <c r="H33" s="26"/>
      <c r="I33" s="155"/>
      <c r="J33" s="156"/>
      <c r="K33" s="156"/>
      <c r="L33" s="156"/>
      <c r="M33" s="156"/>
      <c r="N33" s="156"/>
      <c r="O33" s="157"/>
    </row>
    <row r="34" spans="1:15" ht="14.25" customHeight="1">
      <c r="A34" s="26"/>
      <c r="B34" s="57"/>
      <c r="C34" s="183" t="s">
        <v>33</v>
      </c>
      <c r="D34" s="183"/>
      <c r="E34" s="29"/>
      <c r="F34" s="58"/>
      <c r="G34" s="26"/>
      <c r="H34" s="26"/>
      <c r="I34" s="4"/>
      <c r="J34" s="199"/>
      <c r="K34" s="199"/>
      <c r="L34" s="199"/>
      <c r="M34" s="199"/>
      <c r="N34" s="199"/>
      <c r="O34" s="56"/>
    </row>
    <row r="35" spans="1:15" ht="5.25" customHeight="1" thickBot="1">
      <c r="A35" s="26"/>
      <c r="B35" s="59"/>
      <c r="C35" s="60"/>
      <c r="D35" s="60"/>
      <c r="E35" s="61"/>
      <c r="F35" s="62"/>
      <c r="G35" s="26"/>
      <c r="H35" s="26"/>
      <c r="I35" s="63"/>
      <c r="J35" s="64"/>
      <c r="K35" s="64"/>
      <c r="L35" s="64"/>
      <c r="M35" s="64"/>
      <c r="N35" s="64"/>
      <c r="O35" s="65"/>
    </row>
    <row r="36" spans="1:15" ht="12" customHeight="1" thickBot="1">
      <c r="A36" s="66"/>
      <c r="B36" s="67"/>
      <c r="C36" s="160" t="str">
        <f>'1'!C36:D36</f>
        <v>Admin. Assist.</v>
      </c>
      <c r="D36" s="160"/>
      <c r="E36" s="91">
        <f>'1'!E53</f>
        <v>0</v>
      </c>
      <c r="F36" s="69"/>
      <c r="G36" s="4"/>
      <c r="H36" s="4"/>
      <c r="I36" s="70" t="s">
        <v>4</v>
      </c>
      <c r="J36" s="71"/>
      <c r="K36" s="71"/>
      <c r="L36" s="71"/>
      <c r="M36" s="71"/>
      <c r="N36" s="71"/>
      <c r="O36" s="72"/>
    </row>
    <row r="37" spans="1:15" ht="3.75" customHeight="1" thickBot="1">
      <c r="A37" s="66"/>
      <c r="B37" s="67"/>
      <c r="C37" s="68"/>
      <c r="D37" s="68"/>
      <c r="E37" s="73"/>
      <c r="F37" s="69"/>
      <c r="G37" s="4"/>
      <c r="H37" s="4"/>
      <c r="I37" s="74"/>
      <c r="J37" s="71"/>
      <c r="K37" s="71"/>
      <c r="L37" s="71"/>
      <c r="M37" s="71"/>
      <c r="N37" s="71"/>
      <c r="O37" s="72"/>
    </row>
    <row r="38" spans="1:15" ht="12" customHeight="1" thickBot="1">
      <c r="A38" s="75"/>
      <c r="B38" s="67"/>
      <c r="C38" s="160" t="str">
        <f>'1'!C38:D38</f>
        <v>Paraeducator</v>
      </c>
      <c r="D38" s="160"/>
      <c r="E38" s="91">
        <f>'1'!E54</f>
        <v>0</v>
      </c>
      <c r="F38" s="69"/>
      <c r="G38" s="4"/>
      <c r="H38" s="4"/>
      <c r="I38" s="179" t="s">
        <v>6</v>
      </c>
      <c r="J38" s="175"/>
      <c r="K38" s="175"/>
      <c r="L38" s="175"/>
      <c r="M38" s="175"/>
      <c r="N38" s="175"/>
      <c r="O38" s="180"/>
    </row>
    <row r="39" spans="1:15" ht="3.75" customHeight="1" thickBot="1">
      <c r="A39" s="75"/>
      <c r="B39" s="67"/>
      <c r="C39" s="68"/>
      <c r="D39" s="68"/>
      <c r="E39" s="73"/>
      <c r="F39" s="69"/>
      <c r="G39" s="4"/>
      <c r="H39" s="4"/>
      <c r="I39" s="76"/>
      <c r="J39" s="77"/>
      <c r="K39" s="137"/>
      <c r="L39" s="77"/>
      <c r="M39" s="77"/>
      <c r="N39" s="77"/>
      <c r="O39" s="78"/>
    </row>
    <row r="40" spans="1:15" ht="11.25" customHeight="1" thickBot="1">
      <c r="A40" s="75"/>
      <c r="B40" s="67"/>
      <c r="C40" s="160" t="str">
        <f>'1'!C40:D40</f>
        <v>Business</v>
      </c>
      <c r="D40" s="160"/>
      <c r="E40" s="91">
        <f>'1'!E55</f>
        <v>0</v>
      </c>
      <c r="F40" s="69"/>
      <c r="G40" s="4"/>
      <c r="H40" s="4"/>
      <c r="I40" s="190" t="s">
        <v>49</v>
      </c>
      <c r="J40" s="191"/>
      <c r="K40" s="191"/>
      <c r="L40" s="191"/>
      <c r="M40" s="191"/>
      <c r="N40" s="191"/>
      <c r="O40" s="192"/>
    </row>
    <row r="41" spans="1:15" ht="3.75" customHeight="1" thickBot="1">
      <c r="A41" s="75"/>
      <c r="B41" s="67"/>
      <c r="C41" s="68"/>
      <c r="D41" s="68"/>
      <c r="E41" s="73"/>
      <c r="F41" s="69"/>
      <c r="G41" s="4"/>
      <c r="H41" s="4"/>
      <c r="I41" s="79"/>
      <c r="J41" s="80"/>
      <c r="K41" s="138"/>
      <c r="L41" s="80"/>
      <c r="M41" s="80"/>
      <c r="N41" s="80"/>
      <c r="O41" s="81"/>
    </row>
    <row r="42" spans="1:15" ht="12" customHeight="1" thickBot="1">
      <c r="A42" s="75"/>
      <c r="B42" s="67"/>
      <c r="C42" s="160" t="str">
        <f>'1'!C42:D42</f>
        <v>Behavior Int.</v>
      </c>
      <c r="D42" s="160"/>
      <c r="E42" s="91">
        <f>'1'!E56</f>
        <v>0</v>
      </c>
      <c r="F42" s="69"/>
      <c r="G42" s="4"/>
      <c r="H42" s="4"/>
      <c r="I42" s="179" t="s">
        <v>6</v>
      </c>
      <c r="J42" s="175"/>
      <c r="K42" s="175"/>
      <c r="L42" s="175"/>
      <c r="M42" s="175"/>
      <c r="N42" s="175"/>
      <c r="O42" s="180"/>
    </row>
    <row r="43" spans="1:15" ht="3.75" customHeight="1" thickBot="1">
      <c r="A43" s="75"/>
      <c r="B43" s="67"/>
      <c r="C43" s="68"/>
      <c r="D43" s="68"/>
      <c r="E43" s="73"/>
      <c r="F43" s="69"/>
      <c r="G43" s="4"/>
      <c r="H43" s="4"/>
      <c r="I43" s="76"/>
      <c r="J43" s="77"/>
      <c r="K43" s="137"/>
      <c r="L43" s="77"/>
      <c r="M43" s="77"/>
      <c r="N43" s="77"/>
      <c r="O43" s="78"/>
    </row>
    <row r="44" spans="1:15" ht="12" customHeight="1" thickBot="1">
      <c r="A44" s="82"/>
      <c r="B44" s="83" t="s">
        <v>34</v>
      </c>
      <c r="C44" s="195" t="str">
        <f>'1'!D57</f>
        <v xml:space="preserve">Other Non-Contracted </v>
      </c>
      <c r="D44" s="196"/>
      <c r="E44" s="91">
        <f>'1'!E44</f>
        <v>0</v>
      </c>
      <c r="F44" s="69"/>
      <c r="G44" s="4"/>
      <c r="H44" s="4"/>
      <c r="I44" s="187" t="s">
        <v>50</v>
      </c>
      <c r="J44" s="188"/>
      <c r="K44" s="188"/>
      <c r="L44" s="188"/>
      <c r="M44" s="188"/>
      <c r="N44" s="188"/>
      <c r="O44" s="189"/>
    </row>
    <row r="45" spans="1:15" ht="16.5" customHeight="1">
      <c r="A45" s="75"/>
      <c r="B45" s="84"/>
      <c r="C45" s="85"/>
      <c r="D45" s="86"/>
      <c r="E45" s="86"/>
      <c r="F45" s="87"/>
      <c r="G45" s="4"/>
      <c r="H45" s="4"/>
      <c r="I45" s="179" t="s">
        <v>7</v>
      </c>
      <c r="J45" s="175"/>
      <c r="K45" s="175"/>
      <c r="L45" s="175"/>
      <c r="M45" s="175"/>
      <c r="N45" s="175"/>
      <c r="O45" s="180"/>
    </row>
    <row r="46" spans="1:15" ht="15.75" customHeight="1">
      <c r="A46" s="75"/>
      <c r="B46" s="71"/>
      <c r="C46" s="4"/>
      <c r="D46" s="4"/>
      <c r="E46" s="4"/>
      <c r="F46" s="53"/>
      <c r="G46" s="53"/>
      <c r="H46" s="53"/>
      <c r="I46" s="176" t="s">
        <v>53</v>
      </c>
      <c r="J46" s="177"/>
      <c r="K46" s="177"/>
      <c r="L46" s="177"/>
      <c r="M46" s="177"/>
      <c r="N46" s="177"/>
      <c r="O46" s="178"/>
    </row>
    <row r="47" spans="1:15" ht="11.25" customHeight="1"/>
  </sheetData>
  <sheetProtection selectLockedCells="1"/>
  <mergeCells count="35">
    <mergeCell ref="I46:O46"/>
    <mergeCell ref="I32:O32"/>
    <mergeCell ref="I33:O33"/>
    <mergeCell ref="J34:N34"/>
    <mergeCell ref="I38:O38"/>
    <mergeCell ref="I45:O45"/>
    <mergeCell ref="I40:O40"/>
    <mergeCell ref="I42:O42"/>
    <mergeCell ref="I44:O44"/>
    <mergeCell ref="D7:F7"/>
    <mergeCell ref="H7:I7"/>
    <mergeCell ref="C18:D18"/>
    <mergeCell ref="C28:D28"/>
    <mergeCell ref="A1:O1"/>
    <mergeCell ref="D3:H3"/>
    <mergeCell ref="J3:N3"/>
    <mergeCell ref="G5:H5"/>
    <mergeCell ref="L5:M5"/>
    <mergeCell ref="B5:D5"/>
    <mergeCell ref="A7:C7"/>
    <mergeCell ref="S10:T10"/>
    <mergeCell ref="S26:U26"/>
    <mergeCell ref="R14:T14"/>
    <mergeCell ref="R22:T22"/>
    <mergeCell ref="A31:D31"/>
    <mergeCell ref="C29:D29"/>
    <mergeCell ref="F31:G31"/>
    <mergeCell ref="C40:D40"/>
    <mergeCell ref="C42:D42"/>
    <mergeCell ref="C44:D44"/>
    <mergeCell ref="A32:D32"/>
    <mergeCell ref="F32:G32"/>
    <mergeCell ref="C36:D36"/>
    <mergeCell ref="C38:D38"/>
    <mergeCell ref="C34:D34"/>
  </mergeCells>
  <phoneticPr fontId="0" type="noConversion"/>
  <conditionalFormatting sqref="E36 E38 E40 E42 E44">
    <cfRule type="cellIs" dxfId="220" priority="5" stopIfTrue="1" operator="notEqual">
      <formula>"X"</formula>
    </cfRule>
  </conditionalFormatting>
  <conditionalFormatting sqref="C44:D44">
    <cfRule type="cellIs" dxfId="219" priority="6" stopIfTrue="1" operator="equal">
      <formula>0</formula>
    </cfRule>
  </conditionalFormatting>
  <conditionalFormatting sqref="O31">
    <cfRule type="cellIs" dxfId="218" priority="7" stopIfTrue="1" operator="lessThanOrEqual">
      <formula>0</formula>
    </cfRule>
    <cfRule type="cellIs" dxfId="217" priority="8" stopIfTrue="1" operator="greaterThan">
      <formula>0</formula>
    </cfRule>
  </conditionalFormatting>
  <conditionalFormatting sqref="H11:H17 H21:H27">
    <cfRule type="cellIs" dxfId="216" priority="9" stopIfTrue="1" operator="lessThanOrEqual">
      <formula>0</formula>
    </cfRule>
    <cfRule type="cellIs" dxfId="215" priority="10" stopIfTrue="1" operator="greaterThan">
      <formula>0</formula>
    </cfRule>
  </conditionalFormatting>
  <conditionalFormatting sqref="D3:H3">
    <cfRule type="cellIs" dxfId="214" priority="11" stopIfTrue="1" operator="lessThanOrEqual">
      <formula>0</formula>
    </cfRule>
    <cfRule type="cellIs" dxfId="213" priority="12" stopIfTrue="1" operator="greaterThan">
      <formula>0</formula>
    </cfRule>
  </conditionalFormatting>
  <conditionalFormatting sqref="I3">
    <cfRule type="cellIs" dxfId="212" priority="13" stopIfTrue="1" operator="greaterThan">
      <formula>0</formula>
    </cfRule>
  </conditionalFormatting>
  <conditionalFormatting sqref="J3:N3">
    <cfRule type="cellIs" dxfId="211" priority="14" stopIfTrue="1" operator="lessThanOrEqual">
      <formula>0</formula>
    </cfRule>
    <cfRule type="cellIs" dxfId="210" priority="15" stopIfTrue="1" operator="greaterThan">
      <formula>0</formula>
    </cfRule>
  </conditionalFormatting>
  <conditionalFormatting sqref="O11:O18 O21:O29">
    <cfRule type="cellIs" dxfId="209" priority="16" stopIfTrue="1" operator="lessThanOrEqual">
      <formula>0</formula>
    </cfRule>
  </conditionalFormatting>
  <conditionalFormatting sqref="F18:N18 F28:N29">
    <cfRule type="cellIs" dxfId="208" priority="17" stopIfTrue="1" operator="equal">
      <formula>0</formula>
    </cfRule>
  </conditionalFormatting>
  <conditionalFormatting sqref="L7 G7">
    <cfRule type="cellIs" dxfId="207" priority="3" stopIfTrue="1" operator="lessThanOrEqual">
      <formula>0</formula>
    </cfRule>
    <cfRule type="cellIs" dxfId="206" priority="4" stopIfTrue="1" operator="greaterThan">
      <formula>0</formula>
    </cfRule>
  </conditionalFormatting>
  <conditionalFormatting sqref="O7">
    <cfRule type="cellIs" dxfId="205" priority="1" stopIfTrue="1" operator="lessThanOrEqual">
      <formula>0</formula>
    </cfRule>
    <cfRule type="cellIs" dxfId="204" priority="2" stopIfTrue="1" operator="greaterThan">
      <formula>0</formula>
    </cfRule>
  </conditionalFormatting>
  <dataValidations xWindow="289" yWindow="292" count="6">
    <dataValidation type="time" errorStyle="warning" allowBlank="1" showInputMessage="1" showErrorMessage="1" errorTitle="Incorrect Time Format" error="Remember to input time as hours and minutes with am or pm included: 8:15 am or 3:20 pm._x000a__x000a_Click on &quot;no&quot; or &quot;cancel&quot; to correct..." prompt="Please remember to insert am or pm  (AM/PM) as required.  For example, 8:00 am not 8 or 3:30 PM not 3:30." sqref="E21:E25 E11:E15">
      <formula1>0</formula1>
      <formula2>0.999988425925926</formula2>
    </dataValidation>
    <dataValidation type="date" errorStyle="warning" allowBlank="1" showInputMessage="1" showErrorMessage="1" errorTitle="Incorrect Date Format!" error="Please enter the date either as (for example) 6/12/2005 or June 12, 2005." promptTitle="Insert Date" prompt="For example: 4/3/05 or 4/3/2005 or  May 4, 2005" sqref="G6:I6">
      <formula1>39629</formula1>
      <formula2>40008</formula2>
    </dataValidation>
    <dataValidation type="time" errorStyle="warning" allowBlank="1" showErrorMessage="1" errorTitle="Incorrect Time Format" error="Remember to input time as hours and minutes with am or pm included: 8:15 am or 3:20 pm._x000a__x000a_Click on &quot;no&quot; or &quot;cancel&quot; to correct..." prompt="Please remember to insert am or pm  (AM/PM) as required.  For example, 8:00 am not 8 or 3:30 PM not 3:30." sqref="E26:E27 E16:E17">
      <formula1>0</formula1>
      <formula2>0.999988425925926</formula2>
    </dataValidation>
    <dataValidation type="decimal" errorStyle="information" allowBlank="1" showInputMessage="1" showErrorMessage="1" errorTitle="Please try again!" error="The number you enter should be greater than 0 and less than 24; with minutes expressed as decimals.  For example: 7 hours and 15 minutes would be 7.25" promptTitle="Please Note:" prompt="Minutes should be shown as decimals  (eg. 20 minutes = .33)" sqref="P11:P17 P21:P27 I21:N27 F21:G27 F11:G17 I11:N17">
      <formula1>0.01</formula1>
      <formula2>24</formula2>
    </dataValidation>
    <dataValidation type="decimal" errorStyle="information" allowBlank="1" showInputMessage="1" showErrorMessage="1" errorTitle="Please try again!" error="The number you enter should be greater than 0 and less than 24; with minutes expressed as decimals.  For example: 7 hours and 15 minutes would be 7.25" promptTitle="ATTENTION!" prompt="Use this column ONLY for the time you WORKED during lunch..._x000a_" sqref="H11:H17 H21:H27">
      <formula1>0.01</formula1>
      <formula2>24</formula2>
    </dataValidation>
    <dataValidation type="date" errorStyle="warning" allowBlank="1" showInputMessage="1" showErrorMessage="1" errorTitle="Incorrect Date Format!" error="Please enter the date either as (for example) 6/12/2005 or June 12, 2005." promptTitle="Insert Date" prompt="For example: 4/3/05 or 4/3/2005 or  May 4, 2005" sqref="G5:H5">
      <formula1>41080</formula1>
      <formula2>41469</formula2>
    </dataValidation>
  </dataValidations>
  <printOptions horizontalCentered="1" verticalCentered="1"/>
  <pageMargins left="0.25" right="0.25" top="0.25" bottom="0.25" header="0" footer="0"/>
  <pageSetup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/>
  <dimension ref="A1:V47"/>
  <sheetViews>
    <sheetView workbookViewId="0">
      <selection activeCell="A8" sqref="A8"/>
    </sheetView>
  </sheetViews>
  <sheetFormatPr defaultRowHeight="12.75"/>
  <cols>
    <col min="1" max="1" width="8.5703125" customWidth="1"/>
    <col min="2" max="4" width="10.7109375" customWidth="1"/>
    <col min="5" max="5" width="2.140625" customWidth="1"/>
    <col min="6" max="7" width="10.7109375" customWidth="1"/>
    <col min="8" max="8" width="8.85546875" customWidth="1"/>
    <col min="9" max="9" width="12.85546875" customWidth="1"/>
    <col min="10" max="10" width="0.5703125" hidden="1" customWidth="1"/>
    <col min="11" max="11" width="9.5703125" customWidth="1"/>
    <col min="12" max="13" width="10.7109375" customWidth="1"/>
    <col min="14" max="14" width="6.85546875" customWidth="1"/>
    <col min="15" max="15" width="9.42578125" customWidth="1"/>
    <col min="16" max="16" width="7.7109375" customWidth="1"/>
    <col min="17" max="17" width="10.7109375" customWidth="1"/>
    <col min="18" max="18" width="9.28515625" customWidth="1"/>
    <col min="19" max="19" width="6.28515625" customWidth="1"/>
  </cols>
  <sheetData>
    <row r="1" spans="1:22" ht="30" customHeight="1">
      <c r="A1" s="162" t="str">
        <f>'1'!A1:N1</f>
        <v>BUUSD TIME SHEET 2020 - 2021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</row>
    <row r="2" spans="1:22" ht="3.75" customHeight="1" thickBot="1">
      <c r="A2" s="32"/>
      <c r="B2" s="32"/>
      <c r="C2" s="32"/>
      <c r="D2" s="32"/>
      <c r="E2" s="32"/>
      <c r="F2" s="32"/>
      <c r="G2" s="32"/>
      <c r="H2" s="32"/>
      <c r="I2" s="32"/>
      <c r="J2" s="32"/>
      <c r="K2" s="136"/>
      <c r="L2" s="32"/>
      <c r="M2" s="32"/>
      <c r="N2" s="32"/>
      <c r="O2" s="32"/>
    </row>
    <row r="3" spans="1:22" ht="17.25" customHeight="1" thickBot="1">
      <c r="A3" s="35"/>
      <c r="B3" s="32"/>
      <c r="C3" s="35" t="s">
        <v>16</v>
      </c>
      <c r="D3" s="163">
        <f>'1'!D3:H3</f>
        <v>0</v>
      </c>
      <c r="E3" s="164"/>
      <c r="F3" s="164"/>
      <c r="G3" s="164"/>
      <c r="H3" s="165"/>
      <c r="I3" s="95" t="s">
        <v>38</v>
      </c>
      <c r="J3" s="159">
        <f>'1'!J3:M3</f>
        <v>0</v>
      </c>
      <c r="K3" s="159"/>
      <c r="L3" s="159"/>
      <c r="M3" s="159"/>
      <c r="N3" s="159"/>
      <c r="O3" s="32"/>
    </row>
    <row r="4" spans="1:22" ht="3.75" customHeight="1" thickBot="1">
      <c r="A4" s="36"/>
      <c r="B4" s="36"/>
      <c r="C4" s="36"/>
      <c r="D4" s="36" t="s">
        <v>35</v>
      </c>
      <c r="E4" s="36"/>
      <c r="F4" s="36"/>
      <c r="G4" s="36"/>
      <c r="H4" s="36"/>
      <c r="I4" s="37"/>
      <c r="J4" s="37"/>
      <c r="K4" s="37"/>
      <c r="L4" s="37"/>
      <c r="M4" s="37"/>
      <c r="N4" s="37"/>
      <c r="O4" s="37"/>
    </row>
    <row r="5" spans="1:22" ht="16.5" customHeight="1" thickBot="1">
      <c r="A5" s="36"/>
      <c r="B5" s="173" t="s">
        <v>9</v>
      </c>
      <c r="C5" s="173"/>
      <c r="D5" s="173"/>
      <c r="E5" s="36"/>
      <c r="F5" s="38" t="s">
        <v>10</v>
      </c>
      <c r="G5" s="169">
        <f>'14'!G5:H5+14</f>
        <v>44207</v>
      </c>
      <c r="H5" s="170"/>
      <c r="I5" s="38" t="s">
        <v>40</v>
      </c>
      <c r="J5" s="39"/>
      <c r="K5" s="39"/>
      <c r="L5" s="169">
        <f>G5+13</f>
        <v>44220</v>
      </c>
      <c r="M5" s="170"/>
      <c r="N5" s="39"/>
      <c r="O5" s="37"/>
    </row>
    <row r="6" spans="1:22" ht="6" customHeight="1">
      <c r="A6" s="36"/>
      <c r="B6" s="36"/>
      <c r="C6" s="36"/>
      <c r="D6" s="36"/>
      <c r="E6" s="36"/>
      <c r="F6" s="38"/>
      <c r="G6" s="10"/>
      <c r="H6" s="10"/>
      <c r="I6" s="10"/>
      <c r="J6" s="10"/>
      <c r="K6" s="10"/>
      <c r="L6" s="10"/>
      <c r="M6" s="10"/>
      <c r="N6" s="10"/>
      <c r="O6" s="37"/>
    </row>
    <row r="7" spans="1:22" ht="16.5" customHeight="1" thickBot="1">
      <c r="A7" s="201"/>
      <c r="B7" s="201"/>
      <c r="C7" s="201"/>
      <c r="D7" s="194" t="s">
        <v>29</v>
      </c>
      <c r="E7" s="194"/>
      <c r="F7" s="194"/>
      <c r="G7" s="33">
        <f>'1'!G7</f>
        <v>0</v>
      </c>
      <c r="H7" s="168" t="s">
        <v>39</v>
      </c>
      <c r="I7" s="168"/>
      <c r="J7" s="2"/>
      <c r="K7" s="2"/>
      <c r="L7" s="34">
        <f>'1'!K7</f>
        <v>0</v>
      </c>
      <c r="M7" s="2"/>
      <c r="N7" s="2" t="s">
        <v>52</v>
      </c>
      <c r="O7" s="34">
        <f>'1'!N7</f>
        <v>0</v>
      </c>
    </row>
    <row r="8" spans="1:22" ht="13.5" customHeight="1">
      <c r="A8" s="103" t="s">
        <v>63</v>
      </c>
      <c r="B8" s="103"/>
      <c r="C8" s="103"/>
      <c r="D8" s="103"/>
      <c r="E8" s="103"/>
      <c r="F8" s="103"/>
      <c r="G8" s="103"/>
      <c r="H8" s="103"/>
      <c r="I8" s="103"/>
      <c r="J8" s="2"/>
      <c r="K8" s="2"/>
      <c r="L8" s="2"/>
      <c r="M8" s="2"/>
      <c r="N8" s="2"/>
      <c r="O8" s="2"/>
    </row>
    <row r="9" spans="1:22" ht="4.5" customHeight="1" thickBo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R9" s="4"/>
      <c r="S9" s="4"/>
      <c r="T9" s="4"/>
      <c r="U9" s="4"/>
      <c r="V9" s="4"/>
    </row>
    <row r="10" spans="1:22" ht="23.25" thickBot="1">
      <c r="A10" s="40" t="s">
        <v>26</v>
      </c>
      <c r="B10" s="1" t="s">
        <v>0</v>
      </c>
      <c r="C10" s="41" t="s">
        <v>1</v>
      </c>
      <c r="D10" s="41" t="s">
        <v>2</v>
      </c>
      <c r="E10" s="19"/>
      <c r="F10" s="41" t="s">
        <v>17</v>
      </c>
      <c r="G10" s="41" t="s">
        <v>18</v>
      </c>
      <c r="H10" s="41" t="str">
        <f>'1'!H10</f>
        <v>COVID-19</v>
      </c>
      <c r="I10" s="135" t="str">
        <f>'1'!I10</f>
        <v>Lunch/Recess Duty</v>
      </c>
      <c r="J10" s="41" t="s">
        <v>5</v>
      </c>
      <c r="K10" s="41" t="s">
        <v>58</v>
      </c>
      <c r="L10" s="41" t="str">
        <f>'1'!K10</f>
        <v>VACATION</v>
      </c>
      <c r="M10" s="41" t="str">
        <f>'1'!L10</f>
        <v>Sick/Med</v>
      </c>
      <c r="N10" s="41" t="str">
        <f>'1'!M10</f>
        <v>Pers</v>
      </c>
      <c r="O10" s="42" t="s">
        <v>15</v>
      </c>
      <c r="R10" s="4"/>
      <c r="S10" s="197" t="s">
        <v>14</v>
      </c>
      <c r="T10" s="197"/>
      <c r="U10" s="18">
        <f>'14'!U10 + N29</f>
        <v>0</v>
      </c>
      <c r="V10" s="4"/>
    </row>
    <row r="11" spans="1:22">
      <c r="A11" s="43" t="s">
        <v>19</v>
      </c>
      <c r="B11" s="3">
        <f>'14'!B27+1</f>
        <v>44207</v>
      </c>
      <c r="C11" s="11"/>
      <c r="D11" s="11"/>
      <c r="E11" s="20"/>
      <c r="F11" s="9"/>
      <c r="G11" s="9"/>
      <c r="H11" s="9"/>
      <c r="I11" s="9"/>
      <c r="J11" s="12"/>
      <c r="K11" s="12"/>
      <c r="L11" s="12"/>
      <c r="M11" s="12"/>
      <c r="N11" s="12"/>
      <c r="O11" s="13">
        <f>SUM(F11:N11)</f>
        <v>0</v>
      </c>
      <c r="R11" s="4"/>
      <c r="S11" s="5"/>
      <c r="T11" s="5"/>
      <c r="U11" s="4"/>
      <c r="V11" s="4"/>
    </row>
    <row r="12" spans="1:22">
      <c r="A12" s="44" t="s">
        <v>20</v>
      </c>
      <c r="B12" s="3">
        <f t="shared" ref="B12:B17" si="0">B11+1</f>
        <v>44208</v>
      </c>
      <c r="C12" s="11"/>
      <c r="D12" s="11"/>
      <c r="E12" s="20"/>
      <c r="F12" s="9"/>
      <c r="G12" s="9"/>
      <c r="H12" s="9"/>
      <c r="I12" s="9"/>
      <c r="J12" s="14"/>
      <c r="K12" s="14"/>
      <c r="L12" s="14"/>
      <c r="M12" s="14"/>
      <c r="N12" s="14"/>
      <c r="O12" s="13">
        <f t="shared" ref="O12:O17" si="1">SUM(F12:N12)</f>
        <v>0</v>
      </c>
      <c r="R12" s="4"/>
      <c r="S12" s="5"/>
      <c r="T12" s="5"/>
      <c r="U12" s="4"/>
      <c r="V12" s="4"/>
    </row>
    <row r="13" spans="1:22">
      <c r="A13" s="44" t="s">
        <v>21</v>
      </c>
      <c r="B13" s="3">
        <f t="shared" si="0"/>
        <v>44209</v>
      </c>
      <c r="C13" s="11"/>
      <c r="D13" s="11"/>
      <c r="E13" s="20"/>
      <c r="F13" s="9"/>
      <c r="G13" s="9"/>
      <c r="H13" s="9"/>
      <c r="I13" s="9"/>
      <c r="J13" s="14"/>
      <c r="K13" s="14"/>
      <c r="L13" s="14"/>
      <c r="M13" s="14"/>
      <c r="N13" s="14"/>
      <c r="O13" s="13">
        <f t="shared" si="1"/>
        <v>0</v>
      </c>
      <c r="R13" s="4"/>
      <c r="S13" s="5"/>
      <c r="T13" s="5"/>
      <c r="U13" s="4"/>
      <c r="V13" s="4"/>
    </row>
    <row r="14" spans="1:22">
      <c r="A14" s="44" t="s">
        <v>22</v>
      </c>
      <c r="B14" s="3">
        <f t="shared" si="0"/>
        <v>44210</v>
      </c>
      <c r="C14" s="11"/>
      <c r="D14" s="11"/>
      <c r="E14" s="20"/>
      <c r="F14" s="9"/>
      <c r="G14" s="9"/>
      <c r="H14" s="9"/>
      <c r="I14" s="9"/>
      <c r="J14" s="14"/>
      <c r="K14" s="12"/>
      <c r="L14" s="12"/>
      <c r="M14" s="12"/>
      <c r="N14" s="12"/>
      <c r="O14" s="13">
        <f t="shared" si="1"/>
        <v>0</v>
      </c>
      <c r="R14" s="197" t="s">
        <v>8</v>
      </c>
      <c r="S14" s="197"/>
      <c r="T14" s="197"/>
      <c r="U14" s="18">
        <f>'14'!U14 + O29</f>
        <v>40</v>
      </c>
      <c r="V14" s="4"/>
    </row>
    <row r="15" spans="1:22">
      <c r="A15" s="44" t="s">
        <v>23</v>
      </c>
      <c r="B15" s="3">
        <f t="shared" si="0"/>
        <v>44211</v>
      </c>
      <c r="C15" s="11"/>
      <c r="D15" s="11"/>
      <c r="E15" s="20"/>
      <c r="F15" s="9"/>
      <c r="G15" s="9"/>
      <c r="H15" s="9"/>
      <c r="I15" s="9"/>
      <c r="J15" s="14"/>
      <c r="K15" s="14"/>
      <c r="L15" s="14"/>
      <c r="M15" s="14"/>
      <c r="N15" s="14"/>
      <c r="O15" s="13">
        <f t="shared" si="1"/>
        <v>0</v>
      </c>
      <c r="R15" s="4"/>
      <c r="S15" s="5"/>
      <c r="T15" s="5"/>
      <c r="U15" s="4"/>
      <c r="V15" s="4"/>
    </row>
    <row r="16" spans="1:22">
      <c r="A16" s="44" t="s">
        <v>24</v>
      </c>
      <c r="B16" s="3">
        <f t="shared" si="0"/>
        <v>44212</v>
      </c>
      <c r="C16" s="144"/>
      <c r="D16" s="144"/>
      <c r="E16" s="20"/>
      <c r="F16" s="145"/>
      <c r="G16" s="145"/>
      <c r="H16" s="145"/>
      <c r="I16" s="145"/>
      <c r="J16" s="146"/>
      <c r="K16" s="146"/>
      <c r="L16" s="146"/>
      <c r="M16" s="146"/>
      <c r="N16" s="146"/>
      <c r="O16" s="13">
        <f t="shared" si="1"/>
        <v>0</v>
      </c>
      <c r="R16" s="4"/>
      <c r="S16" s="5"/>
      <c r="T16" s="5"/>
      <c r="U16" s="4"/>
      <c r="V16" s="4"/>
    </row>
    <row r="17" spans="1:22" ht="13.5" thickBot="1">
      <c r="A17" s="44" t="s">
        <v>25</v>
      </c>
      <c r="B17" s="3">
        <f t="shared" si="0"/>
        <v>44213</v>
      </c>
      <c r="C17" s="144"/>
      <c r="D17" s="144"/>
      <c r="E17" s="20"/>
      <c r="F17" s="147"/>
      <c r="G17" s="147"/>
      <c r="H17" s="147"/>
      <c r="I17" s="147"/>
      <c r="J17" s="148"/>
      <c r="K17" s="148"/>
      <c r="L17" s="148"/>
      <c r="M17" s="148"/>
      <c r="N17" s="148"/>
      <c r="O17" s="15">
        <f t="shared" si="1"/>
        <v>0</v>
      </c>
      <c r="R17" s="4"/>
      <c r="S17" s="5"/>
      <c r="T17" s="5"/>
      <c r="U17" s="4"/>
      <c r="V17" s="4"/>
    </row>
    <row r="18" spans="1:22" ht="14.25" thickTop="1" thickBot="1">
      <c r="A18" s="45"/>
      <c r="B18" s="46"/>
      <c r="C18" s="171" t="s">
        <v>28</v>
      </c>
      <c r="D18" s="172"/>
      <c r="E18" s="21"/>
      <c r="F18" s="47">
        <f>SUM(F11:F17)</f>
        <v>0</v>
      </c>
      <c r="G18" s="47">
        <f t="shared" ref="G18:N18" si="2">SUM(G11:G17)</f>
        <v>0</v>
      </c>
      <c r="H18" s="47">
        <f t="shared" si="2"/>
        <v>0</v>
      </c>
      <c r="I18" s="47">
        <f t="shared" si="2"/>
        <v>0</v>
      </c>
      <c r="J18" s="47">
        <f t="shared" si="2"/>
        <v>0</v>
      </c>
      <c r="K18" s="47">
        <f t="shared" si="2"/>
        <v>0</v>
      </c>
      <c r="L18" s="47">
        <f t="shared" si="2"/>
        <v>0</v>
      </c>
      <c r="M18" s="47">
        <f t="shared" si="2"/>
        <v>0</v>
      </c>
      <c r="N18" s="47">
        <f t="shared" si="2"/>
        <v>0</v>
      </c>
      <c r="O18" s="48">
        <f>SUM(O11:O17)</f>
        <v>0</v>
      </c>
      <c r="R18" s="4"/>
      <c r="S18" s="5"/>
      <c r="T18" s="5"/>
      <c r="U18" s="6"/>
      <c r="V18" s="4"/>
    </row>
    <row r="19" spans="1:22" ht="9.75" customHeight="1" thickBot="1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R19" s="4"/>
      <c r="S19" s="5"/>
      <c r="T19" s="5"/>
      <c r="U19" s="4"/>
      <c r="V19" s="4"/>
    </row>
    <row r="20" spans="1:22" ht="23.25" thickBot="1">
      <c r="A20" s="40" t="s">
        <v>27</v>
      </c>
      <c r="B20" s="1" t="s">
        <v>0</v>
      </c>
      <c r="C20" s="41" t="s">
        <v>1</v>
      </c>
      <c r="D20" s="41" t="s">
        <v>2</v>
      </c>
      <c r="E20" s="19"/>
      <c r="F20" s="41" t="str">
        <f>F10</f>
        <v>Reg Ed</v>
      </c>
      <c r="G20" s="41" t="str">
        <f>G10</f>
        <v>Spec Ed</v>
      </c>
      <c r="H20" s="41" t="str">
        <f>H10</f>
        <v>COVID-19</v>
      </c>
      <c r="I20" s="135" t="str">
        <f>I10</f>
        <v>Lunch/Recess Duty</v>
      </c>
      <c r="J20" s="41" t="s">
        <v>5</v>
      </c>
      <c r="K20" s="41" t="s">
        <v>58</v>
      </c>
      <c r="L20" s="41" t="str">
        <f>L10</f>
        <v>VACATION</v>
      </c>
      <c r="M20" s="41" t="str">
        <f>M10</f>
        <v>Sick/Med</v>
      </c>
      <c r="N20" s="41" t="str">
        <f>N10</f>
        <v>Pers</v>
      </c>
      <c r="O20" s="42" t="str">
        <f>O10</f>
        <v>TOTAL</v>
      </c>
      <c r="R20" s="4"/>
      <c r="S20" s="5"/>
      <c r="T20" s="5"/>
      <c r="U20" s="4"/>
      <c r="V20" s="4"/>
    </row>
    <row r="21" spans="1:22">
      <c r="A21" s="43" t="s">
        <v>19</v>
      </c>
      <c r="B21" s="3">
        <f>B11+7</f>
        <v>44214</v>
      </c>
      <c r="C21" s="11"/>
      <c r="D21" s="11"/>
      <c r="E21" s="20"/>
      <c r="F21" s="9"/>
      <c r="G21" s="9"/>
      <c r="H21" s="9"/>
      <c r="I21" s="9"/>
      <c r="J21" s="12"/>
      <c r="K21" s="12"/>
      <c r="L21" s="12"/>
      <c r="M21" s="12"/>
      <c r="N21" s="12"/>
      <c r="O21" s="13">
        <f>SUM(F21:N21)</f>
        <v>0</v>
      </c>
      <c r="R21" s="4"/>
      <c r="S21" s="5"/>
      <c r="T21" s="5"/>
      <c r="U21" s="4"/>
      <c r="V21" s="4"/>
    </row>
    <row r="22" spans="1:22">
      <c r="A22" s="44" t="s">
        <v>20</v>
      </c>
      <c r="B22" s="3">
        <f t="shared" ref="B22:B27" si="3">B12+7</f>
        <v>44215</v>
      </c>
      <c r="C22" s="11"/>
      <c r="D22" s="11"/>
      <c r="E22" s="20"/>
      <c r="F22" s="9"/>
      <c r="G22" s="9"/>
      <c r="H22" s="9"/>
      <c r="I22" s="9"/>
      <c r="J22" s="14"/>
      <c r="K22" s="14"/>
      <c r="L22" s="14"/>
      <c r="M22" s="14"/>
      <c r="N22" s="14"/>
      <c r="O22" s="13">
        <f t="shared" ref="O22:O27" si="4">SUM(F22:N22)</f>
        <v>0</v>
      </c>
      <c r="R22" s="197" t="s">
        <v>13</v>
      </c>
      <c r="S22" s="197"/>
      <c r="T22" s="197"/>
      <c r="U22" s="18" t="e">
        <f>'14'!U22 + P29</f>
        <v>#REF!</v>
      </c>
      <c r="V22" s="4"/>
    </row>
    <row r="23" spans="1:22">
      <c r="A23" s="44" t="s">
        <v>21</v>
      </c>
      <c r="B23" s="3">
        <f t="shared" si="3"/>
        <v>44216</v>
      </c>
      <c r="C23" s="11"/>
      <c r="D23" s="11"/>
      <c r="E23" s="20"/>
      <c r="F23" s="9"/>
      <c r="G23" s="9"/>
      <c r="H23" s="9"/>
      <c r="I23" s="9"/>
      <c r="J23" s="14"/>
      <c r="K23" s="14"/>
      <c r="L23" s="14"/>
      <c r="M23" s="14"/>
      <c r="N23" s="14"/>
      <c r="O23" s="13">
        <f t="shared" si="4"/>
        <v>0</v>
      </c>
      <c r="R23" s="4"/>
      <c r="S23" s="4"/>
      <c r="T23" s="4"/>
      <c r="U23" s="4"/>
      <c r="V23" s="4"/>
    </row>
    <row r="24" spans="1:22">
      <c r="A24" s="44" t="s">
        <v>22</v>
      </c>
      <c r="B24" s="3">
        <f t="shared" si="3"/>
        <v>44217</v>
      </c>
      <c r="C24" s="11"/>
      <c r="D24" s="11"/>
      <c r="E24" s="20"/>
      <c r="F24" s="9"/>
      <c r="G24" s="9"/>
      <c r="H24" s="9"/>
      <c r="I24" s="9"/>
      <c r="J24" s="14"/>
      <c r="K24" s="12"/>
      <c r="L24" s="12"/>
      <c r="M24" s="12"/>
      <c r="N24" s="12"/>
      <c r="O24" s="13">
        <f t="shared" si="4"/>
        <v>0</v>
      </c>
      <c r="R24" s="4"/>
      <c r="S24" s="4"/>
      <c r="T24" s="4"/>
      <c r="U24" s="4"/>
      <c r="V24" s="4"/>
    </row>
    <row r="25" spans="1:22">
      <c r="A25" s="44" t="s">
        <v>23</v>
      </c>
      <c r="B25" s="3">
        <f t="shared" si="3"/>
        <v>44218</v>
      </c>
      <c r="C25" s="11"/>
      <c r="D25" s="11"/>
      <c r="E25" s="20"/>
      <c r="F25" s="9"/>
      <c r="G25" s="9"/>
      <c r="H25" s="9"/>
      <c r="I25" s="9"/>
      <c r="J25" s="14"/>
      <c r="K25" s="12"/>
      <c r="L25" s="9"/>
      <c r="M25" s="14"/>
      <c r="N25" s="14"/>
      <c r="O25" s="13">
        <f t="shared" si="4"/>
        <v>0</v>
      </c>
      <c r="R25" s="4"/>
      <c r="S25" s="4"/>
      <c r="T25" s="4"/>
      <c r="U25" s="4"/>
      <c r="V25" s="4"/>
    </row>
    <row r="26" spans="1:22">
      <c r="A26" s="44" t="s">
        <v>24</v>
      </c>
      <c r="B26" s="3">
        <f t="shared" si="3"/>
        <v>44219</v>
      </c>
      <c r="C26" s="144"/>
      <c r="D26" s="144"/>
      <c r="E26" s="20"/>
      <c r="F26" s="145"/>
      <c r="G26" s="145"/>
      <c r="H26" s="145"/>
      <c r="I26" s="145"/>
      <c r="J26" s="146"/>
      <c r="K26" s="146"/>
      <c r="L26" s="146"/>
      <c r="M26" s="145"/>
      <c r="N26" s="146"/>
      <c r="O26" s="13">
        <f t="shared" si="4"/>
        <v>0</v>
      </c>
      <c r="R26" s="4"/>
      <c r="S26" s="197" t="s">
        <v>12</v>
      </c>
      <c r="T26" s="197"/>
      <c r="U26" s="197"/>
      <c r="V26" s="18">
        <f>'14'!V26 + R29</f>
        <v>40</v>
      </c>
    </row>
    <row r="27" spans="1:22" ht="13.5" thickBot="1">
      <c r="A27" s="44" t="s">
        <v>25</v>
      </c>
      <c r="B27" s="3">
        <f t="shared" si="3"/>
        <v>44220</v>
      </c>
      <c r="C27" s="144"/>
      <c r="D27" s="144"/>
      <c r="E27" s="20"/>
      <c r="F27" s="147"/>
      <c r="G27" s="147"/>
      <c r="H27" s="147"/>
      <c r="I27" s="147"/>
      <c r="J27" s="148"/>
      <c r="K27" s="148"/>
      <c r="L27" s="148"/>
      <c r="M27" s="148"/>
      <c r="N27" s="148"/>
      <c r="O27" s="15">
        <f t="shared" si="4"/>
        <v>0</v>
      </c>
      <c r="R27" s="4"/>
      <c r="S27" s="4"/>
      <c r="T27" s="4"/>
      <c r="U27" s="4"/>
      <c r="V27" s="4"/>
    </row>
    <row r="28" spans="1:22" ht="15" customHeight="1" thickTop="1" thickBot="1">
      <c r="A28" s="22"/>
      <c r="B28" s="49"/>
      <c r="C28" s="193" t="s">
        <v>30</v>
      </c>
      <c r="D28" s="193"/>
      <c r="E28" s="21"/>
      <c r="F28" s="50">
        <f>SUM(F21:F27)</f>
        <v>0</v>
      </c>
      <c r="G28" s="50">
        <f t="shared" ref="G28:N28" si="5">SUM(G21:G27)</f>
        <v>0</v>
      </c>
      <c r="H28" s="50">
        <f t="shared" si="5"/>
        <v>0</v>
      </c>
      <c r="I28" s="50">
        <f t="shared" si="5"/>
        <v>0</v>
      </c>
      <c r="J28" s="50">
        <f t="shared" ref="J28:K28" si="6">SUM(J21:J27)</f>
        <v>0</v>
      </c>
      <c r="K28" s="50">
        <f t="shared" si="6"/>
        <v>0</v>
      </c>
      <c r="L28" s="50">
        <f t="shared" si="5"/>
        <v>0</v>
      </c>
      <c r="M28" s="50">
        <f t="shared" si="5"/>
        <v>0</v>
      </c>
      <c r="N28" s="50">
        <f t="shared" si="5"/>
        <v>0</v>
      </c>
      <c r="O28" s="48">
        <f>SUM(O21:O27)</f>
        <v>0</v>
      </c>
      <c r="R28" s="27" t="s">
        <v>36</v>
      </c>
      <c r="S28" s="4"/>
      <c r="T28" s="8"/>
      <c r="U28" s="7"/>
      <c r="V28" s="4"/>
    </row>
    <row r="29" spans="1:22" ht="15.75" customHeight="1" thickBot="1">
      <c r="A29" s="22"/>
      <c r="B29" s="49"/>
      <c r="C29" s="198" t="s">
        <v>31</v>
      </c>
      <c r="D29" s="198"/>
      <c r="E29" s="23"/>
      <c r="F29" s="51">
        <f>F18+F28</f>
        <v>0</v>
      </c>
      <c r="G29" s="51">
        <f t="shared" ref="G29:N29" si="7">G18+G28</f>
        <v>0</v>
      </c>
      <c r="H29" s="51">
        <f t="shared" si="7"/>
        <v>0</v>
      </c>
      <c r="I29" s="51">
        <f t="shared" si="7"/>
        <v>0</v>
      </c>
      <c r="J29" s="51">
        <f t="shared" ref="J29:K29" si="8">J18+J28</f>
        <v>0</v>
      </c>
      <c r="K29" s="51">
        <f t="shared" si="8"/>
        <v>0</v>
      </c>
      <c r="L29" s="51">
        <f t="shared" si="7"/>
        <v>0</v>
      </c>
      <c r="M29" s="51">
        <f t="shared" si="7"/>
        <v>0</v>
      </c>
      <c r="N29" s="51">
        <f t="shared" si="7"/>
        <v>0</v>
      </c>
      <c r="O29" s="52">
        <f>O18+O28</f>
        <v>0</v>
      </c>
      <c r="R29" s="28">
        <f>O29-L7</f>
        <v>0</v>
      </c>
      <c r="S29" s="4"/>
      <c r="T29" s="8"/>
      <c r="U29" s="7"/>
      <c r="V29" s="4"/>
    </row>
    <row r="30" spans="1:22" ht="11.25" customHeight="1">
      <c r="A30" s="4"/>
      <c r="B30" s="53"/>
      <c r="C30" s="24"/>
      <c r="D30" s="24"/>
      <c r="E30" s="24"/>
      <c r="F30" s="24"/>
      <c r="G30" s="24"/>
      <c r="H30" s="24"/>
      <c r="I30" s="24"/>
      <c r="J30" s="53"/>
      <c r="K30" s="53"/>
      <c r="L30" s="53"/>
      <c r="M30" s="53"/>
      <c r="N30" s="53"/>
      <c r="O30" s="53"/>
    </row>
    <row r="31" spans="1:22" ht="21.75" customHeight="1" thickBot="1">
      <c r="A31" s="181"/>
      <c r="B31" s="181"/>
      <c r="C31" s="181"/>
      <c r="D31" s="181"/>
      <c r="E31" s="25"/>
      <c r="F31" s="174"/>
      <c r="G31" s="174"/>
      <c r="H31" s="25"/>
      <c r="I31" s="4"/>
      <c r="J31" s="4"/>
      <c r="K31" s="4"/>
      <c r="L31" s="4"/>
      <c r="M31" s="4"/>
      <c r="N31" s="54" t="s">
        <v>11</v>
      </c>
      <c r="O31" s="55">
        <f>R29</f>
        <v>0</v>
      </c>
    </row>
    <row r="32" spans="1:22" ht="12.75" customHeight="1" thickBot="1">
      <c r="A32" s="200" t="s">
        <v>3</v>
      </c>
      <c r="B32" s="200"/>
      <c r="C32" s="200"/>
      <c r="D32" s="200"/>
      <c r="E32" s="26"/>
      <c r="F32" s="200" t="s">
        <v>32</v>
      </c>
      <c r="G32" s="200"/>
      <c r="H32" s="26"/>
      <c r="I32" s="184" t="s">
        <v>37</v>
      </c>
      <c r="J32" s="184"/>
      <c r="K32" s="184"/>
      <c r="L32" s="184"/>
      <c r="M32" s="184"/>
      <c r="N32" s="184"/>
      <c r="O32" s="184"/>
    </row>
    <row r="33" spans="1:15" ht="18.75" customHeight="1" thickBot="1">
      <c r="A33" s="26"/>
      <c r="B33" s="26"/>
      <c r="C33" s="26"/>
      <c r="D33" s="26"/>
      <c r="E33" s="26"/>
      <c r="F33" s="26"/>
      <c r="G33" s="26"/>
      <c r="H33" s="26"/>
      <c r="I33" s="155"/>
      <c r="J33" s="156"/>
      <c r="K33" s="156"/>
      <c r="L33" s="156"/>
      <c r="M33" s="156"/>
      <c r="N33" s="156"/>
      <c r="O33" s="157"/>
    </row>
    <row r="34" spans="1:15" ht="14.25" customHeight="1">
      <c r="A34" s="26"/>
      <c r="B34" s="57"/>
      <c r="C34" s="183" t="s">
        <v>33</v>
      </c>
      <c r="D34" s="183"/>
      <c r="E34" s="29"/>
      <c r="F34" s="58"/>
      <c r="G34" s="26"/>
      <c r="H34" s="26"/>
      <c r="I34" s="4"/>
      <c r="J34" s="199"/>
      <c r="K34" s="199"/>
      <c r="L34" s="199"/>
      <c r="M34" s="199"/>
      <c r="N34" s="199"/>
      <c r="O34" s="56"/>
    </row>
    <row r="35" spans="1:15" ht="5.25" customHeight="1" thickBot="1">
      <c r="A35" s="26"/>
      <c r="B35" s="59"/>
      <c r="C35" s="60"/>
      <c r="D35" s="60"/>
      <c r="E35" s="61"/>
      <c r="F35" s="62"/>
      <c r="G35" s="26"/>
      <c r="H35" s="26"/>
      <c r="I35" s="63"/>
      <c r="J35" s="64"/>
      <c r="K35" s="64"/>
      <c r="L35" s="64"/>
      <c r="M35" s="64"/>
      <c r="N35" s="64"/>
      <c r="O35" s="65"/>
    </row>
    <row r="36" spans="1:15" ht="12" customHeight="1" thickBot="1">
      <c r="A36" s="66"/>
      <c r="B36" s="67"/>
      <c r="C36" s="160" t="str">
        <f>'1'!C36:D36</f>
        <v>Admin. Assist.</v>
      </c>
      <c r="D36" s="160"/>
      <c r="E36" s="91">
        <f>'1'!E53</f>
        <v>0</v>
      </c>
      <c r="F36" s="69"/>
      <c r="G36" s="4"/>
      <c r="H36" s="4"/>
      <c r="I36" s="70" t="s">
        <v>4</v>
      </c>
      <c r="J36" s="71"/>
      <c r="K36" s="71"/>
      <c r="L36" s="71"/>
      <c r="M36" s="71"/>
      <c r="N36" s="71"/>
      <c r="O36" s="72"/>
    </row>
    <row r="37" spans="1:15" ht="3.75" customHeight="1" thickBot="1">
      <c r="A37" s="66"/>
      <c r="B37" s="67"/>
      <c r="C37" s="68"/>
      <c r="D37" s="68"/>
      <c r="E37" s="73"/>
      <c r="F37" s="69"/>
      <c r="G37" s="4"/>
      <c r="H37" s="4"/>
      <c r="I37" s="74"/>
      <c r="J37" s="71"/>
      <c r="K37" s="71"/>
      <c r="L37" s="71"/>
      <c r="M37" s="71"/>
      <c r="N37" s="71"/>
      <c r="O37" s="72"/>
    </row>
    <row r="38" spans="1:15" ht="12" customHeight="1" thickBot="1">
      <c r="A38" s="75"/>
      <c r="B38" s="67"/>
      <c r="C38" s="160" t="str">
        <f>'1'!C38:D38</f>
        <v>Paraeducator</v>
      </c>
      <c r="D38" s="160"/>
      <c r="E38" s="91">
        <f>'1'!E54</f>
        <v>0</v>
      </c>
      <c r="F38" s="69"/>
      <c r="G38" s="4"/>
      <c r="H38" s="4"/>
      <c r="I38" s="179" t="s">
        <v>6</v>
      </c>
      <c r="J38" s="175"/>
      <c r="K38" s="175"/>
      <c r="L38" s="175"/>
      <c r="M38" s="175"/>
      <c r="N38" s="175"/>
      <c r="O38" s="180"/>
    </row>
    <row r="39" spans="1:15" ht="3.75" customHeight="1" thickBot="1">
      <c r="A39" s="75"/>
      <c r="B39" s="67"/>
      <c r="C39" s="68"/>
      <c r="D39" s="68"/>
      <c r="E39" s="73"/>
      <c r="F39" s="69"/>
      <c r="G39" s="4"/>
      <c r="H39" s="4"/>
      <c r="I39" s="76"/>
      <c r="J39" s="77"/>
      <c r="K39" s="137"/>
      <c r="L39" s="77"/>
      <c r="M39" s="77"/>
      <c r="N39" s="77"/>
      <c r="O39" s="78"/>
    </row>
    <row r="40" spans="1:15" ht="11.25" customHeight="1" thickBot="1">
      <c r="A40" s="75"/>
      <c r="B40" s="67"/>
      <c r="C40" s="160" t="str">
        <f>'1'!C40:D40</f>
        <v>Business</v>
      </c>
      <c r="D40" s="160"/>
      <c r="E40" s="91">
        <f>'1'!E55</f>
        <v>0</v>
      </c>
      <c r="F40" s="69"/>
      <c r="G40" s="4"/>
      <c r="H40" s="4"/>
      <c r="I40" s="190" t="s">
        <v>49</v>
      </c>
      <c r="J40" s="191"/>
      <c r="K40" s="191"/>
      <c r="L40" s="191"/>
      <c r="M40" s="191"/>
      <c r="N40" s="191"/>
      <c r="O40" s="192"/>
    </row>
    <row r="41" spans="1:15" ht="3.75" customHeight="1" thickBot="1">
      <c r="A41" s="75"/>
      <c r="B41" s="67"/>
      <c r="C41" s="68"/>
      <c r="D41" s="68"/>
      <c r="E41" s="73"/>
      <c r="F41" s="69"/>
      <c r="G41" s="4"/>
      <c r="H41" s="4"/>
      <c r="I41" s="79"/>
      <c r="J41" s="80"/>
      <c r="K41" s="138"/>
      <c r="L41" s="80"/>
      <c r="M41" s="80"/>
      <c r="N41" s="80"/>
      <c r="O41" s="81"/>
    </row>
    <row r="42" spans="1:15" ht="12" customHeight="1" thickBot="1">
      <c r="A42" s="75"/>
      <c r="B42" s="67"/>
      <c r="C42" s="160" t="str">
        <f>'1'!C42:D42</f>
        <v>Behavior Int.</v>
      </c>
      <c r="D42" s="160"/>
      <c r="E42" s="91">
        <f>'1'!E56</f>
        <v>0</v>
      </c>
      <c r="F42" s="69"/>
      <c r="G42" s="4"/>
      <c r="H42" s="4"/>
      <c r="I42" s="179" t="s">
        <v>6</v>
      </c>
      <c r="J42" s="175"/>
      <c r="K42" s="175"/>
      <c r="L42" s="175"/>
      <c r="M42" s="175"/>
      <c r="N42" s="175"/>
      <c r="O42" s="180"/>
    </row>
    <row r="43" spans="1:15" ht="3.75" customHeight="1" thickBot="1">
      <c r="A43" s="75"/>
      <c r="B43" s="67"/>
      <c r="C43" s="68"/>
      <c r="D43" s="68"/>
      <c r="E43" s="73"/>
      <c r="F43" s="69"/>
      <c r="G43" s="4"/>
      <c r="H43" s="4"/>
      <c r="I43" s="76"/>
      <c r="J43" s="77"/>
      <c r="K43" s="137"/>
      <c r="L43" s="77"/>
      <c r="M43" s="77"/>
      <c r="N43" s="77"/>
      <c r="O43" s="78"/>
    </row>
    <row r="44" spans="1:15" ht="12" customHeight="1" thickBot="1">
      <c r="A44" s="82"/>
      <c r="B44" s="83" t="s">
        <v>34</v>
      </c>
      <c r="C44" s="195" t="str">
        <f>'1'!D57</f>
        <v xml:space="preserve">Other Non-Contracted </v>
      </c>
      <c r="D44" s="196"/>
      <c r="E44" s="91">
        <f>'1'!E44</f>
        <v>0</v>
      </c>
      <c r="F44" s="69"/>
      <c r="G44" s="4"/>
      <c r="H44" s="4"/>
      <c r="I44" s="187" t="s">
        <v>50</v>
      </c>
      <c r="J44" s="188"/>
      <c r="K44" s="188"/>
      <c r="L44" s="188"/>
      <c r="M44" s="188"/>
      <c r="N44" s="188"/>
      <c r="O44" s="189"/>
    </row>
    <row r="45" spans="1:15" ht="16.5" customHeight="1">
      <c r="A45" s="75"/>
      <c r="B45" s="84"/>
      <c r="C45" s="85"/>
      <c r="D45" s="86"/>
      <c r="E45" s="86"/>
      <c r="F45" s="87"/>
      <c r="G45" s="4"/>
      <c r="H45" s="4"/>
      <c r="I45" s="179" t="s">
        <v>7</v>
      </c>
      <c r="J45" s="175"/>
      <c r="K45" s="175"/>
      <c r="L45" s="175"/>
      <c r="M45" s="175"/>
      <c r="N45" s="175"/>
      <c r="O45" s="180"/>
    </row>
    <row r="46" spans="1:15" ht="15.75" customHeight="1">
      <c r="A46" s="75"/>
      <c r="B46" s="71"/>
      <c r="C46" s="4"/>
      <c r="D46" s="4"/>
      <c r="E46" s="4"/>
      <c r="F46" s="53"/>
      <c r="G46" s="53"/>
      <c r="H46" s="53"/>
      <c r="I46" s="176" t="s">
        <v>53</v>
      </c>
      <c r="J46" s="177"/>
      <c r="K46" s="177"/>
      <c r="L46" s="177"/>
      <c r="M46" s="177"/>
      <c r="N46" s="177"/>
      <c r="O46" s="178"/>
    </row>
    <row r="47" spans="1:15" ht="11.25" customHeight="1"/>
  </sheetData>
  <sheetProtection selectLockedCells="1"/>
  <mergeCells count="35">
    <mergeCell ref="I46:O46"/>
    <mergeCell ref="I38:O38"/>
    <mergeCell ref="I45:O45"/>
    <mergeCell ref="C44:D44"/>
    <mergeCell ref="I40:O40"/>
    <mergeCell ref="I42:O42"/>
    <mergeCell ref="I44:O44"/>
    <mergeCell ref="C38:D38"/>
    <mergeCell ref="C40:D40"/>
    <mergeCell ref="C42:D42"/>
    <mergeCell ref="A1:O1"/>
    <mergeCell ref="D3:H3"/>
    <mergeCell ref="J3:N3"/>
    <mergeCell ref="G5:H5"/>
    <mergeCell ref="L5:M5"/>
    <mergeCell ref="B5:D5"/>
    <mergeCell ref="C29:D29"/>
    <mergeCell ref="H7:I7"/>
    <mergeCell ref="C18:D18"/>
    <mergeCell ref="C28:D28"/>
    <mergeCell ref="C36:D36"/>
    <mergeCell ref="A31:D31"/>
    <mergeCell ref="F31:G31"/>
    <mergeCell ref="I33:O33"/>
    <mergeCell ref="J34:N34"/>
    <mergeCell ref="A7:C7"/>
    <mergeCell ref="C34:D34"/>
    <mergeCell ref="A32:D32"/>
    <mergeCell ref="F32:G32"/>
    <mergeCell ref="D7:F7"/>
    <mergeCell ref="S10:T10"/>
    <mergeCell ref="S26:U26"/>
    <mergeCell ref="R14:T14"/>
    <mergeCell ref="R22:T22"/>
    <mergeCell ref="I32:O32"/>
  </mergeCells>
  <phoneticPr fontId="0" type="noConversion"/>
  <conditionalFormatting sqref="E36 E38 E40 E42 E44">
    <cfRule type="cellIs" dxfId="203" priority="5" stopIfTrue="1" operator="notEqual">
      <formula>"X"</formula>
    </cfRule>
  </conditionalFormatting>
  <conditionalFormatting sqref="C44:D44">
    <cfRule type="cellIs" dxfId="202" priority="6" stopIfTrue="1" operator="equal">
      <formula>0</formula>
    </cfRule>
  </conditionalFormatting>
  <conditionalFormatting sqref="O31">
    <cfRule type="cellIs" dxfId="201" priority="7" stopIfTrue="1" operator="lessThanOrEqual">
      <formula>0</formula>
    </cfRule>
    <cfRule type="cellIs" dxfId="200" priority="8" stopIfTrue="1" operator="greaterThan">
      <formula>0</formula>
    </cfRule>
  </conditionalFormatting>
  <conditionalFormatting sqref="H11:H17 H21:H27">
    <cfRule type="cellIs" dxfId="199" priority="9" stopIfTrue="1" operator="lessThanOrEqual">
      <formula>0</formula>
    </cfRule>
    <cfRule type="cellIs" dxfId="198" priority="10" stopIfTrue="1" operator="greaterThan">
      <formula>0</formula>
    </cfRule>
  </conditionalFormatting>
  <conditionalFormatting sqref="D3:H3">
    <cfRule type="cellIs" dxfId="197" priority="11" stopIfTrue="1" operator="lessThanOrEqual">
      <formula>0</formula>
    </cfRule>
    <cfRule type="cellIs" dxfId="196" priority="12" stopIfTrue="1" operator="greaterThan">
      <formula>0</formula>
    </cfRule>
  </conditionalFormatting>
  <conditionalFormatting sqref="I3">
    <cfRule type="cellIs" dxfId="195" priority="13" stopIfTrue="1" operator="greaterThan">
      <formula>0</formula>
    </cfRule>
  </conditionalFormatting>
  <conditionalFormatting sqref="J3:N3">
    <cfRule type="cellIs" dxfId="194" priority="14" stopIfTrue="1" operator="lessThanOrEqual">
      <formula>0</formula>
    </cfRule>
    <cfRule type="cellIs" dxfId="193" priority="15" stopIfTrue="1" operator="greaterThan">
      <formula>0</formula>
    </cfRule>
  </conditionalFormatting>
  <conditionalFormatting sqref="O11:O18 O21:O29">
    <cfRule type="cellIs" dxfId="192" priority="16" stopIfTrue="1" operator="lessThanOrEqual">
      <formula>0</formula>
    </cfRule>
  </conditionalFormatting>
  <conditionalFormatting sqref="F18:N18 F28:N29">
    <cfRule type="cellIs" dxfId="191" priority="17" stopIfTrue="1" operator="equal">
      <formula>0</formula>
    </cfRule>
  </conditionalFormatting>
  <conditionalFormatting sqref="L7 G7">
    <cfRule type="cellIs" dxfId="190" priority="3" stopIfTrue="1" operator="lessThanOrEqual">
      <formula>0</formula>
    </cfRule>
    <cfRule type="cellIs" dxfId="189" priority="4" stopIfTrue="1" operator="greaterThan">
      <formula>0</formula>
    </cfRule>
  </conditionalFormatting>
  <conditionalFormatting sqref="O7">
    <cfRule type="cellIs" dxfId="188" priority="1" stopIfTrue="1" operator="lessThanOrEqual">
      <formula>0</formula>
    </cfRule>
    <cfRule type="cellIs" dxfId="187" priority="2" stopIfTrue="1" operator="greaterThan">
      <formula>0</formula>
    </cfRule>
  </conditionalFormatting>
  <dataValidations xWindow="289" yWindow="292" count="6">
    <dataValidation type="time" errorStyle="warning" allowBlank="1" showInputMessage="1" showErrorMessage="1" errorTitle="Incorrect Time Format" error="Remember to input time as hours and minutes with am or pm included: 8:15 am or 3:20 pm._x000a__x000a_Click on &quot;no&quot; or &quot;cancel&quot; to correct..." prompt="Please remember to insert am or pm  (AM/PM) as required.  For example, 8:00 am not 8 or 3:30 PM not 3:30." sqref="E21:E25 E11:E15">
      <formula1>0</formula1>
      <formula2>0.999988425925926</formula2>
    </dataValidation>
    <dataValidation type="date" errorStyle="warning" allowBlank="1" showInputMessage="1" showErrorMessage="1" errorTitle="Incorrect Date Format!" error="Please enter the date either as (for example) 6/12/2005 or June 12, 2005." promptTitle="Insert Date" prompt="For example: 4/3/05 or 4/3/2005 or  May 4, 2005" sqref="G6:I6">
      <formula1>39629</formula1>
      <formula2>40008</formula2>
    </dataValidation>
    <dataValidation type="time" errorStyle="warning" allowBlank="1" showErrorMessage="1" errorTitle="Incorrect Time Format" error="Remember to input time as hours and minutes with am or pm included: 8:15 am or 3:20 pm._x000a__x000a_Click on &quot;no&quot; or &quot;cancel&quot; to correct..." prompt="Please remember to insert am or pm  (AM/PM) as required.  For example, 8:00 am not 8 or 3:30 PM not 3:30." sqref="E26:E27 E16:E17">
      <formula1>0</formula1>
      <formula2>0.999988425925926</formula2>
    </dataValidation>
    <dataValidation type="decimal" errorStyle="information" allowBlank="1" showInputMessage="1" showErrorMessage="1" errorTitle="Please try again!" error="The number you enter should be greater than 0 and less than 24; with minutes expressed as decimals.  For example: 7 hours and 15 minutes would be 7.25" promptTitle="Please Note:" prompt="Minutes should be shown as decimals  (eg. 20 minutes = .33)" sqref="P11:P17 P21:P27 I21:N27 F21:G27 F11:G17 I11:N17">
      <formula1>0.01</formula1>
      <formula2>24</formula2>
    </dataValidation>
    <dataValidation type="decimal" errorStyle="information" allowBlank="1" showInputMessage="1" showErrorMessage="1" errorTitle="Please try again!" error="The number you enter should be greater than 0 and less than 24; with minutes expressed as decimals.  For example: 7 hours and 15 minutes would be 7.25" promptTitle="ATTENTION!" prompt="Use this column ONLY for the time you WORKED during lunch..._x000a_" sqref="H11:H17 H21:H27">
      <formula1>0.01</formula1>
      <formula2>24</formula2>
    </dataValidation>
    <dataValidation type="date" errorStyle="warning" allowBlank="1" showInputMessage="1" showErrorMessage="1" errorTitle="Incorrect Date Format!" error="Please enter the date either as (for example) 6/12/2005 or June 12, 2005." promptTitle="Insert Date" prompt="For example: 4/3/05 or 4/3/2005 or  May 4, 2005" sqref="G5:H5">
      <formula1>41080</formula1>
      <formula2>41469</formula2>
    </dataValidation>
  </dataValidations>
  <printOptions horizontalCentered="1" verticalCentered="1"/>
  <pageMargins left="0.25" right="0.25" top="0.25" bottom="0.25" header="0" footer="0"/>
  <pageSetup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1:V47"/>
  <sheetViews>
    <sheetView workbookViewId="0">
      <selection activeCell="A8" sqref="A8"/>
    </sheetView>
  </sheetViews>
  <sheetFormatPr defaultRowHeight="12.75"/>
  <cols>
    <col min="1" max="1" width="8.5703125" customWidth="1"/>
    <col min="2" max="4" width="10.7109375" customWidth="1"/>
    <col min="5" max="5" width="2.140625" customWidth="1"/>
    <col min="6" max="7" width="10.7109375" customWidth="1"/>
    <col min="8" max="8" width="9.28515625" customWidth="1"/>
    <col min="9" max="9" width="12.85546875" customWidth="1"/>
    <col min="10" max="10" width="10.7109375" hidden="1" customWidth="1"/>
    <col min="11" max="13" width="10.7109375" customWidth="1"/>
    <col min="14" max="14" width="5.7109375" customWidth="1"/>
    <col min="15" max="15" width="8.85546875" customWidth="1"/>
    <col min="16" max="16" width="7.7109375" customWidth="1"/>
    <col min="17" max="17" width="10.7109375" customWidth="1"/>
    <col min="18" max="18" width="9.28515625" customWidth="1"/>
    <col min="19" max="19" width="6.28515625" customWidth="1"/>
  </cols>
  <sheetData>
    <row r="1" spans="1:22" ht="30" customHeight="1">
      <c r="A1" s="162" t="str">
        <f>'1'!A1:N1</f>
        <v>BUUSD TIME SHEET 2020 - 2021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</row>
    <row r="2" spans="1:22" ht="3.75" customHeight="1" thickBot="1">
      <c r="A2" s="32"/>
      <c r="B2" s="32"/>
      <c r="C2" s="32"/>
      <c r="D2" s="32"/>
      <c r="E2" s="32"/>
      <c r="F2" s="32"/>
      <c r="G2" s="32"/>
      <c r="H2" s="32"/>
      <c r="I2" s="32"/>
      <c r="J2" s="32"/>
      <c r="K2" s="136"/>
      <c r="L2" s="32"/>
      <c r="M2" s="32"/>
      <c r="N2" s="32"/>
      <c r="O2" s="32"/>
    </row>
    <row r="3" spans="1:22" ht="17.25" customHeight="1" thickBot="1">
      <c r="A3" s="35"/>
      <c r="B3" s="32"/>
      <c r="C3" s="35" t="s">
        <v>16</v>
      </c>
      <c r="D3" s="163">
        <f>'1'!D3:H3</f>
        <v>0</v>
      </c>
      <c r="E3" s="164"/>
      <c r="F3" s="164"/>
      <c r="G3" s="164"/>
      <c r="H3" s="165"/>
      <c r="I3" s="95" t="s">
        <v>38</v>
      </c>
      <c r="J3" s="159">
        <f>'1'!J3:M3</f>
        <v>0</v>
      </c>
      <c r="K3" s="159"/>
      <c r="L3" s="159"/>
      <c r="M3" s="159"/>
      <c r="N3" s="159"/>
      <c r="O3" s="32"/>
    </row>
    <row r="4" spans="1:22" ht="3.75" customHeight="1" thickBot="1">
      <c r="A4" s="36"/>
      <c r="B4" s="36"/>
      <c r="C4" s="36"/>
      <c r="D4" s="36" t="s">
        <v>35</v>
      </c>
      <c r="E4" s="36"/>
      <c r="F4" s="36"/>
      <c r="G4" s="36"/>
      <c r="H4" s="36"/>
      <c r="I4" s="37"/>
      <c r="J4" s="37"/>
      <c r="K4" s="37"/>
      <c r="L4" s="37"/>
      <c r="M4" s="37"/>
      <c r="N4" s="37"/>
      <c r="O4" s="37"/>
    </row>
    <row r="5" spans="1:22" ht="16.5" customHeight="1" thickBot="1">
      <c r="A5" s="36"/>
      <c r="B5" s="173" t="s">
        <v>9</v>
      </c>
      <c r="C5" s="173"/>
      <c r="D5" s="173"/>
      <c r="E5" s="36"/>
      <c r="F5" s="38" t="s">
        <v>10</v>
      </c>
      <c r="G5" s="169">
        <f>'15'!G5:H5+14</f>
        <v>44221</v>
      </c>
      <c r="H5" s="170"/>
      <c r="I5" s="38" t="s">
        <v>40</v>
      </c>
      <c r="J5" s="39"/>
      <c r="K5" s="39"/>
      <c r="L5" s="169">
        <f>G5+13</f>
        <v>44234</v>
      </c>
      <c r="M5" s="170"/>
      <c r="N5" s="39"/>
      <c r="O5" s="37"/>
    </row>
    <row r="6" spans="1:22" ht="6" customHeight="1">
      <c r="A6" s="36"/>
      <c r="B6" s="36"/>
      <c r="C6" s="36"/>
      <c r="D6" s="36"/>
      <c r="E6" s="36"/>
      <c r="F6" s="38"/>
      <c r="G6" s="10"/>
      <c r="H6" s="10"/>
      <c r="I6" s="10"/>
      <c r="J6" s="10"/>
      <c r="K6" s="10"/>
      <c r="L6" s="10"/>
      <c r="M6" s="10"/>
      <c r="N6" s="10"/>
      <c r="O6" s="37"/>
    </row>
    <row r="7" spans="1:22" ht="16.5" customHeight="1" thickBot="1">
      <c r="A7" s="201"/>
      <c r="B7" s="201"/>
      <c r="C7" s="201"/>
      <c r="D7" s="194" t="s">
        <v>29</v>
      </c>
      <c r="E7" s="194"/>
      <c r="F7" s="194"/>
      <c r="G7" s="33">
        <f>'1'!G7</f>
        <v>0</v>
      </c>
      <c r="H7" s="168" t="s">
        <v>39</v>
      </c>
      <c r="I7" s="168"/>
      <c r="J7" s="2"/>
      <c r="K7" s="2"/>
      <c r="L7" s="34">
        <f>'1'!K7</f>
        <v>0</v>
      </c>
      <c r="M7" s="2"/>
      <c r="N7" s="2" t="s">
        <v>52</v>
      </c>
      <c r="O7" s="34">
        <f>'1'!N7</f>
        <v>0</v>
      </c>
    </row>
    <row r="8" spans="1:22" ht="13.5" customHeight="1">
      <c r="A8" s="103" t="s">
        <v>63</v>
      </c>
      <c r="B8" s="103"/>
      <c r="C8" s="103"/>
      <c r="D8" s="103"/>
      <c r="E8" s="103"/>
      <c r="F8" s="103"/>
      <c r="G8" s="103"/>
      <c r="H8" s="103"/>
      <c r="I8" s="103"/>
      <c r="J8" s="2"/>
      <c r="K8" s="2"/>
      <c r="L8" s="2"/>
      <c r="M8" s="2"/>
      <c r="N8" s="2"/>
      <c r="O8" s="2"/>
    </row>
    <row r="9" spans="1:22" ht="4.5" customHeight="1" thickBo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R9" s="4"/>
      <c r="S9" s="4"/>
      <c r="T9" s="4"/>
      <c r="U9" s="4"/>
      <c r="V9" s="4"/>
    </row>
    <row r="10" spans="1:22" ht="23.25" thickBot="1">
      <c r="A10" s="40" t="s">
        <v>26</v>
      </c>
      <c r="B10" s="1" t="s">
        <v>0</v>
      </c>
      <c r="C10" s="41" t="s">
        <v>1</v>
      </c>
      <c r="D10" s="41" t="s">
        <v>2</v>
      </c>
      <c r="E10" s="19"/>
      <c r="F10" s="41" t="s">
        <v>17</v>
      </c>
      <c r="G10" s="41" t="s">
        <v>18</v>
      </c>
      <c r="H10" s="41" t="str">
        <f>'1'!H10</f>
        <v>COVID-19</v>
      </c>
      <c r="I10" s="135" t="str">
        <f>'1'!I10</f>
        <v>Lunch/Recess Duty</v>
      </c>
      <c r="J10" s="41" t="s">
        <v>5</v>
      </c>
      <c r="K10" s="41" t="s">
        <v>58</v>
      </c>
      <c r="L10" s="41" t="str">
        <f>'1'!K10</f>
        <v>VACATION</v>
      </c>
      <c r="M10" s="41" t="str">
        <f>'1'!L10</f>
        <v>Sick/Med</v>
      </c>
      <c r="N10" s="41" t="str">
        <f>'1'!M10</f>
        <v>Pers</v>
      </c>
      <c r="O10" s="42" t="s">
        <v>15</v>
      </c>
      <c r="R10" s="4"/>
      <c r="S10" s="197" t="s">
        <v>14</v>
      </c>
      <c r="T10" s="197"/>
      <c r="U10" s="18">
        <f>'15'!U10 + N29</f>
        <v>0</v>
      </c>
      <c r="V10" s="4"/>
    </row>
    <row r="11" spans="1:22">
      <c r="A11" s="43" t="s">
        <v>19</v>
      </c>
      <c r="B11" s="3">
        <f>'15'!B27+1</f>
        <v>44221</v>
      </c>
      <c r="C11" s="11"/>
      <c r="D11" s="11"/>
      <c r="E11" s="20"/>
      <c r="F11" s="9"/>
      <c r="G11" s="9"/>
      <c r="H11" s="9"/>
      <c r="I11" s="9"/>
      <c r="J11" s="12"/>
      <c r="K11" s="12"/>
      <c r="L11" s="12"/>
      <c r="M11" s="12"/>
      <c r="N11" s="12"/>
      <c r="O11" s="13">
        <f>SUM(F11:N11)</f>
        <v>0</v>
      </c>
      <c r="R11" s="4"/>
      <c r="S11" s="5"/>
      <c r="T11" s="5"/>
      <c r="U11" s="4"/>
      <c r="V11" s="4"/>
    </row>
    <row r="12" spans="1:22">
      <c r="A12" s="44" t="s">
        <v>20</v>
      </c>
      <c r="B12" s="3">
        <f t="shared" ref="B12:B17" si="0">B11+1</f>
        <v>44222</v>
      </c>
      <c r="C12" s="11"/>
      <c r="D12" s="11"/>
      <c r="E12" s="20"/>
      <c r="F12" s="9"/>
      <c r="G12" s="9"/>
      <c r="H12" s="9"/>
      <c r="I12" s="9"/>
      <c r="J12" s="14"/>
      <c r="K12" s="14"/>
      <c r="L12" s="14"/>
      <c r="M12" s="14"/>
      <c r="N12" s="14"/>
      <c r="O12" s="13">
        <f t="shared" ref="O12:O17" si="1">SUM(F12:N12)</f>
        <v>0</v>
      </c>
      <c r="R12" s="4"/>
      <c r="S12" s="5"/>
      <c r="T12" s="5"/>
      <c r="U12" s="4"/>
      <c r="V12" s="4"/>
    </row>
    <row r="13" spans="1:22">
      <c r="A13" s="44" t="s">
        <v>21</v>
      </c>
      <c r="B13" s="3">
        <f t="shared" si="0"/>
        <v>44223</v>
      </c>
      <c r="C13" s="11"/>
      <c r="D13" s="11"/>
      <c r="E13" s="20"/>
      <c r="F13" s="9"/>
      <c r="G13" s="9"/>
      <c r="H13" s="9"/>
      <c r="I13" s="9"/>
      <c r="J13" s="14"/>
      <c r="K13" s="14"/>
      <c r="L13" s="14"/>
      <c r="M13" s="14"/>
      <c r="N13" s="14"/>
      <c r="O13" s="13">
        <f t="shared" si="1"/>
        <v>0</v>
      </c>
      <c r="R13" s="4"/>
      <c r="S13" s="5"/>
      <c r="T13" s="5"/>
      <c r="U13" s="4"/>
      <c r="V13" s="4"/>
    </row>
    <row r="14" spans="1:22">
      <c r="A14" s="44" t="s">
        <v>22</v>
      </c>
      <c r="B14" s="3">
        <f t="shared" si="0"/>
        <v>44224</v>
      </c>
      <c r="C14" s="11"/>
      <c r="D14" s="11"/>
      <c r="E14" s="20"/>
      <c r="F14" s="9"/>
      <c r="G14" s="9"/>
      <c r="H14" s="9"/>
      <c r="I14" s="9"/>
      <c r="J14" s="14"/>
      <c r="K14" s="12"/>
      <c r="L14" s="12"/>
      <c r="M14" s="12"/>
      <c r="N14" s="12"/>
      <c r="O14" s="13">
        <f t="shared" si="1"/>
        <v>0</v>
      </c>
      <c r="R14" s="197" t="s">
        <v>8</v>
      </c>
      <c r="S14" s="197"/>
      <c r="T14" s="197"/>
      <c r="U14" s="18">
        <f>'15'!U14 + O29</f>
        <v>40</v>
      </c>
      <c r="V14" s="4"/>
    </row>
    <row r="15" spans="1:22">
      <c r="A15" s="44" t="s">
        <v>23</v>
      </c>
      <c r="B15" s="3">
        <f t="shared" si="0"/>
        <v>44225</v>
      </c>
      <c r="C15" s="11"/>
      <c r="D15" s="11"/>
      <c r="E15" s="20"/>
      <c r="F15" s="9"/>
      <c r="G15" s="9"/>
      <c r="H15" s="9"/>
      <c r="I15" s="9"/>
      <c r="J15" s="14"/>
      <c r="K15" s="14"/>
      <c r="L15" s="14"/>
      <c r="M15" s="14"/>
      <c r="N15" s="14"/>
      <c r="O15" s="13">
        <f t="shared" si="1"/>
        <v>0</v>
      </c>
      <c r="R15" s="4"/>
      <c r="S15" s="5"/>
      <c r="T15" s="5"/>
      <c r="U15" s="4"/>
      <c r="V15" s="4"/>
    </row>
    <row r="16" spans="1:22">
      <c r="A16" s="44" t="s">
        <v>24</v>
      </c>
      <c r="B16" s="3">
        <f t="shared" si="0"/>
        <v>44226</v>
      </c>
      <c r="C16" s="144"/>
      <c r="D16" s="144"/>
      <c r="E16" s="20"/>
      <c r="F16" s="145"/>
      <c r="G16" s="145"/>
      <c r="H16" s="145"/>
      <c r="I16" s="145"/>
      <c r="J16" s="146"/>
      <c r="K16" s="146"/>
      <c r="L16" s="146"/>
      <c r="M16" s="146"/>
      <c r="N16" s="146"/>
      <c r="O16" s="13">
        <f t="shared" si="1"/>
        <v>0</v>
      </c>
      <c r="R16" s="4"/>
      <c r="S16" s="5"/>
      <c r="T16" s="5"/>
      <c r="U16" s="4"/>
      <c r="V16" s="4"/>
    </row>
    <row r="17" spans="1:22" ht="13.5" thickBot="1">
      <c r="A17" s="44" t="s">
        <v>25</v>
      </c>
      <c r="B17" s="3">
        <f t="shared" si="0"/>
        <v>44227</v>
      </c>
      <c r="C17" s="144"/>
      <c r="D17" s="144"/>
      <c r="E17" s="20"/>
      <c r="F17" s="147"/>
      <c r="G17" s="147"/>
      <c r="H17" s="147"/>
      <c r="I17" s="147"/>
      <c r="J17" s="148"/>
      <c r="K17" s="148"/>
      <c r="L17" s="148"/>
      <c r="M17" s="148"/>
      <c r="N17" s="148"/>
      <c r="O17" s="15">
        <f t="shared" si="1"/>
        <v>0</v>
      </c>
      <c r="R17" s="4"/>
      <c r="S17" s="5"/>
      <c r="T17" s="5"/>
      <c r="U17" s="4"/>
      <c r="V17" s="4"/>
    </row>
    <row r="18" spans="1:22" ht="14.25" thickTop="1" thickBot="1">
      <c r="A18" s="45"/>
      <c r="B18" s="46"/>
      <c r="C18" s="171" t="s">
        <v>28</v>
      </c>
      <c r="D18" s="172"/>
      <c r="E18" s="21"/>
      <c r="F18" s="47">
        <f>SUM(F11:F17)</f>
        <v>0</v>
      </c>
      <c r="G18" s="47">
        <f t="shared" ref="G18:N18" si="2">SUM(G11:G17)</f>
        <v>0</v>
      </c>
      <c r="H18" s="47">
        <f t="shared" si="2"/>
        <v>0</v>
      </c>
      <c r="I18" s="47">
        <f t="shared" si="2"/>
        <v>0</v>
      </c>
      <c r="J18" s="47">
        <f t="shared" si="2"/>
        <v>0</v>
      </c>
      <c r="K18" s="47">
        <f t="shared" si="2"/>
        <v>0</v>
      </c>
      <c r="L18" s="47">
        <f t="shared" si="2"/>
        <v>0</v>
      </c>
      <c r="M18" s="47">
        <f t="shared" si="2"/>
        <v>0</v>
      </c>
      <c r="N18" s="47">
        <f t="shared" si="2"/>
        <v>0</v>
      </c>
      <c r="O18" s="48">
        <f>SUM(O11:O17)</f>
        <v>0</v>
      </c>
      <c r="R18" s="4"/>
      <c r="S18" s="5"/>
      <c r="T18" s="5"/>
      <c r="U18" s="6"/>
      <c r="V18" s="4"/>
    </row>
    <row r="19" spans="1:22" ht="9.75" customHeight="1" thickBot="1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R19" s="4"/>
      <c r="S19" s="5"/>
      <c r="T19" s="5"/>
      <c r="U19" s="4"/>
      <c r="V19" s="4"/>
    </row>
    <row r="20" spans="1:22" ht="23.25" thickBot="1">
      <c r="A20" s="40" t="s">
        <v>27</v>
      </c>
      <c r="B20" s="1" t="s">
        <v>0</v>
      </c>
      <c r="C20" s="41" t="s">
        <v>1</v>
      </c>
      <c r="D20" s="41" t="s">
        <v>2</v>
      </c>
      <c r="E20" s="19"/>
      <c r="F20" s="41" t="str">
        <f>F10</f>
        <v>Reg Ed</v>
      </c>
      <c r="G20" s="41" t="str">
        <f>G10</f>
        <v>Spec Ed</v>
      </c>
      <c r="H20" s="41" t="str">
        <f>H10</f>
        <v>COVID-19</v>
      </c>
      <c r="I20" s="135" t="str">
        <f>I10</f>
        <v>Lunch/Recess Duty</v>
      </c>
      <c r="J20" s="41" t="s">
        <v>5</v>
      </c>
      <c r="K20" s="41" t="s">
        <v>58</v>
      </c>
      <c r="L20" s="41" t="str">
        <f>L10</f>
        <v>VACATION</v>
      </c>
      <c r="M20" s="41" t="str">
        <f>M10</f>
        <v>Sick/Med</v>
      </c>
      <c r="N20" s="41" t="str">
        <f>N10</f>
        <v>Pers</v>
      </c>
      <c r="O20" s="42" t="str">
        <f>O10</f>
        <v>TOTAL</v>
      </c>
      <c r="R20" s="4"/>
      <c r="S20" s="5"/>
      <c r="T20" s="5"/>
      <c r="U20" s="4"/>
      <c r="V20" s="4"/>
    </row>
    <row r="21" spans="1:22">
      <c r="A21" s="43" t="s">
        <v>19</v>
      </c>
      <c r="B21" s="3">
        <f>B11+7</f>
        <v>44228</v>
      </c>
      <c r="C21" s="11"/>
      <c r="D21" s="11"/>
      <c r="E21" s="20"/>
      <c r="F21" s="9"/>
      <c r="G21" s="9"/>
      <c r="H21" s="9"/>
      <c r="I21" s="9"/>
      <c r="J21" s="12"/>
      <c r="K21" s="12"/>
      <c r="L21" s="12"/>
      <c r="M21" s="12"/>
      <c r="N21" s="12"/>
      <c r="O21" s="13">
        <f>SUM(F21:N21)</f>
        <v>0</v>
      </c>
      <c r="R21" s="4"/>
      <c r="S21" s="5"/>
      <c r="T21" s="5"/>
      <c r="U21" s="4"/>
      <c r="V21" s="4"/>
    </row>
    <row r="22" spans="1:22">
      <c r="A22" s="44" t="s">
        <v>20</v>
      </c>
      <c r="B22" s="3">
        <f t="shared" ref="B22:B27" si="3">B12+7</f>
        <v>44229</v>
      </c>
      <c r="C22" s="11"/>
      <c r="D22" s="11"/>
      <c r="E22" s="20"/>
      <c r="F22" s="9"/>
      <c r="G22" s="9"/>
      <c r="H22" s="9"/>
      <c r="I22" s="9"/>
      <c r="J22" s="14"/>
      <c r="K22" s="14"/>
      <c r="L22" s="14"/>
      <c r="M22" s="14"/>
      <c r="N22" s="14"/>
      <c r="O22" s="13">
        <f t="shared" ref="O22:O27" si="4">SUM(F22:N22)</f>
        <v>0</v>
      </c>
      <c r="R22" s="197" t="s">
        <v>13</v>
      </c>
      <c r="S22" s="197"/>
      <c r="T22" s="197"/>
      <c r="U22" s="18" t="e">
        <f>'15'!U22 + P29</f>
        <v>#REF!</v>
      </c>
      <c r="V22" s="4"/>
    </row>
    <row r="23" spans="1:22">
      <c r="A23" s="44" t="s">
        <v>21</v>
      </c>
      <c r="B23" s="3">
        <f t="shared" si="3"/>
        <v>44230</v>
      </c>
      <c r="C23" s="11"/>
      <c r="D23" s="11"/>
      <c r="E23" s="20"/>
      <c r="F23" s="9"/>
      <c r="G23" s="9"/>
      <c r="H23" s="9"/>
      <c r="I23" s="9"/>
      <c r="J23" s="14"/>
      <c r="K23" s="14"/>
      <c r="L23" s="14"/>
      <c r="M23" s="14"/>
      <c r="N23" s="14"/>
      <c r="O23" s="13">
        <f t="shared" si="4"/>
        <v>0</v>
      </c>
      <c r="R23" s="4"/>
      <c r="S23" s="4"/>
      <c r="T23" s="4"/>
      <c r="U23" s="4"/>
      <c r="V23" s="4"/>
    </row>
    <row r="24" spans="1:22">
      <c r="A24" s="44" t="s">
        <v>22</v>
      </c>
      <c r="B24" s="3">
        <f t="shared" si="3"/>
        <v>44231</v>
      </c>
      <c r="C24" s="11"/>
      <c r="D24" s="11"/>
      <c r="E24" s="20"/>
      <c r="F24" s="9"/>
      <c r="G24" s="9"/>
      <c r="H24" s="9"/>
      <c r="I24" s="9"/>
      <c r="J24" s="14"/>
      <c r="K24" s="12"/>
      <c r="L24" s="12"/>
      <c r="M24" s="12"/>
      <c r="N24" s="12"/>
      <c r="O24" s="13">
        <f t="shared" si="4"/>
        <v>0</v>
      </c>
      <c r="R24" s="4"/>
      <c r="S24" s="4"/>
      <c r="T24" s="4"/>
      <c r="U24" s="4"/>
      <c r="V24" s="4"/>
    </row>
    <row r="25" spans="1:22">
      <c r="A25" s="44" t="s">
        <v>23</v>
      </c>
      <c r="B25" s="3">
        <f t="shared" si="3"/>
        <v>44232</v>
      </c>
      <c r="C25" s="11"/>
      <c r="D25" s="11"/>
      <c r="E25" s="20"/>
      <c r="F25" s="9"/>
      <c r="G25" s="9"/>
      <c r="H25" s="9"/>
      <c r="I25" s="9"/>
      <c r="J25" s="14"/>
      <c r="K25" s="12"/>
      <c r="L25" s="9"/>
      <c r="M25" s="14"/>
      <c r="N25" s="14"/>
      <c r="O25" s="13">
        <f t="shared" si="4"/>
        <v>0</v>
      </c>
      <c r="R25" s="4"/>
      <c r="S25" s="4"/>
      <c r="T25" s="4"/>
      <c r="U25" s="4"/>
      <c r="V25" s="4"/>
    </row>
    <row r="26" spans="1:22">
      <c r="A26" s="44" t="s">
        <v>24</v>
      </c>
      <c r="B26" s="3">
        <f t="shared" si="3"/>
        <v>44233</v>
      </c>
      <c r="C26" s="144"/>
      <c r="D26" s="144"/>
      <c r="E26" s="20"/>
      <c r="F26" s="145"/>
      <c r="G26" s="145"/>
      <c r="H26" s="145"/>
      <c r="I26" s="145"/>
      <c r="J26" s="146"/>
      <c r="K26" s="146"/>
      <c r="L26" s="146"/>
      <c r="M26" s="145"/>
      <c r="N26" s="146"/>
      <c r="O26" s="13">
        <f t="shared" si="4"/>
        <v>0</v>
      </c>
      <c r="R26" s="4"/>
      <c r="S26" s="197" t="s">
        <v>12</v>
      </c>
      <c r="T26" s="197"/>
      <c r="U26" s="197"/>
      <c r="V26" s="18">
        <f>'15'!V26 + R29</f>
        <v>40</v>
      </c>
    </row>
    <row r="27" spans="1:22" ht="13.5" thickBot="1">
      <c r="A27" s="44" t="s">
        <v>25</v>
      </c>
      <c r="B27" s="3">
        <f t="shared" si="3"/>
        <v>44234</v>
      </c>
      <c r="C27" s="144"/>
      <c r="D27" s="144"/>
      <c r="E27" s="20"/>
      <c r="F27" s="147"/>
      <c r="G27" s="147"/>
      <c r="H27" s="147"/>
      <c r="I27" s="147"/>
      <c r="J27" s="148"/>
      <c r="K27" s="148"/>
      <c r="L27" s="148"/>
      <c r="M27" s="148"/>
      <c r="N27" s="148"/>
      <c r="O27" s="15">
        <f t="shared" si="4"/>
        <v>0</v>
      </c>
      <c r="R27" s="4"/>
      <c r="S27" s="4"/>
      <c r="T27" s="4"/>
      <c r="U27" s="4"/>
      <c r="V27" s="4"/>
    </row>
    <row r="28" spans="1:22" ht="15" customHeight="1" thickTop="1" thickBot="1">
      <c r="A28" s="22"/>
      <c r="B28" s="49"/>
      <c r="C28" s="193" t="s">
        <v>30</v>
      </c>
      <c r="D28" s="193"/>
      <c r="E28" s="21"/>
      <c r="F28" s="50">
        <f>SUM(F21:F27)</f>
        <v>0</v>
      </c>
      <c r="G28" s="50">
        <f t="shared" ref="G28:N28" si="5">SUM(G21:G27)</f>
        <v>0</v>
      </c>
      <c r="H28" s="50">
        <f t="shared" si="5"/>
        <v>0</v>
      </c>
      <c r="I28" s="50">
        <f t="shared" si="5"/>
        <v>0</v>
      </c>
      <c r="J28" s="50">
        <f t="shared" ref="J28:K28" si="6">SUM(J21:J27)</f>
        <v>0</v>
      </c>
      <c r="K28" s="50">
        <f t="shared" si="6"/>
        <v>0</v>
      </c>
      <c r="L28" s="50">
        <f t="shared" si="5"/>
        <v>0</v>
      </c>
      <c r="M28" s="50">
        <f t="shared" si="5"/>
        <v>0</v>
      </c>
      <c r="N28" s="50">
        <f t="shared" si="5"/>
        <v>0</v>
      </c>
      <c r="O28" s="48">
        <f>SUM(O21:O27)</f>
        <v>0</v>
      </c>
      <c r="R28" s="27" t="s">
        <v>36</v>
      </c>
      <c r="S28" s="4"/>
      <c r="T28" s="8"/>
      <c r="U28" s="7"/>
      <c r="V28" s="4"/>
    </row>
    <row r="29" spans="1:22" ht="15.75" customHeight="1" thickBot="1">
      <c r="A29" s="22"/>
      <c r="B29" s="49"/>
      <c r="C29" s="198" t="s">
        <v>31</v>
      </c>
      <c r="D29" s="198"/>
      <c r="E29" s="23"/>
      <c r="F29" s="51">
        <f>F18+F28</f>
        <v>0</v>
      </c>
      <c r="G29" s="51">
        <f t="shared" ref="G29:N29" si="7">G18+G28</f>
        <v>0</v>
      </c>
      <c r="H29" s="51">
        <f t="shared" si="7"/>
        <v>0</v>
      </c>
      <c r="I29" s="51">
        <f t="shared" si="7"/>
        <v>0</v>
      </c>
      <c r="J29" s="51">
        <f t="shared" ref="J29:K29" si="8">J18+J28</f>
        <v>0</v>
      </c>
      <c r="K29" s="51">
        <f t="shared" si="8"/>
        <v>0</v>
      </c>
      <c r="L29" s="51">
        <f t="shared" si="7"/>
        <v>0</v>
      </c>
      <c r="M29" s="51">
        <f t="shared" si="7"/>
        <v>0</v>
      </c>
      <c r="N29" s="51">
        <f t="shared" si="7"/>
        <v>0</v>
      </c>
      <c r="O29" s="52">
        <f>O18+O28</f>
        <v>0</v>
      </c>
      <c r="R29" s="28">
        <f>O29-L7</f>
        <v>0</v>
      </c>
      <c r="S29" s="4"/>
      <c r="T29" s="8"/>
      <c r="U29" s="7"/>
      <c r="V29" s="4"/>
    </row>
    <row r="30" spans="1:22" ht="11.25" customHeight="1">
      <c r="A30" s="4"/>
      <c r="B30" s="53"/>
      <c r="C30" s="24"/>
      <c r="D30" s="24"/>
      <c r="E30" s="24"/>
      <c r="F30" s="24"/>
      <c r="G30" s="24"/>
      <c r="H30" s="24"/>
      <c r="I30" s="24"/>
      <c r="J30" s="53"/>
      <c r="K30" s="53"/>
      <c r="L30" s="53"/>
      <c r="M30" s="53"/>
      <c r="N30" s="53"/>
      <c r="O30" s="53"/>
    </row>
    <row r="31" spans="1:22" ht="21.75" customHeight="1" thickBot="1">
      <c r="A31" s="181"/>
      <c r="B31" s="181"/>
      <c r="C31" s="181"/>
      <c r="D31" s="181"/>
      <c r="E31" s="25"/>
      <c r="F31" s="174"/>
      <c r="G31" s="174"/>
      <c r="H31" s="25"/>
      <c r="I31" s="4"/>
      <c r="J31" s="4"/>
      <c r="K31" s="4"/>
      <c r="L31" s="4"/>
      <c r="M31" s="4"/>
      <c r="N31" s="54" t="s">
        <v>11</v>
      </c>
      <c r="O31" s="55">
        <f>R29</f>
        <v>0</v>
      </c>
    </row>
    <row r="32" spans="1:22" ht="12.75" customHeight="1" thickBot="1">
      <c r="A32" s="200" t="s">
        <v>3</v>
      </c>
      <c r="B32" s="200"/>
      <c r="C32" s="200"/>
      <c r="D32" s="200"/>
      <c r="E32" s="26"/>
      <c r="F32" s="200" t="s">
        <v>32</v>
      </c>
      <c r="G32" s="200"/>
      <c r="H32" s="26"/>
      <c r="I32" s="184" t="s">
        <v>37</v>
      </c>
      <c r="J32" s="184"/>
      <c r="K32" s="184"/>
      <c r="L32" s="184"/>
      <c r="M32" s="184"/>
      <c r="N32" s="184"/>
      <c r="O32" s="184"/>
    </row>
    <row r="33" spans="1:15" ht="18.75" customHeight="1" thickBot="1">
      <c r="A33" s="26"/>
      <c r="B33" s="26"/>
      <c r="C33" s="26"/>
      <c r="D33" s="26"/>
      <c r="E33" s="26"/>
      <c r="F33" s="26"/>
      <c r="G33" s="26"/>
      <c r="H33" s="26"/>
      <c r="I33" s="155"/>
      <c r="J33" s="156"/>
      <c r="K33" s="156"/>
      <c r="L33" s="156"/>
      <c r="M33" s="156"/>
      <c r="N33" s="156"/>
      <c r="O33" s="157"/>
    </row>
    <row r="34" spans="1:15" ht="14.25" customHeight="1">
      <c r="A34" s="26"/>
      <c r="B34" s="57"/>
      <c r="C34" s="183" t="s">
        <v>33</v>
      </c>
      <c r="D34" s="183"/>
      <c r="E34" s="29"/>
      <c r="F34" s="58"/>
      <c r="G34" s="26"/>
      <c r="H34" s="26"/>
      <c r="I34" s="4"/>
      <c r="J34" s="199"/>
      <c r="K34" s="199"/>
      <c r="L34" s="199"/>
      <c r="M34" s="199"/>
      <c r="N34" s="199"/>
      <c r="O34" s="56"/>
    </row>
    <row r="35" spans="1:15" ht="5.25" customHeight="1" thickBot="1">
      <c r="A35" s="26"/>
      <c r="B35" s="59"/>
      <c r="C35" s="60"/>
      <c r="D35" s="60"/>
      <c r="E35" s="61"/>
      <c r="F35" s="62"/>
      <c r="G35" s="26"/>
      <c r="H35" s="26"/>
      <c r="I35" s="63"/>
      <c r="J35" s="64"/>
      <c r="K35" s="64"/>
      <c r="L35" s="64"/>
      <c r="M35" s="64"/>
      <c r="N35" s="64"/>
      <c r="O35" s="65"/>
    </row>
    <row r="36" spans="1:15" ht="12" customHeight="1" thickBot="1">
      <c r="A36" s="66"/>
      <c r="B36" s="67"/>
      <c r="C36" s="160" t="str">
        <f>'1'!C36:D36</f>
        <v>Admin. Assist.</v>
      </c>
      <c r="D36" s="160"/>
      <c r="E36" s="91">
        <f>'1'!E53</f>
        <v>0</v>
      </c>
      <c r="F36" s="69"/>
      <c r="G36" s="4"/>
      <c r="H36" s="4"/>
      <c r="I36" s="70" t="s">
        <v>4</v>
      </c>
      <c r="J36" s="71"/>
      <c r="K36" s="71"/>
      <c r="L36" s="71"/>
      <c r="M36" s="71"/>
      <c r="N36" s="71"/>
      <c r="O36" s="72"/>
    </row>
    <row r="37" spans="1:15" ht="3.75" customHeight="1" thickBot="1">
      <c r="A37" s="66"/>
      <c r="B37" s="67"/>
      <c r="C37" s="68"/>
      <c r="D37" s="68"/>
      <c r="E37" s="73"/>
      <c r="F37" s="69"/>
      <c r="G37" s="4"/>
      <c r="H37" s="4"/>
      <c r="I37" s="74"/>
      <c r="J37" s="71"/>
      <c r="K37" s="71"/>
      <c r="L37" s="71"/>
      <c r="M37" s="71"/>
      <c r="N37" s="71"/>
      <c r="O37" s="72"/>
    </row>
    <row r="38" spans="1:15" ht="12" customHeight="1" thickBot="1">
      <c r="A38" s="75"/>
      <c r="B38" s="67"/>
      <c r="C38" s="160" t="str">
        <f>'1'!C38:D38</f>
        <v>Paraeducator</v>
      </c>
      <c r="D38" s="160"/>
      <c r="E38" s="91">
        <f>'1'!E54</f>
        <v>0</v>
      </c>
      <c r="F38" s="69"/>
      <c r="G38" s="4"/>
      <c r="H38" s="4"/>
      <c r="I38" s="179" t="s">
        <v>6</v>
      </c>
      <c r="J38" s="175"/>
      <c r="K38" s="175"/>
      <c r="L38" s="175"/>
      <c r="M38" s="175"/>
      <c r="N38" s="175"/>
      <c r="O38" s="180"/>
    </row>
    <row r="39" spans="1:15" ht="3.75" customHeight="1" thickBot="1">
      <c r="A39" s="75"/>
      <c r="B39" s="67"/>
      <c r="C39" s="68"/>
      <c r="D39" s="68"/>
      <c r="E39" s="73"/>
      <c r="F39" s="69"/>
      <c r="G39" s="4"/>
      <c r="H39" s="4"/>
      <c r="I39" s="76"/>
      <c r="J39" s="77"/>
      <c r="K39" s="137"/>
      <c r="L39" s="77"/>
      <c r="M39" s="77"/>
      <c r="N39" s="77"/>
      <c r="O39" s="78"/>
    </row>
    <row r="40" spans="1:15" ht="11.25" customHeight="1" thickBot="1">
      <c r="A40" s="75"/>
      <c r="B40" s="67"/>
      <c r="C40" s="160" t="str">
        <f>'1'!C40:D40</f>
        <v>Business</v>
      </c>
      <c r="D40" s="160"/>
      <c r="E40" s="91">
        <f>'1'!E55</f>
        <v>0</v>
      </c>
      <c r="F40" s="69"/>
      <c r="G40" s="4"/>
      <c r="H40" s="4"/>
      <c r="I40" s="190" t="s">
        <v>49</v>
      </c>
      <c r="J40" s="191"/>
      <c r="K40" s="191"/>
      <c r="L40" s="191"/>
      <c r="M40" s="191"/>
      <c r="N40" s="191"/>
      <c r="O40" s="192"/>
    </row>
    <row r="41" spans="1:15" ht="3.75" customHeight="1" thickBot="1">
      <c r="A41" s="75"/>
      <c r="B41" s="67"/>
      <c r="C41" s="68"/>
      <c r="D41" s="68"/>
      <c r="E41" s="73"/>
      <c r="F41" s="69"/>
      <c r="G41" s="4"/>
      <c r="H41" s="4"/>
      <c r="I41" s="79"/>
      <c r="J41" s="80"/>
      <c r="K41" s="138"/>
      <c r="L41" s="80"/>
      <c r="M41" s="80"/>
      <c r="N41" s="80"/>
      <c r="O41" s="81"/>
    </row>
    <row r="42" spans="1:15" ht="12" customHeight="1" thickBot="1">
      <c r="A42" s="75"/>
      <c r="B42" s="67"/>
      <c r="C42" s="160" t="str">
        <f>'1'!C42:D42</f>
        <v>Behavior Int.</v>
      </c>
      <c r="D42" s="160"/>
      <c r="E42" s="91">
        <f>'1'!E56</f>
        <v>0</v>
      </c>
      <c r="F42" s="69"/>
      <c r="G42" s="4"/>
      <c r="H42" s="4"/>
      <c r="I42" s="179" t="s">
        <v>6</v>
      </c>
      <c r="J42" s="175"/>
      <c r="K42" s="175"/>
      <c r="L42" s="175"/>
      <c r="M42" s="175"/>
      <c r="N42" s="175"/>
      <c r="O42" s="180"/>
    </row>
    <row r="43" spans="1:15" ht="3.75" customHeight="1" thickBot="1">
      <c r="A43" s="75"/>
      <c r="B43" s="67"/>
      <c r="C43" s="68"/>
      <c r="D43" s="68"/>
      <c r="E43" s="73"/>
      <c r="F43" s="69"/>
      <c r="G43" s="4"/>
      <c r="H43" s="4"/>
      <c r="I43" s="76"/>
      <c r="J43" s="77"/>
      <c r="K43" s="137"/>
      <c r="L43" s="77"/>
      <c r="M43" s="77"/>
      <c r="N43" s="77"/>
      <c r="O43" s="78"/>
    </row>
    <row r="44" spans="1:15" ht="12" customHeight="1" thickBot="1">
      <c r="A44" s="82"/>
      <c r="B44" s="83" t="s">
        <v>34</v>
      </c>
      <c r="C44" s="195" t="str">
        <f>'1'!D57</f>
        <v xml:space="preserve">Other Non-Contracted </v>
      </c>
      <c r="D44" s="196"/>
      <c r="E44" s="91">
        <f>'1'!E44</f>
        <v>0</v>
      </c>
      <c r="F44" s="69"/>
      <c r="G44" s="4"/>
      <c r="H44" s="4"/>
      <c r="I44" s="187" t="s">
        <v>50</v>
      </c>
      <c r="J44" s="188"/>
      <c r="K44" s="188"/>
      <c r="L44" s="188"/>
      <c r="M44" s="188"/>
      <c r="N44" s="188"/>
      <c r="O44" s="189"/>
    </row>
    <row r="45" spans="1:15" ht="16.5" customHeight="1">
      <c r="A45" s="75"/>
      <c r="B45" s="84"/>
      <c r="C45" s="85"/>
      <c r="D45" s="86"/>
      <c r="E45" s="86"/>
      <c r="F45" s="87"/>
      <c r="G45" s="4"/>
      <c r="H45" s="4"/>
      <c r="I45" s="179" t="s">
        <v>7</v>
      </c>
      <c r="J45" s="175"/>
      <c r="K45" s="175"/>
      <c r="L45" s="175"/>
      <c r="M45" s="175"/>
      <c r="N45" s="175"/>
      <c r="O45" s="180"/>
    </row>
    <row r="46" spans="1:15" ht="15.75" customHeight="1">
      <c r="A46" s="75"/>
      <c r="B46" s="71"/>
      <c r="C46" s="4"/>
      <c r="D46" s="4"/>
      <c r="E46" s="4"/>
      <c r="F46" s="53"/>
      <c r="G46" s="53"/>
      <c r="H46" s="53"/>
      <c r="I46" s="176" t="s">
        <v>53</v>
      </c>
      <c r="J46" s="177"/>
      <c r="K46" s="177"/>
      <c r="L46" s="177"/>
      <c r="M46" s="177"/>
      <c r="N46" s="177"/>
      <c r="O46" s="178"/>
    </row>
    <row r="47" spans="1:15" ht="11.25" customHeight="1"/>
  </sheetData>
  <sheetProtection selectLockedCells="1"/>
  <mergeCells count="35">
    <mergeCell ref="I46:O46"/>
    <mergeCell ref="I32:O32"/>
    <mergeCell ref="I33:O33"/>
    <mergeCell ref="J34:N34"/>
    <mergeCell ref="I38:O38"/>
    <mergeCell ref="I45:O45"/>
    <mergeCell ref="I40:O40"/>
    <mergeCell ref="I42:O42"/>
    <mergeCell ref="I44:O44"/>
    <mergeCell ref="D7:F7"/>
    <mergeCell ref="H7:I7"/>
    <mergeCell ref="C18:D18"/>
    <mergeCell ref="C28:D28"/>
    <mergeCell ref="A1:O1"/>
    <mergeCell ref="D3:H3"/>
    <mergeCell ref="J3:N3"/>
    <mergeCell ref="G5:H5"/>
    <mergeCell ref="L5:M5"/>
    <mergeCell ref="B5:D5"/>
    <mergeCell ref="A7:C7"/>
    <mergeCell ref="S10:T10"/>
    <mergeCell ref="S26:U26"/>
    <mergeCell ref="R14:T14"/>
    <mergeCell ref="R22:T22"/>
    <mergeCell ref="A31:D31"/>
    <mergeCell ref="C29:D29"/>
    <mergeCell ref="F31:G31"/>
    <mergeCell ref="C40:D40"/>
    <mergeCell ref="C42:D42"/>
    <mergeCell ref="C44:D44"/>
    <mergeCell ref="A32:D32"/>
    <mergeCell ref="F32:G32"/>
    <mergeCell ref="C36:D36"/>
    <mergeCell ref="C38:D38"/>
    <mergeCell ref="C34:D34"/>
  </mergeCells>
  <phoneticPr fontId="0" type="noConversion"/>
  <conditionalFormatting sqref="E36 E38 E40 E42 E44">
    <cfRule type="cellIs" dxfId="186" priority="5" stopIfTrue="1" operator="notEqual">
      <formula>"X"</formula>
    </cfRule>
  </conditionalFormatting>
  <conditionalFormatting sqref="C44:D44">
    <cfRule type="cellIs" dxfId="185" priority="6" stopIfTrue="1" operator="equal">
      <formula>0</formula>
    </cfRule>
  </conditionalFormatting>
  <conditionalFormatting sqref="O31">
    <cfRule type="cellIs" dxfId="184" priority="7" stopIfTrue="1" operator="lessThanOrEqual">
      <formula>0</formula>
    </cfRule>
    <cfRule type="cellIs" dxfId="183" priority="8" stopIfTrue="1" operator="greaterThan">
      <formula>0</formula>
    </cfRule>
  </conditionalFormatting>
  <conditionalFormatting sqref="H11:H17 H21:H27">
    <cfRule type="cellIs" dxfId="182" priority="9" stopIfTrue="1" operator="lessThanOrEqual">
      <formula>0</formula>
    </cfRule>
    <cfRule type="cellIs" dxfId="181" priority="10" stopIfTrue="1" operator="greaterThan">
      <formula>0</formula>
    </cfRule>
  </conditionalFormatting>
  <conditionalFormatting sqref="D3:H3">
    <cfRule type="cellIs" dxfId="180" priority="11" stopIfTrue="1" operator="lessThanOrEqual">
      <formula>0</formula>
    </cfRule>
    <cfRule type="cellIs" dxfId="179" priority="12" stopIfTrue="1" operator="greaterThan">
      <formula>0</formula>
    </cfRule>
  </conditionalFormatting>
  <conditionalFormatting sqref="I3">
    <cfRule type="cellIs" dxfId="178" priority="13" stopIfTrue="1" operator="greaterThan">
      <formula>0</formula>
    </cfRule>
  </conditionalFormatting>
  <conditionalFormatting sqref="J3:N3">
    <cfRule type="cellIs" dxfId="177" priority="14" stopIfTrue="1" operator="lessThanOrEqual">
      <formula>0</formula>
    </cfRule>
    <cfRule type="cellIs" dxfId="176" priority="15" stopIfTrue="1" operator="greaterThan">
      <formula>0</formula>
    </cfRule>
  </conditionalFormatting>
  <conditionalFormatting sqref="O11:O18 O21:O29">
    <cfRule type="cellIs" dxfId="175" priority="16" stopIfTrue="1" operator="lessThanOrEqual">
      <formula>0</formula>
    </cfRule>
  </conditionalFormatting>
  <conditionalFormatting sqref="F18:N18 F28:N29">
    <cfRule type="cellIs" dxfId="174" priority="17" stopIfTrue="1" operator="equal">
      <formula>0</formula>
    </cfRule>
  </conditionalFormatting>
  <conditionalFormatting sqref="L7 G7">
    <cfRule type="cellIs" dxfId="173" priority="3" stopIfTrue="1" operator="lessThanOrEqual">
      <formula>0</formula>
    </cfRule>
    <cfRule type="cellIs" dxfId="172" priority="4" stopIfTrue="1" operator="greaterThan">
      <formula>0</formula>
    </cfRule>
  </conditionalFormatting>
  <conditionalFormatting sqref="O7">
    <cfRule type="cellIs" dxfId="171" priority="1" stopIfTrue="1" operator="lessThanOrEqual">
      <formula>0</formula>
    </cfRule>
    <cfRule type="cellIs" dxfId="170" priority="2" stopIfTrue="1" operator="greaterThan">
      <formula>0</formula>
    </cfRule>
  </conditionalFormatting>
  <dataValidations xWindow="289" yWindow="292" count="6">
    <dataValidation type="time" errorStyle="warning" allowBlank="1" showInputMessage="1" showErrorMessage="1" errorTitle="Incorrect Time Format" error="Remember to input time as hours and minutes with am or pm included: 8:15 am or 3:20 pm._x000a__x000a_Click on &quot;no&quot; or &quot;cancel&quot; to correct..." prompt="Please remember to insert am or pm  (AM/PM) as required.  For example, 8:00 am not 8 or 3:30 PM not 3:30." sqref="E21:E25 E11:E15">
      <formula1>0</formula1>
      <formula2>0.999988425925926</formula2>
    </dataValidation>
    <dataValidation type="date" errorStyle="warning" allowBlank="1" showInputMessage="1" showErrorMessage="1" errorTitle="Incorrect Date Format!" error="Please enter the date either as (for example) 6/12/2005 or June 12, 2005." promptTitle="Insert Date" prompt="For example: 4/3/05 or 4/3/2005 or  May 4, 2005" sqref="G6:I6">
      <formula1>39629</formula1>
      <formula2>40008</formula2>
    </dataValidation>
    <dataValidation type="time" errorStyle="warning" allowBlank="1" showErrorMessage="1" errorTitle="Incorrect Time Format" error="Remember to input time as hours and minutes with am or pm included: 8:15 am or 3:20 pm._x000a__x000a_Click on &quot;no&quot; or &quot;cancel&quot; to correct..." prompt="Please remember to insert am or pm  (AM/PM) as required.  For example, 8:00 am not 8 or 3:30 PM not 3:30." sqref="E26:E27 E16:E17">
      <formula1>0</formula1>
      <formula2>0.999988425925926</formula2>
    </dataValidation>
    <dataValidation type="decimal" errorStyle="information" allowBlank="1" showInputMessage="1" showErrorMessage="1" errorTitle="Please try again!" error="The number you enter should be greater than 0 and less than 24; with minutes expressed as decimals.  For example: 7 hours and 15 minutes would be 7.25" promptTitle="Please Note:" prompt="Minutes should be shown as decimals  (eg. 20 minutes = .33)" sqref="P11:P17 P21:P27 I21:N27 F21:G27 F11:G17 I11:N17">
      <formula1>0.01</formula1>
      <formula2>24</formula2>
    </dataValidation>
    <dataValidation type="decimal" errorStyle="information" allowBlank="1" showInputMessage="1" showErrorMessage="1" errorTitle="Please try again!" error="The number you enter should be greater than 0 and less than 24; with minutes expressed as decimals.  For example: 7 hours and 15 minutes would be 7.25" promptTitle="ATTENTION!" prompt="Use this column ONLY for the time you WORKED during lunch..._x000a_" sqref="H11:H17 H21:H27">
      <formula1>0.01</formula1>
      <formula2>24</formula2>
    </dataValidation>
    <dataValidation type="date" errorStyle="warning" allowBlank="1" showInputMessage="1" showErrorMessage="1" errorTitle="Incorrect Date Format!" error="Please enter the date either as (for example) 6/12/2005 or June 12, 2005." promptTitle="Insert Date" prompt="For example: 4/3/05 or 4/3/2005 or  May 4, 2005" sqref="G5:H5">
      <formula1>41080</formula1>
      <formula2>41469</formula2>
    </dataValidation>
  </dataValidations>
  <printOptions horizontalCentered="1" verticalCentered="1"/>
  <pageMargins left="0.25" right="0.25" top="0.25" bottom="0.25" header="0" footer="0"/>
  <pageSetup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/>
  <dimension ref="A1:V47"/>
  <sheetViews>
    <sheetView workbookViewId="0">
      <selection activeCell="A8" sqref="A8"/>
    </sheetView>
  </sheetViews>
  <sheetFormatPr defaultRowHeight="12.75"/>
  <cols>
    <col min="1" max="1" width="8.5703125" customWidth="1"/>
    <col min="2" max="4" width="10.7109375" customWidth="1"/>
    <col min="5" max="5" width="2.140625" customWidth="1"/>
    <col min="6" max="7" width="10.7109375" customWidth="1"/>
    <col min="8" max="8" width="8.85546875" customWidth="1"/>
    <col min="9" max="9" width="13" customWidth="1"/>
    <col min="10" max="10" width="10.7109375" hidden="1" customWidth="1"/>
    <col min="11" max="13" width="10.7109375" customWidth="1"/>
    <col min="14" max="14" width="7" customWidth="1"/>
    <col min="15" max="15" width="8.85546875" customWidth="1"/>
    <col min="16" max="16" width="7.7109375" customWidth="1"/>
    <col min="17" max="17" width="10.7109375" customWidth="1"/>
    <col min="18" max="18" width="9.28515625" customWidth="1"/>
    <col min="19" max="19" width="6.28515625" customWidth="1"/>
  </cols>
  <sheetData>
    <row r="1" spans="1:22" ht="27.75" customHeight="1">
      <c r="A1" s="162" t="str">
        <f>'1'!A1:N1</f>
        <v>BUUSD TIME SHEET 2020 - 2021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</row>
    <row r="2" spans="1:22" ht="3.75" customHeight="1" thickBot="1">
      <c r="A2" s="32"/>
      <c r="B2" s="32"/>
      <c r="C2" s="32"/>
      <c r="D2" s="32"/>
      <c r="E2" s="32"/>
      <c r="F2" s="32"/>
      <c r="G2" s="32"/>
      <c r="H2" s="32"/>
      <c r="I2" s="32"/>
      <c r="J2" s="32"/>
      <c r="K2" s="136"/>
      <c r="L2" s="32"/>
      <c r="M2" s="32"/>
      <c r="N2" s="32"/>
      <c r="O2" s="32"/>
    </row>
    <row r="3" spans="1:22" ht="17.25" customHeight="1" thickBot="1">
      <c r="A3" s="35"/>
      <c r="B3" s="32"/>
      <c r="C3" s="35" t="s">
        <v>16</v>
      </c>
      <c r="D3" s="163">
        <f>'1'!D3:H3</f>
        <v>0</v>
      </c>
      <c r="E3" s="164"/>
      <c r="F3" s="164"/>
      <c r="G3" s="164"/>
      <c r="H3" s="165"/>
      <c r="I3" s="95" t="s">
        <v>38</v>
      </c>
      <c r="J3" s="159">
        <f>'1'!J3:M3</f>
        <v>0</v>
      </c>
      <c r="K3" s="159"/>
      <c r="L3" s="159"/>
      <c r="M3" s="159"/>
      <c r="N3" s="159"/>
      <c r="O3" s="32"/>
    </row>
    <row r="4" spans="1:22" ht="3.75" customHeight="1" thickBot="1">
      <c r="A4" s="36"/>
      <c r="B4" s="36"/>
      <c r="C4" s="36"/>
      <c r="D4" s="36" t="s">
        <v>35</v>
      </c>
      <c r="E4" s="36"/>
      <c r="F4" s="36"/>
      <c r="G4" s="36"/>
      <c r="H4" s="36"/>
      <c r="I4" s="37"/>
      <c r="J4" s="37"/>
      <c r="K4" s="37"/>
      <c r="L4" s="37"/>
      <c r="M4" s="37"/>
      <c r="N4" s="37"/>
      <c r="O4" s="37"/>
    </row>
    <row r="5" spans="1:22" ht="16.5" customHeight="1" thickBot="1">
      <c r="A5" s="36"/>
      <c r="B5" s="173" t="s">
        <v>9</v>
      </c>
      <c r="C5" s="173"/>
      <c r="D5" s="173"/>
      <c r="E5" s="36"/>
      <c r="F5" s="38" t="s">
        <v>10</v>
      </c>
      <c r="G5" s="169">
        <f>'16'!G5:H5+14</f>
        <v>44235</v>
      </c>
      <c r="H5" s="170"/>
      <c r="I5" s="38" t="s">
        <v>40</v>
      </c>
      <c r="J5" s="39"/>
      <c r="K5" s="39"/>
      <c r="L5" s="169">
        <f>G5+13</f>
        <v>44248</v>
      </c>
      <c r="M5" s="170"/>
      <c r="N5" s="39"/>
      <c r="O5" s="37"/>
    </row>
    <row r="6" spans="1:22" ht="6" customHeight="1">
      <c r="A6" s="36"/>
      <c r="B6" s="36"/>
      <c r="C6" s="36"/>
      <c r="D6" s="36"/>
      <c r="E6" s="36"/>
      <c r="F6" s="38"/>
      <c r="G6" s="10"/>
      <c r="H6" s="10"/>
      <c r="I6" s="10"/>
      <c r="J6" s="10"/>
      <c r="K6" s="10"/>
      <c r="L6" s="10"/>
      <c r="M6" s="10"/>
      <c r="N6" s="10"/>
      <c r="O6" s="37"/>
    </row>
    <row r="7" spans="1:22" ht="16.5" customHeight="1" thickBot="1">
      <c r="A7" s="201"/>
      <c r="B7" s="201"/>
      <c r="C7" s="201"/>
      <c r="D7" s="194" t="s">
        <v>29</v>
      </c>
      <c r="E7" s="194"/>
      <c r="F7" s="194"/>
      <c r="G7" s="33">
        <f>'1'!G7</f>
        <v>0</v>
      </c>
      <c r="H7" s="168" t="s">
        <v>39</v>
      </c>
      <c r="I7" s="168"/>
      <c r="J7" s="2"/>
      <c r="K7" s="2"/>
      <c r="L7" s="34">
        <f>'1'!K7</f>
        <v>0</v>
      </c>
      <c r="M7" s="2"/>
      <c r="N7" s="2" t="s">
        <v>52</v>
      </c>
      <c r="O7" s="34">
        <f>'1'!N7</f>
        <v>0</v>
      </c>
    </row>
    <row r="8" spans="1:22" ht="13.5" customHeight="1">
      <c r="A8" s="103" t="s">
        <v>63</v>
      </c>
      <c r="B8" s="103"/>
      <c r="C8" s="103"/>
      <c r="D8" s="103"/>
      <c r="E8" s="103"/>
      <c r="F8" s="103"/>
      <c r="G8" s="103"/>
      <c r="H8" s="103"/>
      <c r="I8" s="103"/>
      <c r="J8" s="2"/>
      <c r="K8" s="2"/>
      <c r="L8" s="2"/>
      <c r="M8" s="2"/>
      <c r="N8" s="2"/>
      <c r="O8" s="2"/>
    </row>
    <row r="9" spans="1:22" ht="4.5" customHeight="1" thickBo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R9" s="4"/>
      <c r="S9" s="4"/>
      <c r="T9" s="4"/>
      <c r="U9" s="4"/>
      <c r="V9" s="4"/>
    </row>
    <row r="10" spans="1:22" ht="23.25" thickBot="1">
      <c r="A10" s="40" t="s">
        <v>26</v>
      </c>
      <c r="B10" s="1" t="s">
        <v>0</v>
      </c>
      <c r="C10" s="41" t="s">
        <v>1</v>
      </c>
      <c r="D10" s="41" t="s">
        <v>2</v>
      </c>
      <c r="E10" s="19"/>
      <c r="F10" s="41" t="s">
        <v>17</v>
      </c>
      <c r="G10" s="41" t="s">
        <v>18</v>
      </c>
      <c r="H10" s="41" t="str">
        <f>'1'!H10</f>
        <v>COVID-19</v>
      </c>
      <c r="I10" s="135" t="str">
        <f>'1'!I10</f>
        <v>Lunch/Recess Duty</v>
      </c>
      <c r="J10" s="41" t="s">
        <v>5</v>
      </c>
      <c r="K10" s="41" t="s">
        <v>58</v>
      </c>
      <c r="L10" s="41" t="str">
        <f>'1'!K10</f>
        <v>VACATION</v>
      </c>
      <c r="M10" s="41" t="str">
        <f>'1'!L10</f>
        <v>Sick/Med</v>
      </c>
      <c r="N10" s="41" t="str">
        <f>'1'!M10</f>
        <v>Pers</v>
      </c>
      <c r="O10" s="42" t="s">
        <v>15</v>
      </c>
      <c r="R10" s="4"/>
      <c r="S10" s="197" t="s">
        <v>14</v>
      </c>
      <c r="T10" s="197"/>
      <c r="U10" s="18">
        <f>'16'!U10 + N29</f>
        <v>0</v>
      </c>
      <c r="V10" s="4"/>
    </row>
    <row r="11" spans="1:22">
      <c r="A11" s="43" t="s">
        <v>19</v>
      </c>
      <c r="B11" s="3">
        <f>'16'!B27+1</f>
        <v>44235</v>
      </c>
      <c r="C11" s="11"/>
      <c r="D11" s="11"/>
      <c r="E11" s="20"/>
      <c r="F11" s="9"/>
      <c r="G11" s="9"/>
      <c r="H11" s="9"/>
      <c r="I11" s="9"/>
      <c r="J11" s="12"/>
      <c r="K11" s="12"/>
      <c r="L11" s="12"/>
      <c r="M11" s="12"/>
      <c r="N11" s="12"/>
      <c r="O11" s="13">
        <f>SUM(F11:N11)</f>
        <v>0</v>
      </c>
      <c r="R11" s="4"/>
      <c r="S11" s="5"/>
      <c r="T11" s="5"/>
      <c r="U11" s="4"/>
      <c r="V11" s="4"/>
    </row>
    <row r="12" spans="1:22">
      <c r="A12" s="44" t="s">
        <v>20</v>
      </c>
      <c r="B12" s="3">
        <f t="shared" ref="B12:B17" si="0">B11+1</f>
        <v>44236</v>
      </c>
      <c r="C12" s="11"/>
      <c r="D12" s="11"/>
      <c r="E12" s="20"/>
      <c r="F12" s="9"/>
      <c r="G12" s="9"/>
      <c r="H12" s="9"/>
      <c r="I12" s="9"/>
      <c r="J12" s="14"/>
      <c r="K12" s="14"/>
      <c r="L12" s="14"/>
      <c r="M12" s="14"/>
      <c r="N12" s="14"/>
      <c r="O12" s="13">
        <f t="shared" ref="O12:O17" si="1">SUM(F12:N12)</f>
        <v>0</v>
      </c>
      <c r="R12" s="4"/>
      <c r="S12" s="5"/>
      <c r="T12" s="5"/>
      <c r="U12" s="4"/>
      <c r="V12" s="4"/>
    </row>
    <row r="13" spans="1:22">
      <c r="A13" s="44" t="s">
        <v>21</v>
      </c>
      <c r="B13" s="3">
        <f t="shared" si="0"/>
        <v>44237</v>
      </c>
      <c r="C13" s="11"/>
      <c r="D13" s="11"/>
      <c r="E13" s="20"/>
      <c r="F13" s="9"/>
      <c r="G13" s="9"/>
      <c r="H13" s="9"/>
      <c r="I13" s="9"/>
      <c r="J13" s="14"/>
      <c r="K13" s="14"/>
      <c r="L13" s="14"/>
      <c r="M13" s="14"/>
      <c r="N13" s="14"/>
      <c r="O13" s="13">
        <f t="shared" si="1"/>
        <v>0</v>
      </c>
      <c r="R13" s="4"/>
      <c r="S13" s="5"/>
      <c r="T13" s="5"/>
      <c r="U13" s="4"/>
      <c r="V13" s="4"/>
    </row>
    <row r="14" spans="1:22">
      <c r="A14" s="44" t="s">
        <v>22</v>
      </c>
      <c r="B14" s="3">
        <f t="shared" si="0"/>
        <v>44238</v>
      </c>
      <c r="C14" s="11"/>
      <c r="D14" s="11"/>
      <c r="E14" s="20"/>
      <c r="F14" s="9"/>
      <c r="G14" s="9"/>
      <c r="H14" s="9"/>
      <c r="I14" s="9"/>
      <c r="J14" s="14"/>
      <c r="K14" s="12"/>
      <c r="L14" s="12"/>
      <c r="M14" s="12"/>
      <c r="N14" s="12"/>
      <c r="O14" s="13">
        <f t="shared" si="1"/>
        <v>0</v>
      </c>
      <c r="R14" s="197" t="s">
        <v>8</v>
      </c>
      <c r="S14" s="197"/>
      <c r="T14" s="197"/>
      <c r="U14" s="18">
        <f>'16'!U14 + O29</f>
        <v>40</v>
      </c>
      <c r="V14" s="4"/>
    </row>
    <row r="15" spans="1:22">
      <c r="A15" s="44" t="s">
        <v>23</v>
      </c>
      <c r="B15" s="3">
        <f t="shared" si="0"/>
        <v>44239</v>
      </c>
      <c r="C15" s="11"/>
      <c r="D15" s="11"/>
      <c r="E15" s="20"/>
      <c r="F15" s="9"/>
      <c r="G15" s="9"/>
      <c r="H15" s="9"/>
      <c r="I15" s="9"/>
      <c r="J15" s="14"/>
      <c r="K15" s="14"/>
      <c r="L15" s="14"/>
      <c r="M15" s="14"/>
      <c r="N15" s="14"/>
      <c r="O15" s="13">
        <f t="shared" si="1"/>
        <v>0</v>
      </c>
      <c r="R15" s="4"/>
      <c r="S15" s="5"/>
      <c r="T15" s="5"/>
      <c r="U15" s="4"/>
      <c r="V15" s="4"/>
    </row>
    <row r="16" spans="1:22">
      <c r="A16" s="44" t="s">
        <v>24</v>
      </c>
      <c r="B16" s="3">
        <f t="shared" si="0"/>
        <v>44240</v>
      </c>
      <c r="C16" s="144"/>
      <c r="D16" s="144"/>
      <c r="E16" s="20"/>
      <c r="F16" s="145"/>
      <c r="G16" s="145"/>
      <c r="H16" s="145"/>
      <c r="I16" s="145"/>
      <c r="J16" s="146"/>
      <c r="K16" s="146"/>
      <c r="L16" s="146"/>
      <c r="M16" s="146"/>
      <c r="N16" s="146"/>
      <c r="O16" s="13">
        <f t="shared" si="1"/>
        <v>0</v>
      </c>
      <c r="R16" s="4"/>
      <c r="S16" s="5"/>
      <c r="T16" s="5"/>
      <c r="U16" s="4"/>
      <c r="V16" s="4"/>
    </row>
    <row r="17" spans="1:22" ht="13.5" thickBot="1">
      <c r="A17" s="44" t="s">
        <v>25</v>
      </c>
      <c r="B17" s="3">
        <f t="shared" si="0"/>
        <v>44241</v>
      </c>
      <c r="C17" s="144"/>
      <c r="D17" s="144"/>
      <c r="E17" s="20"/>
      <c r="F17" s="147"/>
      <c r="G17" s="147"/>
      <c r="H17" s="147"/>
      <c r="I17" s="147"/>
      <c r="J17" s="148"/>
      <c r="K17" s="148"/>
      <c r="L17" s="148"/>
      <c r="M17" s="148"/>
      <c r="N17" s="148"/>
      <c r="O17" s="15">
        <f t="shared" si="1"/>
        <v>0</v>
      </c>
      <c r="R17" s="4"/>
      <c r="S17" s="5"/>
      <c r="T17" s="5"/>
      <c r="U17" s="4"/>
      <c r="V17" s="4"/>
    </row>
    <row r="18" spans="1:22" ht="14.25" thickTop="1" thickBot="1">
      <c r="A18" s="45"/>
      <c r="B18" s="46"/>
      <c r="C18" s="171" t="s">
        <v>28</v>
      </c>
      <c r="D18" s="172"/>
      <c r="E18" s="21"/>
      <c r="F18" s="47">
        <f>SUM(F11:F17)</f>
        <v>0</v>
      </c>
      <c r="G18" s="47">
        <f t="shared" ref="G18:N18" si="2">SUM(G11:G17)</f>
        <v>0</v>
      </c>
      <c r="H18" s="47">
        <f t="shared" si="2"/>
        <v>0</v>
      </c>
      <c r="I18" s="47">
        <f t="shared" si="2"/>
        <v>0</v>
      </c>
      <c r="J18" s="47">
        <f t="shared" si="2"/>
        <v>0</v>
      </c>
      <c r="K18" s="47">
        <f t="shared" si="2"/>
        <v>0</v>
      </c>
      <c r="L18" s="47">
        <f t="shared" si="2"/>
        <v>0</v>
      </c>
      <c r="M18" s="47">
        <f t="shared" si="2"/>
        <v>0</v>
      </c>
      <c r="N18" s="47">
        <f t="shared" si="2"/>
        <v>0</v>
      </c>
      <c r="O18" s="48">
        <f>SUM(O11:O17)</f>
        <v>0</v>
      </c>
      <c r="R18" s="4"/>
      <c r="S18" s="5"/>
      <c r="T18" s="5"/>
      <c r="U18" s="6"/>
      <c r="V18" s="4"/>
    </row>
    <row r="19" spans="1:22" ht="9.75" customHeight="1" thickBot="1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R19" s="4"/>
      <c r="S19" s="5"/>
      <c r="T19" s="5"/>
      <c r="U19" s="4"/>
      <c r="V19" s="4"/>
    </row>
    <row r="20" spans="1:22" ht="23.25" thickBot="1">
      <c r="A20" s="40" t="s">
        <v>27</v>
      </c>
      <c r="B20" s="1" t="s">
        <v>0</v>
      </c>
      <c r="C20" s="41" t="s">
        <v>1</v>
      </c>
      <c r="D20" s="41" t="s">
        <v>2</v>
      </c>
      <c r="E20" s="19"/>
      <c r="F20" s="41" t="str">
        <f>F10</f>
        <v>Reg Ed</v>
      </c>
      <c r="G20" s="41" t="str">
        <f>G10</f>
        <v>Spec Ed</v>
      </c>
      <c r="H20" s="41" t="str">
        <f>H10</f>
        <v>COVID-19</v>
      </c>
      <c r="I20" s="135" t="str">
        <f>I10</f>
        <v>Lunch/Recess Duty</v>
      </c>
      <c r="J20" s="41" t="s">
        <v>5</v>
      </c>
      <c r="K20" s="41" t="s">
        <v>58</v>
      </c>
      <c r="L20" s="41" t="str">
        <f>L10</f>
        <v>VACATION</v>
      </c>
      <c r="M20" s="41" t="str">
        <f>M10</f>
        <v>Sick/Med</v>
      </c>
      <c r="N20" s="41" t="str">
        <f>N10</f>
        <v>Pers</v>
      </c>
      <c r="O20" s="42" t="str">
        <f>O10</f>
        <v>TOTAL</v>
      </c>
      <c r="R20" s="4"/>
      <c r="S20" s="5"/>
      <c r="T20" s="5"/>
      <c r="U20" s="4"/>
      <c r="V20" s="4"/>
    </row>
    <row r="21" spans="1:22">
      <c r="A21" s="43" t="s">
        <v>19</v>
      </c>
      <c r="B21" s="3">
        <f>B11+7</f>
        <v>44242</v>
      </c>
      <c r="C21" s="11"/>
      <c r="D21" s="11"/>
      <c r="E21" s="20"/>
      <c r="F21" s="9"/>
      <c r="G21" s="9"/>
      <c r="H21" s="9"/>
      <c r="I21" s="9"/>
      <c r="J21" s="12"/>
      <c r="K21" s="12"/>
      <c r="L21" s="12"/>
      <c r="M21" s="12"/>
      <c r="N21" s="12"/>
      <c r="O21" s="13">
        <f>SUM(F21:N21)</f>
        <v>0</v>
      </c>
      <c r="R21" s="4"/>
      <c r="S21" s="5"/>
      <c r="T21" s="5"/>
      <c r="U21" s="4"/>
      <c r="V21" s="4"/>
    </row>
    <row r="22" spans="1:22">
      <c r="A22" s="44" t="s">
        <v>20</v>
      </c>
      <c r="B22" s="3">
        <f t="shared" ref="B22:B27" si="3">B12+7</f>
        <v>44243</v>
      </c>
      <c r="C22" s="11"/>
      <c r="D22" s="11"/>
      <c r="E22" s="20"/>
      <c r="F22" s="9"/>
      <c r="G22" s="9"/>
      <c r="H22" s="9"/>
      <c r="I22" s="9"/>
      <c r="J22" s="14"/>
      <c r="K22" s="14"/>
      <c r="L22" s="14"/>
      <c r="M22" s="14"/>
      <c r="N22" s="14"/>
      <c r="O22" s="13">
        <f t="shared" ref="O22:O27" si="4">SUM(F22:N22)</f>
        <v>0</v>
      </c>
      <c r="R22" s="197" t="s">
        <v>13</v>
      </c>
      <c r="S22" s="197"/>
      <c r="T22" s="197"/>
      <c r="U22" s="18" t="e">
        <f>'16'!U22 + P29</f>
        <v>#REF!</v>
      </c>
      <c r="V22" s="4"/>
    </row>
    <row r="23" spans="1:22">
      <c r="A23" s="44" t="s">
        <v>21</v>
      </c>
      <c r="B23" s="3">
        <f t="shared" si="3"/>
        <v>44244</v>
      </c>
      <c r="C23" s="11"/>
      <c r="D23" s="11"/>
      <c r="E23" s="20"/>
      <c r="F23" s="9"/>
      <c r="G23" s="9"/>
      <c r="H23" s="9"/>
      <c r="I23" s="9"/>
      <c r="J23" s="14"/>
      <c r="K23" s="14"/>
      <c r="L23" s="14"/>
      <c r="M23" s="14"/>
      <c r="N23" s="14"/>
      <c r="O23" s="13">
        <f t="shared" si="4"/>
        <v>0</v>
      </c>
      <c r="R23" s="4"/>
      <c r="S23" s="4"/>
      <c r="T23" s="4"/>
      <c r="U23" s="4"/>
      <c r="V23" s="4"/>
    </row>
    <row r="24" spans="1:22">
      <c r="A24" s="44" t="s">
        <v>22</v>
      </c>
      <c r="B24" s="3">
        <f t="shared" si="3"/>
        <v>44245</v>
      </c>
      <c r="C24" s="11"/>
      <c r="D24" s="11"/>
      <c r="E24" s="20"/>
      <c r="F24" s="9"/>
      <c r="G24" s="9"/>
      <c r="H24" s="9"/>
      <c r="I24" s="9"/>
      <c r="J24" s="14"/>
      <c r="K24" s="12"/>
      <c r="L24" s="12"/>
      <c r="M24" s="12"/>
      <c r="N24" s="12"/>
      <c r="O24" s="13">
        <f t="shared" si="4"/>
        <v>0</v>
      </c>
      <c r="R24" s="4"/>
      <c r="S24" s="4"/>
      <c r="T24" s="4"/>
      <c r="U24" s="4"/>
      <c r="V24" s="4"/>
    </row>
    <row r="25" spans="1:22">
      <c r="A25" s="44" t="s">
        <v>23</v>
      </c>
      <c r="B25" s="3">
        <f t="shared" si="3"/>
        <v>44246</v>
      </c>
      <c r="C25" s="11"/>
      <c r="D25" s="11"/>
      <c r="E25" s="20"/>
      <c r="F25" s="9"/>
      <c r="G25" s="9"/>
      <c r="H25" s="9"/>
      <c r="I25" s="9"/>
      <c r="J25" s="14"/>
      <c r="K25" s="12"/>
      <c r="L25" s="9"/>
      <c r="M25" s="14"/>
      <c r="N25" s="14"/>
      <c r="O25" s="13">
        <f t="shared" si="4"/>
        <v>0</v>
      </c>
      <c r="R25" s="4"/>
      <c r="S25" s="4"/>
      <c r="T25" s="4"/>
      <c r="U25" s="4"/>
      <c r="V25" s="4"/>
    </row>
    <row r="26" spans="1:22">
      <c r="A26" s="44" t="s">
        <v>24</v>
      </c>
      <c r="B26" s="3">
        <f t="shared" si="3"/>
        <v>44247</v>
      </c>
      <c r="C26" s="144"/>
      <c r="D26" s="144"/>
      <c r="E26" s="20"/>
      <c r="F26" s="145"/>
      <c r="G26" s="145"/>
      <c r="H26" s="145"/>
      <c r="I26" s="145"/>
      <c r="J26" s="146"/>
      <c r="K26" s="146"/>
      <c r="L26" s="146"/>
      <c r="M26" s="145"/>
      <c r="N26" s="146"/>
      <c r="O26" s="13">
        <f t="shared" si="4"/>
        <v>0</v>
      </c>
      <c r="R26" s="4"/>
      <c r="S26" s="197" t="s">
        <v>12</v>
      </c>
      <c r="T26" s="197"/>
      <c r="U26" s="197"/>
      <c r="V26" s="18">
        <f>'16'!V26 + R29</f>
        <v>40</v>
      </c>
    </row>
    <row r="27" spans="1:22" ht="13.5" thickBot="1">
      <c r="A27" s="44" t="s">
        <v>25</v>
      </c>
      <c r="B27" s="3">
        <f t="shared" si="3"/>
        <v>44248</v>
      </c>
      <c r="C27" s="144"/>
      <c r="D27" s="144"/>
      <c r="E27" s="20"/>
      <c r="F27" s="147"/>
      <c r="G27" s="147"/>
      <c r="H27" s="147"/>
      <c r="I27" s="147"/>
      <c r="J27" s="148"/>
      <c r="K27" s="148"/>
      <c r="L27" s="148"/>
      <c r="M27" s="148"/>
      <c r="N27" s="148"/>
      <c r="O27" s="15">
        <f t="shared" si="4"/>
        <v>0</v>
      </c>
      <c r="R27" s="4"/>
      <c r="S27" s="4"/>
      <c r="T27" s="4"/>
      <c r="U27" s="4"/>
      <c r="V27" s="4"/>
    </row>
    <row r="28" spans="1:22" ht="15" customHeight="1" thickTop="1" thickBot="1">
      <c r="A28" s="22"/>
      <c r="B28" s="49"/>
      <c r="C28" s="193" t="s">
        <v>30</v>
      </c>
      <c r="D28" s="193"/>
      <c r="E28" s="21"/>
      <c r="F28" s="50">
        <f>SUM(F21:F27)</f>
        <v>0</v>
      </c>
      <c r="G28" s="50">
        <f t="shared" ref="G28:N28" si="5">SUM(G21:G27)</f>
        <v>0</v>
      </c>
      <c r="H28" s="50">
        <f t="shared" si="5"/>
        <v>0</v>
      </c>
      <c r="I28" s="50">
        <f t="shared" si="5"/>
        <v>0</v>
      </c>
      <c r="J28" s="50">
        <f t="shared" ref="J28:K28" si="6">SUM(J21:J27)</f>
        <v>0</v>
      </c>
      <c r="K28" s="50">
        <f t="shared" si="6"/>
        <v>0</v>
      </c>
      <c r="L28" s="50">
        <f t="shared" si="5"/>
        <v>0</v>
      </c>
      <c r="M28" s="50">
        <f t="shared" si="5"/>
        <v>0</v>
      </c>
      <c r="N28" s="50">
        <f t="shared" si="5"/>
        <v>0</v>
      </c>
      <c r="O28" s="48">
        <f>SUM(O21:O27)</f>
        <v>0</v>
      </c>
      <c r="R28" s="27" t="s">
        <v>36</v>
      </c>
      <c r="S28" s="4"/>
      <c r="T28" s="8"/>
      <c r="U28" s="7"/>
      <c r="V28" s="4"/>
    </row>
    <row r="29" spans="1:22" ht="15.75" customHeight="1" thickBot="1">
      <c r="A29" s="22"/>
      <c r="B29" s="49"/>
      <c r="C29" s="198" t="s">
        <v>31</v>
      </c>
      <c r="D29" s="198"/>
      <c r="E29" s="23"/>
      <c r="F29" s="51">
        <f>F18+F28</f>
        <v>0</v>
      </c>
      <c r="G29" s="51">
        <f t="shared" ref="G29:N29" si="7">G18+G28</f>
        <v>0</v>
      </c>
      <c r="H29" s="51">
        <f t="shared" si="7"/>
        <v>0</v>
      </c>
      <c r="I29" s="51">
        <f t="shared" si="7"/>
        <v>0</v>
      </c>
      <c r="J29" s="51">
        <f t="shared" ref="J29:K29" si="8">J18+J28</f>
        <v>0</v>
      </c>
      <c r="K29" s="51">
        <f t="shared" si="8"/>
        <v>0</v>
      </c>
      <c r="L29" s="51">
        <f t="shared" si="7"/>
        <v>0</v>
      </c>
      <c r="M29" s="51">
        <f t="shared" si="7"/>
        <v>0</v>
      </c>
      <c r="N29" s="51">
        <f t="shared" si="7"/>
        <v>0</v>
      </c>
      <c r="O29" s="52">
        <f>O18+O28</f>
        <v>0</v>
      </c>
      <c r="R29" s="28">
        <f>O29-L7</f>
        <v>0</v>
      </c>
      <c r="S29" s="4"/>
      <c r="T29" s="8"/>
      <c r="U29" s="7"/>
      <c r="V29" s="4"/>
    </row>
    <row r="30" spans="1:22" ht="11.25" customHeight="1">
      <c r="A30" s="4"/>
      <c r="B30" s="53"/>
      <c r="C30" s="24"/>
      <c r="D30" s="24"/>
      <c r="E30" s="24"/>
      <c r="F30" s="24"/>
      <c r="G30" s="24"/>
      <c r="H30" s="24"/>
      <c r="I30" s="24"/>
      <c r="J30" s="53"/>
      <c r="K30" s="53"/>
      <c r="L30" s="53"/>
      <c r="M30" s="53"/>
      <c r="N30" s="53"/>
      <c r="O30" s="53"/>
    </row>
    <row r="31" spans="1:22" ht="21.75" customHeight="1" thickBot="1">
      <c r="A31" s="181"/>
      <c r="B31" s="181"/>
      <c r="C31" s="181"/>
      <c r="D31" s="181"/>
      <c r="E31" s="25"/>
      <c r="F31" s="174"/>
      <c r="G31" s="174"/>
      <c r="H31" s="25"/>
      <c r="I31" s="4"/>
      <c r="J31" s="4"/>
      <c r="K31" s="4"/>
      <c r="L31" s="4"/>
      <c r="M31" s="4"/>
      <c r="N31" s="54" t="s">
        <v>11</v>
      </c>
      <c r="O31" s="55">
        <f>R29</f>
        <v>0</v>
      </c>
    </row>
    <row r="32" spans="1:22" ht="12.75" customHeight="1" thickBot="1">
      <c r="A32" s="200" t="s">
        <v>3</v>
      </c>
      <c r="B32" s="200"/>
      <c r="C32" s="200"/>
      <c r="D32" s="200"/>
      <c r="E32" s="26"/>
      <c r="F32" s="200" t="s">
        <v>32</v>
      </c>
      <c r="G32" s="200"/>
      <c r="H32" s="26"/>
      <c r="I32" s="184" t="s">
        <v>37</v>
      </c>
      <c r="J32" s="184"/>
      <c r="K32" s="184"/>
      <c r="L32" s="184"/>
      <c r="M32" s="184"/>
      <c r="N32" s="184"/>
      <c r="O32" s="184"/>
    </row>
    <row r="33" spans="1:15" ht="18.75" customHeight="1" thickBot="1">
      <c r="A33" s="26"/>
      <c r="B33" s="26"/>
      <c r="C33" s="26"/>
      <c r="D33" s="26"/>
      <c r="E33" s="26"/>
      <c r="F33" s="26"/>
      <c r="G33" s="26"/>
      <c r="H33" s="26"/>
      <c r="I33" s="155"/>
      <c r="J33" s="156"/>
      <c r="K33" s="156"/>
      <c r="L33" s="156"/>
      <c r="M33" s="156"/>
      <c r="N33" s="156"/>
      <c r="O33" s="157"/>
    </row>
    <row r="34" spans="1:15" ht="14.25" customHeight="1">
      <c r="A34" s="26"/>
      <c r="B34" s="57"/>
      <c r="C34" s="183" t="s">
        <v>33</v>
      </c>
      <c r="D34" s="183"/>
      <c r="E34" s="29"/>
      <c r="F34" s="58"/>
      <c r="G34" s="26"/>
      <c r="H34" s="26"/>
      <c r="I34" s="4"/>
      <c r="J34" s="199"/>
      <c r="K34" s="199"/>
      <c r="L34" s="199"/>
      <c r="M34" s="199"/>
      <c r="N34" s="199"/>
      <c r="O34" s="56"/>
    </row>
    <row r="35" spans="1:15" ht="5.25" customHeight="1" thickBot="1">
      <c r="A35" s="26"/>
      <c r="B35" s="59"/>
      <c r="C35" s="60"/>
      <c r="D35" s="60"/>
      <c r="E35" s="61"/>
      <c r="F35" s="62"/>
      <c r="G35" s="26"/>
      <c r="H35" s="26"/>
      <c r="I35" s="63"/>
      <c r="J35" s="64"/>
      <c r="K35" s="64"/>
      <c r="L35" s="64"/>
      <c r="M35" s="64"/>
      <c r="N35" s="64"/>
      <c r="O35" s="65"/>
    </row>
    <row r="36" spans="1:15" ht="12" customHeight="1" thickBot="1">
      <c r="A36" s="66"/>
      <c r="B36" s="67"/>
      <c r="C36" s="160" t="str">
        <f>'1'!C36:D36</f>
        <v>Admin. Assist.</v>
      </c>
      <c r="D36" s="160"/>
      <c r="E36" s="91">
        <f>'1'!E53</f>
        <v>0</v>
      </c>
      <c r="F36" s="69"/>
      <c r="G36" s="4"/>
      <c r="H36" s="4"/>
      <c r="I36" s="70" t="s">
        <v>4</v>
      </c>
      <c r="J36" s="71"/>
      <c r="K36" s="71"/>
      <c r="L36" s="71"/>
      <c r="M36" s="71"/>
      <c r="N36" s="71"/>
      <c r="O36" s="72"/>
    </row>
    <row r="37" spans="1:15" ht="3.75" customHeight="1" thickBot="1">
      <c r="A37" s="66"/>
      <c r="B37" s="67"/>
      <c r="C37" s="68"/>
      <c r="D37" s="68"/>
      <c r="E37" s="73"/>
      <c r="F37" s="69"/>
      <c r="G37" s="4"/>
      <c r="H37" s="4"/>
      <c r="I37" s="74"/>
      <c r="J37" s="71"/>
      <c r="K37" s="71"/>
      <c r="L37" s="71"/>
      <c r="M37" s="71"/>
      <c r="N37" s="71"/>
      <c r="O37" s="72"/>
    </row>
    <row r="38" spans="1:15" ht="12" customHeight="1" thickBot="1">
      <c r="A38" s="75"/>
      <c r="B38" s="67"/>
      <c r="C38" s="160" t="str">
        <f>'1'!C38:D38</f>
        <v>Paraeducator</v>
      </c>
      <c r="D38" s="160"/>
      <c r="E38" s="91">
        <f>'1'!E54</f>
        <v>0</v>
      </c>
      <c r="F38" s="69"/>
      <c r="G38" s="4"/>
      <c r="H38" s="4"/>
      <c r="I38" s="179" t="s">
        <v>6</v>
      </c>
      <c r="J38" s="175"/>
      <c r="K38" s="175"/>
      <c r="L38" s="175"/>
      <c r="M38" s="175"/>
      <c r="N38" s="175"/>
      <c r="O38" s="180"/>
    </row>
    <row r="39" spans="1:15" ht="3.75" customHeight="1" thickBot="1">
      <c r="A39" s="75"/>
      <c r="B39" s="67"/>
      <c r="C39" s="68"/>
      <c r="D39" s="68"/>
      <c r="E39" s="73"/>
      <c r="F39" s="69"/>
      <c r="G39" s="4"/>
      <c r="H39" s="4"/>
      <c r="I39" s="76"/>
      <c r="J39" s="77"/>
      <c r="K39" s="137"/>
      <c r="L39" s="77"/>
      <c r="M39" s="77"/>
      <c r="N39" s="77"/>
      <c r="O39" s="78"/>
    </row>
    <row r="40" spans="1:15" ht="11.25" customHeight="1" thickBot="1">
      <c r="A40" s="75"/>
      <c r="B40" s="67"/>
      <c r="C40" s="160" t="str">
        <f>'1'!C40:D40</f>
        <v>Business</v>
      </c>
      <c r="D40" s="160"/>
      <c r="E40" s="91">
        <f>'1'!E55</f>
        <v>0</v>
      </c>
      <c r="F40" s="69"/>
      <c r="G40" s="4"/>
      <c r="H40" s="4"/>
      <c r="I40" s="190" t="s">
        <v>49</v>
      </c>
      <c r="J40" s="191"/>
      <c r="K40" s="191"/>
      <c r="L40" s="191"/>
      <c r="M40" s="191"/>
      <c r="N40" s="191"/>
      <c r="O40" s="192"/>
    </row>
    <row r="41" spans="1:15" ht="3.75" customHeight="1" thickBot="1">
      <c r="A41" s="75"/>
      <c r="B41" s="67"/>
      <c r="C41" s="68"/>
      <c r="D41" s="68"/>
      <c r="E41" s="73"/>
      <c r="F41" s="69"/>
      <c r="G41" s="4"/>
      <c r="H41" s="4"/>
      <c r="I41" s="79"/>
      <c r="J41" s="80"/>
      <c r="K41" s="138"/>
      <c r="L41" s="80"/>
      <c r="M41" s="80"/>
      <c r="N41" s="80"/>
      <c r="O41" s="81"/>
    </row>
    <row r="42" spans="1:15" ht="12" customHeight="1" thickBot="1">
      <c r="A42" s="75"/>
      <c r="B42" s="67"/>
      <c r="C42" s="160" t="str">
        <f>'1'!C42:D42</f>
        <v>Behavior Int.</v>
      </c>
      <c r="D42" s="160"/>
      <c r="E42" s="91">
        <f>'1'!E56</f>
        <v>0</v>
      </c>
      <c r="F42" s="69"/>
      <c r="G42" s="4"/>
      <c r="H42" s="4"/>
      <c r="I42" s="179" t="s">
        <v>6</v>
      </c>
      <c r="J42" s="175"/>
      <c r="K42" s="175"/>
      <c r="L42" s="175"/>
      <c r="M42" s="175"/>
      <c r="N42" s="175"/>
      <c r="O42" s="180"/>
    </row>
    <row r="43" spans="1:15" ht="3.75" customHeight="1" thickBot="1">
      <c r="A43" s="75"/>
      <c r="B43" s="67"/>
      <c r="C43" s="68"/>
      <c r="D43" s="68"/>
      <c r="E43" s="73"/>
      <c r="F43" s="69"/>
      <c r="G43" s="4"/>
      <c r="H43" s="4"/>
      <c r="I43" s="76"/>
      <c r="J43" s="77"/>
      <c r="K43" s="137"/>
      <c r="L43" s="77"/>
      <c r="M43" s="77"/>
      <c r="N43" s="77"/>
      <c r="O43" s="78"/>
    </row>
    <row r="44" spans="1:15" ht="12" customHeight="1" thickBot="1">
      <c r="A44" s="82"/>
      <c r="B44" s="83" t="s">
        <v>34</v>
      </c>
      <c r="C44" s="195" t="str">
        <f>'1'!D57</f>
        <v xml:space="preserve">Other Non-Contracted </v>
      </c>
      <c r="D44" s="196"/>
      <c r="E44" s="91">
        <f>'1'!E44</f>
        <v>0</v>
      </c>
      <c r="F44" s="69"/>
      <c r="G44" s="4"/>
      <c r="H44" s="4"/>
      <c r="I44" s="187" t="s">
        <v>50</v>
      </c>
      <c r="J44" s="188"/>
      <c r="K44" s="188"/>
      <c r="L44" s="188"/>
      <c r="M44" s="188"/>
      <c r="N44" s="188"/>
      <c r="O44" s="189"/>
    </row>
    <row r="45" spans="1:15" ht="16.5" customHeight="1">
      <c r="A45" s="75"/>
      <c r="B45" s="84"/>
      <c r="C45" s="85"/>
      <c r="D45" s="86"/>
      <c r="E45" s="86"/>
      <c r="F45" s="87"/>
      <c r="G45" s="4"/>
      <c r="H45" s="4"/>
      <c r="I45" s="179" t="s">
        <v>7</v>
      </c>
      <c r="J45" s="175"/>
      <c r="K45" s="175"/>
      <c r="L45" s="175"/>
      <c r="M45" s="175"/>
      <c r="N45" s="175"/>
      <c r="O45" s="180"/>
    </row>
    <row r="46" spans="1:15" ht="15.75" customHeight="1">
      <c r="A46" s="75"/>
      <c r="B46" s="71"/>
      <c r="C46" s="4"/>
      <c r="D46" s="4"/>
      <c r="E46" s="4"/>
      <c r="F46" s="53"/>
      <c r="G46" s="53"/>
      <c r="H46" s="53"/>
      <c r="I46" s="176" t="s">
        <v>53</v>
      </c>
      <c r="J46" s="177"/>
      <c r="K46" s="177"/>
      <c r="L46" s="177"/>
      <c r="M46" s="177"/>
      <c r="N46" s="177"/>
      <c r="O46" s="178"/>
    </row>
    <row r="47" spans="1:15" ht="11.25" customHeight="1"/>
  </sheetData>
  <sheetProtection selectLockedCells="1"/>
  <mergeCells count="35">
    <mergeCell ref="I46:O46"/>
    <mergeCell ref="I38:O38"/>
    <mergeCell ref="I45:O45"/>
    <mergeCell ref="C44:D44"/>
    <mergeCell ref="I40:O40"/>
    <mergeCell ref="I42:O42"/>
    <mergeCell ref="I44:O44"/>
    <mergeCell ref="C38:D38"/>
    <mergeCell ref="C40:D40"/>
    <mergeCell ref="C42:D42"/>
    <mergeCell ref="A1:O1"/>
    <mergeCell ref="D3:H3"/>
    <mergeCell ref="J3:N3"/>
    <mergeCell ref="G5:H5"/>
    <mergeCell ref="L5:M5"/>
    <mergeCell ref="B5:D5"/>
    <mergeCell ref="C29:D29"/>
    <mergeCell ref="H7:I7"/>
    <mergeCell ref="C18:D18"/>
    <mergeCell ref="C28:D28"/>
    <mergeCell ref="C36:D36"/>
    <mergeCell ref="A31:D31"/>
    <mergeCell ref="F31:G31"/>
    <mergeCell ref="I33:O33"/>
    <mergeCell ref="J34:N34"/>
    <mergeCell ref="A7:C7"/>
    <mergeCell ref="C34:D34"/>
    <mergeCell ref="A32:D32"/>
    <mergeCell ref="F32:G32"/>
    <mergeCell ref="D7:F7"/>
    <mergeCell ref="S10:T10"/>
    <mergeCell ref="S26:U26"/>
    <mergeCell ref="R14:T14"/>
    <mergeCell ref="R22:T22"/>
    <mergeCell ref="I32:O32"/>
  </mergeCells>
  <phoneticPr fontId="0" type="noConversion"/>
  <conditionalFormatting sqref="E36 E38 E40 E42 E44">
    <cfRule type="cellIs" dxfId="169" priority="5" stopIfTrue="1" operator="notEqual">
      <formula>"X"</formula>
    </cfRule>
  </conditionalFormatting>
  <conditionalFormatting sqref="C44:D44">
    <cfRule type="cellIs" dxfId="168" priority="6" stopIfTrue="1" operator="equal">
      <formula>0</formula>
    </cfRule>
  </conditionalFormatting>
  <conditionalFormatting sqref="O31">
    <cfRule type="cellIs" dxfId="167" priority="7" stopIfTrue="1" operator="lessThanOrEqual">
      <formula>0</formula>
    </cfRule>
    <cfRule type="cellIs" dxfId="166" priority="8" stopIfTrue="1" operator="greaterThan">
      <formula>0</formula>
    </cfRule>
  </conditionalFormatting>
  <conditionalFormatting sqref="H11:H17 H21:H27">
    <cfRule type="cellIs" dxfId="165" priority="9" stopIfTrue="1" operator="lessThanOrEqual">
      <formula>0</formula>
    </cfRule>
    <cfRule type="cellIs" dxfId="164" priority="10" stopIfTrue="1" operator="greaterThan">
      <formula>0</formula>
    </cfRule>
  </conditionalFormatting>
  <conditionalFormatting sqref="D3:H3">
    <cfRule type="cellIs" dxfId="163" priority="11" stopIfTrue="1" operator="lessThanOrEqual">
      <formula>0</formula>
    </cfRule>
    <cfRule type="cellIs" dxfId="162" priority="12" stopIfTrue="1" operator="greaterThan">
      <formula>0</formula>
    </cfRule>
  </conditionalFormatting>
  <conditionalFormatting sqref="I3">
    <cfRule type="cellIs" dxfId="161" priority="13" stopIfTrue="1" operator="greaterThan">
      <formula>0</formula>
    </cfRule>
  </conditionalFormatting>
  <conditionalFormatting sqref="J3:N3">
    <cfRule type="cellIs" dxfId="160" priority="14" stopIfTrue="1" operator="lessThanOrEqual">
      <formula>0</formula>
    </cfRule>
    <cfRule type="cellIs" dxfId="159" priority="15" stopIfTrue="1" operator="greaterThan">
      <formula>0</formula>
    </cfRule>
  </conditionalFormatting>
  <conditionalFormatting sqref="O11:O18 O21:O29">
    <cfRule type="cellIs" dxfId="158" priority="16" stopIfTrue="1" operator="lessThanOrEqual">
      <formula>0</formula>
    </cfRule>
  </conditionalFormatting>
  <conditionalFormatting sqref="F18:N18 F28:N29">
    <cfRule type="cellIs" dxfId="157" priority="17" stopIfTrue="1" operator="equal">
      <formula>0</formula>
    </cfRule>
  </conditionalFormatting>
  <conditionalFormatting sqref="L7 G7">
    <cfRule type="cellIs" dxfId="156" priority="3" stopIfTrue="1" operator="lessThanOrEqual">
      <formula>0</formula>
    </cfRule>
    <cfRule type="cellIs" dxfId="155" priority="4" stopIfTrue="1" operator="greaterThan">
      <formula>0</formula>
    </cfRule>
  </conditionalFormatting>
  <conditionalFormatting sqref="O7">
    <cfRule type="cellIs" dxfId="154" priority="1" stopIfTrue="1" operator="lessThanOrEqual">
      <formula>0</formula>
    </cfRule>
    <cfRule type="cellIs" dxfId="153" priority="2" stopIfTrue="1" operator="greaterThan">
      <formula>0</formula>
    </cfRule>
  </conditionalFormatting>
  <dataValidations xWindow="289" yWindow="292" count="6">
    <dataValidation type="time" errorStyle="warning" allowBlank="1" showInputMessage="1" showErrorMessage="1" errorTitle="Incorrect Time Format" error="Remember to input time as hours and minutes with am or pm included: 8:15 am or 3:20 pm._x000a__x000a_Click on &quot;no&quot; or &quot;cancel&quot; to correct..." prompt="Please remember to insert am or pm  (AM/PM) as required.  For example, 8:00 am not 8 or 3:30 PM not 3:30." sqref="E21:E25 E11:E15">
      <formula1>0</formula1>
      <formula2>0.999988425925926</formula2>
    </dataValidation>
    <dataValidation type="date" errorStyle="warning" allowBlank="1" showInputMessage="1" showErrorMessage="1" errorTitle="Incorrect Date Format!" error="Please enter the date either as (for example) 6/12/2005 or June 12, 2005." promptTitle="Insert Date" prompt="For example: 4/3/05 or 4/3/2005 or  May 4, 2005" sqref="G6:I6">
      <formula1>39629</formula1>
      <formula2>40008</formula2>
    </dataValidation>
    <dataValidation type="time" errorStyle="warning" allowBlank="1" showErrorMessage="1" errorTitle="Incorrect Time Format" error="Remember to input time as hours and minutes with am or pm included: 8:15 am or 3:20 pm._x000a__x000a_Click on &quot;no&quot; or &quot;cancel&quot; to correct..." prompt="Please remember to insert am or pm  (AM/PM) as required.  For example, 8:00 am not 8 or 3:30 PM not 3:30." sqref="E26:E27 E16:E17">
      <formula1>0</formula1>
      <formula2>0.999988425925926</formula2>
    </dataValidation>
    <dataValidation type="decimal" errorStyle="information" allowBlank="1" showInputMessage="1" showErrorMessage="1" errorTitle="Please try again!" error="The number you enter should be greater than 0 and less than 24; with minutes expressed as decimals.  For example: 7 hours and 15 minutes would be 7.25" promptTitle="Please Note:" prompt="Minutes should be shown as decimals  (eg. 20 minutes = .33)" sqref="P11:P17 P21:P27 I21:N27 F21:G27 F11:G17 I11:N17">
      <formula1>0.01</formula1>
      <formula2>24</formula2>
    </dataValidation>
    <dataValidation type="decimal" errorStyle="information" allowBlank="1" showInputMessage="1" showErrorMessage="1" errorTitle="Please try again!" error="The number you enter should be greater than 0 and less than 24; with minutes expressed as decimals.  For example: 7 hours and 15 minutes would be 7.25" promptTitle="ATTENTION!" prompt="Use this column ONLY for the time you WORKED during lunch..._x000a_" sqref="H11:H17 H21:H27">
      <formula1>0.01</formula1>
      <formula2>24</formula2>
    </dataValidation>
    <dataValidation type="date" errorStyle="warning" allowBlank="1" showInputMessage="1" showErrorMessage="1" errorTitle="Incorrect Date Format!" error="Please enter the date either as (for example) 6/12/2005 or June 12, 2005." promptTitle="Insert Date" prompt="For example: 4/3/05 or 4/3/2005 or  May 4, 2005" sqref="G5:H5">
      <formula1>41080</formula1>
      <formula2>41469</formula2>
    </dataValidation>
  </dataValidations>
  <printOptions horizontalCentered="1" verticalCentered="1"/>
  <pageMargins left="0.25" right="0.25" top="0.25" bottom="0.25" header="0" footer="0"/>
  <pageSetup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/>
  <dimension ref="A1:V47"/>
  <sheetViews>
    <sheetView workbookViewId="0">
      <selection activeCell="A8" sqref="A8"/>
    </sheetView>
  </sheetViews>
  <sheetFormatPr defaultRowHeight="12.75"/>
  <cols>
    <col min="1" max="1" width="8.5703125" customWidth="1"/>
    <col min="2" max="4" width="10.7109375" customWidth="1"/>
    <col min="5" max="5" width="2.140625" customWidth="1"/>
    <col min="6" max="7" width="10.7109375" customWidth="1"/>
    <col min="8" max="8" width="9" customWidth="1"/>
    <col min="9" max="9" width="12.85546875" customWidth="1"/>
    <col min="10" max="10" width="10.7109375" hidden="1" customWidth="1"/>
    <col min="11" max="13" width="10.7109375" customWidth="1"/>
    <col min="14" max="14" width="6.42578125" customWidth="1"/>
    <col min="15" max="15" width="9.5703125" customWidth="1"/>
    <col min="16" max="16" width="7.7109375" customWidth="1"/>
    <col min="17" max="17" width="10.7109375" customWidth="1"/>
    <col min="18" max="18" width="9.28515625" customWidth="1"/>
    <col min="19" max="19" width="6.28515625" customWidth="1"/>
  </cols>
  <sheetData>
    <row r="1" spans="1:22" ht="25.5" customHeight="1">
      <c r="A1" s="162" t="str">
        <f>'1'!A1:N1</f>
        <v>BUUSD TIME SHEET 2020 - 2021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</row>
    <row r="2" spans="1:22" ht="3.75" customHeight="1" thickBot="1">
      <c r="A2" s="32"/>
      <c r="B2" s="32"/>
      <c r="C2" s="32"/>
      <c r="D2" s="32"/>
      <c r="E2" s="32"/>
      <c r="F2" s="32"/>
      <c r="G2" s="32"/>
      <c r="H2" s="32"/>
      <c r="I2" s="32"/>
      <c r="J2" s="32"/>
      <c r="K2" s="136"/>
      <c r="L2" s="32"/>
      <c r="M2" s="32"/>
      <c r="N2" s="32"/>
      <c r="O2" s="32"/>
    </row>
    <row r="3" spans="1:22" ht="17.25" customHeight="1" thickBot="1">
      <c r="A3" s="35"/>
      <c r="B3" s="32"/>
      <c r="C3" s="35" t="s">
        <v>16</v>
      </c>
      <c r="D3" s="163">
        <f>'1'!D3:H3</f>
        <v>0</v>
      </c>
      <c r="E3" s="164"/>
      <c r="F3" s="164"/>
      <c r="G3" s="164"/>
      <c r="H3" s="165"/>
      <c r="I3" s="95" t="s">
        <v>38</v>
      </c>
      <c r="J3" s="159">
        <f>'1'!J3:M3</f>
        <v>0</v>
      </c>
      <c r="K3" s="159"/>
      <c r="L3" s="159"/>
      <c r="M3" s="159"/>
      <c r="N3" s="159"/>
      <c r="O3" s="32"/>
    </row>
    <row r="4" spans="1:22" ht="3.75" customHeight="1" thickBot="1">
      <c r="A4" s="36"/>
      <c r="B4" s="36"/>
      <c r="C4" s="36"/>
      <c r="D4" s="36" t="s">
        <v>35</v>
      </c>
      <c r="E4" s="36"/>
      <c r="F4" s="36"/>
      <c r="G4" s="36"/>
      <c r="H4" s="36"/>
      <c r="I4" s="37"/>
      <c r="J4" s="37"/>
      <c r="K4" s="37"/>
      <c r="L4" s="37"/>
      <c r="M4" s="37"/>
      <c r="N4" s="37"/>
      <c r="O4" s="37"/>
    </row>
    <row r="5" spans="1:22" ht="16.5" customHeight="1" thickBot="1">
      <c r="A5" s="36"/>
      <c r="B5" s="173" t="s">
        <v>9</v>
      </c>
      <c r="C5" s="173"/>
      <c r="D5" s="173"/>
      <c r="E5" s="36"/>
      <c r="F5" s="38" t="s">
        <v>10</v>
      </c>
      <c r="G5" s="169">
        <f>'17'!G5:H5+14</f>
        <v>44249</v>
      </c>
      <c r="H5" s="170"/>
      <c r="I5" s="38" t="s">
        <v>40</v>
      </c>
      <c r="J5" s="39"/>
      <c r="K5" s="39"/>
      <c r="L5" s="169">
        <f>G5+13</f>
        <v>44262</v>
      </c>
      <c r="M5" s="170"/>
      <c r="N5" s="39"/>
      <c r="O5" s="37"/>
    </row>
    <row r="6" spans="1:22" ht="6" customHeight="1">
      <c r="A6" s="36"/>
      <c r="B6" s="36"/>
      <c r="C6" s="36"/>
      <c r="D6" s="36"/>
      <c r="E6" s="36"/>
      <c r="F6" s="38"/>
      <c r="G6" s="10"/>
      <c r="H6" s="10"/>
      <c r="I6" s="10"/>
      <c r="J6" s="10"/>
      <c r="K6" s="10"/>
      <c r="L6" s="10"/>
      <c r="M6" s="10"/>
      <c r="N6" s="10"/>
      <c r="O6" s="37"/>
    </row>
    <row r="7" spans="1:22" ht="16.5" customHeight="1" thickBot="1">
      <c r="A7" s="201"/>
      <c r="B7" s="201"/>
      <c r="C7" s="201"/>
      <c r="D7" s="194" t="s">
        <v>29</v>
      </c>
      <c r="E7" s="194"/>
      <c r="F7" s="194"/>
      <c r="G7" s="33">
        <f>'1'!G7</f>
        <v>0</v>
      </c>
      <c r="H7" s="168" t="s">
        <v>39</v>
      </c>
      <c r="I7" s="168"/>
      <c r="J7" s="2"/>
      <c r="K7" s="2"/>
      <c r="L7" s="34">
        <f>'1'!K7</f>
        <v>0</v>
      </c>
      <c r="M7" s="2"/>
      <c r="N7" s="2" t="s">
        <v>52</v>
      </c>
      <c r="O7" s="34">
        <f>'1'!N7</f>
        <v>0</v>
      </c>
    </row>
    <row r="8" spans="1:22" ht="15" customHeight="1">
      <c r="A8" s="103" t="s">
        <v>63</v>
      </c>
      <c r="B8" s="103"/>
      <c r="C8" s="103"/>
      <c r="D8" s="103"/>
      <c r="E8" s="103"/>
      <c r="F8" s="103"/>
      <c r="G8" s="103"/>
      <c r="H8" s="103"/>
      <c r="I8" s="103"/>
      <c r="J8" s="2"/>
      <c r="K8" s="2"/>
      <c r="L8" s="2"/>
      <c r="M8" s="2"/>
      <c r="N8" s="2"/>
      <c r="O8" s="2"/>
    </row>
    <row r="9" spans="1:22" ht="4.5" customHeight="1" thickBo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R9" s="4"/>
      <c r="S9" s="4"/>
      <c r="T9" s="4"/>
      <c r="U9" s="4"/>
      <c r="V9" s="4"/>
    </row>
    <row r="10" spans="1:22" ht="23.25" thickBot="1">
      <c r="A10" s="40" t="s">
        <v>26</v>
      </c>
      <c r="B10" s="1" t="s">
        <v>0</v>
      </c>
      <c r="C10" s="41" t="s">
        <v>1</v>
      </c>
      <c r="D10" s="41" t="s">
        <v>2</v>
      </c>
      <c r="E10" s="19"/>
      <c r="F10" s="41" t="s">
        <v>17</v>
      </c>
      <c r="G10" s="41" t="s">
        <v>18</v>
      </c>
      <c r="H10" s="41" t="str">
        <f>'1'!H10</f>
        <v>COVID-19</v>
      </c>
      <c r="I10" s="135" t="str">
        <f>'1'!I10</f>
        <v>Lunch/Recess Duty</v>
      </c>
      <c r="J10" s="41" t="s">
        <v>5</v>
      </c>
      <c r="K10" s="41" t="s">
        <v>58</v>
      </c>
      <c r="L10" s="41" t="str">
        <f>'1'!K10</f>
        <v>VACATION</v>
      </c>
      <c r="M10" s="41" t="str">
        <f>'1'!L10</f>
        <v>Sick/Med</v>
      </c>
      <c r="N10" s="41" t="str">
        <f>'1'!M10</f>
        <v>Pers</v>
      </c>
      <c r="O10" s="42" t="s">
        <v>15</v>
      </c>
      <c r="R10" s="4"/>
      <c r="S10" s="197" t="s">
        <v>14</v>
      </c>
      <c r="T10" s="197"/>
      <c r="U10" s="18">
        <f>'17'!U10 + N29</f>
        <v>0</v>
      </c>
      <c r="V10" s="4"/>
    </row>
    <row r="11" spans="1:22">
      <c r="A11" s="43" t="s">
        <v>19</v>
      </c>
      <c r="B11" s="3">
        <f>'17'!B27+1</f>
        <v>44249</v>
      </c>
      <c r="C11" s="11"/>
      <c r="D11" s="11"/>
      <c r="E11" s="20"/>
      <c r="F11" s="9"/>
      <c r="G11" s="9"/>
      <c r="H11" s="9"/>
      <c r="I11" s="9"/>
      <c r="J11" s="12"/>
      <c r="K11" s="12"/>
      <c r="L11" s="12"/>
      <c r="M11" s="12"/>
      <c r="N11" s="12"/>
      <c r="O11" s="13">
        <f>SUM(F11:N11)</f>
        <v>0</v>
      </c>
      <c r="R11" s="4"/>
      <c r="S11" s="5"/>
      <c r="T11" s="5"/>
      <c r="U11" s="4"/>
      <c r="V11" s="4"/>
    </row>
    <row r="12" spans="1:22">
      <c r="A12" s="44" t="s">
        <v>20</v>
      </c>
      <c r="B12" s="3">
        <f t="shared" ref="B12:B17" si="0">B11+1</f>
        <v>44250</v>
      </c>
      <c r="C12" s="11"/>
      <c r="D12" s="11"/>
      <c r="E12" s="20"/>
      <c r="F12" s="9"/>
      <c r="G12" s="9"/>
      <c r="H12" s="9"/>
      <c r="I12" s="9"/>
      <c r="J12" s="14"/>
      <c r="K12" s="14"/>
      <c r="L12" s="14"/>
      <c r="M12" s="14"/>
      <c r="N12" s="14"/>
      <c r="O12" s="13">
        <f t="shared" ref="O12:O17" si="1">SUM(F12:N12)</f>
        <v>0</v>
      </c>
      <c r="R12" s="4"/>
      <c r="S12" s="5"/>
      <c r="T12" s="5"/>
      <c r="U12" s="4"/>
      <c r="V12" s="4"/>
    </row>
    <row r="13" spans="1:22">
      <c r="A13" s="44" t="s">
        <v>21</v>
      </c>
      <c r="B13" s="3">
        <f t="shared" si="0"/>
        <v>44251</v>
      </c>
      <c r="C13" s="11"/>
      <c r="D13" s="11"/>
      <c r="E13" s="20"/>
      <c r="F13" s="9"/>
      <c r="G13" s="9"/>
      <c r="H13" s="9"/>
      <c r="I13" s="9"/>
      <c r="J13" s="14"/>
      <c r="K13" s="14"/>
      <c r="L13" s="14"/>
      <c r="M13" s="14"/>
      <c r="N13" s="14"/>
      <c r="O13" s="13">
        <f t="shared" si="1"/>
        <v>0</v>
      </c>
      <c r="R13" s="4"/>
      <c r="S13" s="5"/>
      <c r="T13" s="5"/>
      <c r="U13" s="4"/>
      <c r="V13" s="4"/>
    </row>
    <row r="14" spans="1:22">
      <c r="A14" s="44" t="s">
        <v>22</v>
      </c>
      <c r="B14" s="3">
        <f t="shared" si="0"/>
        <v>44252</v>
      </c>
      <c r="C14" s="11"/>
      <c r="D14" s="11"/>
      <c r="E14" s="20"/>
      <c r="F14" s="9"/>
      <c r="G14" s="9"/>
      <c r="H14" s="9"/>
      <c r="I14" s="9"/>
      <c r="J14" s="14"/>
      <c r="K14" s="12"/>
      <c r="L14" s="12"/>
      <c r="M14" s="12"/>
      <c r="N14" s="12"/>
      <c r="O14" s="13">
        <f t="shared" si="1"/>
        <v>0</v>
      </c>
      <c r="R14" s="197" t="s">
        <v>8</v>
      </c>
      <c r="S14" s="197"/>
      <c r="T14" s="197"/>
      <c r="U14" s="18">
        <f>'17'!U14 + O29</f>
        <v>40</v>
      </c>
      <c r="V14" s="4"/>
    </row>
    <row r="15" spans="1:22">
      <c r="A15" s="44" t="s">
        <v>23</v>
      </c>
      <c r="B15" s="3">
        <f t="shared" si="0"/>
        <v>44253</v>
      </c>
      <c r="C15" s="11"/>
      <c r="D15" s="11"/>
      <c r="E15" s="20"/>
      <c r="F15" s="9"/>
      <c r="G15" s="9"/>
      <c r="H15" s="9"/>
      <c r="I15" s="9"/>
      <c r="J15" s="14"/>
      <c r="K15" s="14"/>
      <c r="L15" s="14"/>
      <c r="M15" s="14"/>
      <c r="N15" s="14"/>
      <c r="O15" s="13">
        <f t="shared" si="1"/>
        <v>0</v>
      </c>
      <c r="R15" s="4"/>
      <c r="S15" s="5"/>
      <c r="T15" s="5"/>
      <c r="U15" s="4"/>
      <c r="V15" s="4"/>
    </row>
    <row r="16" spans="1:22">
      <c r="A16" s="44" t="s">
        <v>24</v>
      </c>
      <c r="B16" s="3">
        <f t="shared" si="0"/>
        <v>44254</v>
      </c>
      <c r="C16" s="144"/>
      <c r="D16" s="144"/>
      <c r="E16" s="20"/>
      <c r="F16" s="145"/>
      <c r="G16" s="145"/>
      <c r="H16" s="145"/>
      <c r="I16" s="145"/>
      <c r="J16" s="146"/>
      <c r="K16" s="146"/>
      <c r="L16" s="146"/>
      <c r="M16" s="146"/>
      <c r="N16" s="146"/>
      <c r="O16" s="13">
        <f t="shared" si="1"/>
        <v>0</v>
      </c>
      <c r="R16" s="4"/>
      <c r="S16" s="5"/>
      <c r="T16" s="5"/>
      <c r="U16" s="4"/>
      <c r="V16" s="4"/>
    </row>
    <row r="17" spans="1:22" ht="13.5" thickBot="1">
      <c r="A17" s="44" t="s">
        <v>25</v>
      </c>
      <c r="B17" s="3">
        <f t="shared" si="0"/>
        <v>44255</v>
      </c>
      <c r="C17" s="144"/>
      <c r="D17" s="144"/>
      <c r="E17" s="20"/>
      <c r="F17" s="147"/>
      <c r="G17" s="147"/>
      <c r="H17" s="147"/>
      <c r="I17" s="147"/>
      <c r="J17" s="148"/>
      <c r="K17" s="148"/>
      <c r="L17" s="148"/>
      <c r="M17" s="148"/>
      <c r="N17" s="148"/>
      <c r="O17" s="15">
        <f t="shared" si="1"/>
        <v>0</v>
      </c>
      <c r="R17" s="4"/>
      <c r="S17" s="5"/>
      <c r="T17" s="5"/>
      <c r="U17" s="4"/>
      <c r="V17" s="4"/>
    </row>
    <row r="18" spans="1:22" ht="14.25" thickTop="1" thickBot="1">
      <c r="A18" s="45"/>
      <c r="B18" s="46"/>
      <c r="C18" s="171" t="s">
        <v>28</v>
      </c>
      <c r="D18" s="172"/>
      <c r="E18" s="21"/>
      <c r="F18" s="47">
        <f>SUM(F11:F17)</f>
        <v>0</v>
      </c>
      <c r="G18" s="47">
        <f t="shared" ref="G18:N18" si="2">SUM(G11:G17)</f>
        <v>0</v>
      </c>
      <c r="H18" s="47">
        <f t="shared" si="2"/>
        <v>0</v>
      </c>
      <c r="I18" s="47">
        <f t="shared" si="2"/>
        <v>0</v>
      </c>
      <c r="J18" s="47">
        <f t="shared" si="2"/>
        <v>0</v>
      </c>
      <c r="K18" s="47">
        <f t="shared" si="2"/>
        <v>0</v>
      </c>
      <c r="L18" s="47">
        <f t="shared" si="2"/>
        <v>0</v>
      </c>
      <c r="M18" s="47">
        <f t="shared" si="2"/>
        <v>0</v>
      </c>
      <c r="N18" s="47">
        <f t="shared" si="2"/>
        <v>0</v>
      </c>
      <c r="O18" s="48">
        <f>SUM(O11:O17)</f>
        <v>0</v>
      </c>
      <c r="R18" s="4"/>
      <c r="S18" s="5"/>
      <c r="T18" s="5"/>
      <c r="U18" s="6"/>
      <c r="V18" s="4"/>
    </row>
    <row r="19" spans="1:22" ht="9.75" customHeight="1" thickBot="1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R19" s="4"/>
      <c r="S19" s="5"/>
      <c r="T19" s="5"/>
      <c r="U19" s="4"/>
      <c r="V19" s="4"/>
    </row>
    <row r="20" spans="1:22" ht="23.25" thickBot="1">
      <c r="A20" s="40" t="s">
        <v>27</v>
      </c>
      <c r="B20" s="1" t="s">
        <v>0</v>
      </c>
      <c r="C20" s="41" t="s">
        <v>1</v>
      </c>
      <c r="D20" s="41" t="s">
        <v>2</v>
      </c>
      <c r="E20" s="19"/>
      <c r="F20" s="41" t="str">
        <f>F10</f>
        <v>Reg Ed</v>
      </c>
      <c r="G20" s="41" t="str">
        <f>G10</f>
        <v>Spec Ed</v>
      </c>
      <c r="H20" s="41" t="str">
        <f>H10</f>
        <v>COVID-19</v>
      </c>
      <c r="I20" s="135" t="str">
        <f>I10</f>
        <v>Lunch/Recess Duty</v>
      </c>
      <c r="J20" s="41" t="s">
        <v>5</v>
      </c>
      <c r="K20" s="41" t="s">
        <v>58</v>
      </c>
      <c r="L20" s="41" t="str">
        <f>L10</f>
        <v>VACATION</v>
      </c>
      <c r="M20" s="41" t="str">
        <f>M10</f>
        <v>Sick/Med</v>
      </c>
      <c r="N20" s="41" t="str">
        <f>N10</f>
        <v>Pers</v>
      </c>
      <c r="O20" s="42" t="str">
        <f>O10</f>
        <v>TOTAL</v>
      </c>
      <c r="R20" s="4"/>
      <c r="S20" s="5"/>
      <c r="T20" s="5"/>
      <c r="U20" s="4"/>
      <c r="V20" s="4"/>
    </row>
    <row r="21" spans="1:22">
      <c r="A21" s="43" t="s">
        <v>19</v>
      </c>
      <c r="B21" s="3">
        <f>B11+7</f>
        <v>44256</v>
      </c>
      <c r="C21" s="11"/>
      <c r="D21" s="11"/>
      <c r="E21" s="20"/>
      <c r="F21" s="9"/>
      <c r="G21" s="9"/>
      <c r="H21" s="9"/>
      <c r="I21" s="9"/>
      <c r="J21" s="12"/>
      <c r="K21" s="12"/>
      <c r="L21" s="12"/>
      <c r="M21" s="12"/>
      <c r="N21" s="12"/>
      <c r="O21" s="13">
        <f>SUM(F21:N21)</f>
        <v>0</v>
      </c>
      <c r="R21" s="4"/>
      <c r="S21" s="5"/>
      <c r="T21" s="5"/>
      <c r="U21" s="4"/>
      <c r="V21" s="4"/>
    </row>
    <row r="22" spans="1:22">
      <c r="A22" s="44" t="s">
        <v>20</v>
      </c>
      <c r="B22" s="3">
        <f t="shared" ref="B22:B27" si="3">B12+7</f>
        <v>44257</v>
      </c>
      <c r="C22" s="11"/>
      <c r="D22" s="11"/>
      <c r="E22" s="20"/>
      <c r="F22" s="9"/>
      <c r="G22" s="9"/>
      <c r="H22" s="9"/>
      <c r="I22" s="9"/>
      <c r="J22" s="14"/>
      <c r="K22" s="14"/>
      <c r="L22" s="14"/>
      <c r="M22" s="14"/>
      <c r="N22" s="14"/>
      <c r="O22" s="13">
        <f t="shared" ref="O22:O27" si="4">SUM(F22:N22)</f>
        <v>0</v>
      </c>
      <c r="R22" s="197" t="s">
        <v>13</v>
      </c>
      <c r="S22" s="197"/>
      <c r="T22" s="197"/>
      <c r="U22" s="18" t="e">
        <f>'17'!U22 + P29</f>
        <v>#REF!</v>
      </c>
      <c r="V22" s="4"/>
    </row>
    <row r="23" spans="1:22">
      <c r="A23" s="44" t="s">
        <v>21</v>
      </c>
      <c r="B23" s="3">
        <f t="shared" si="3"/>
        <v>44258</v>
      </c>
      <c r="C23" s="11"/>
      <c r="D23" s="11"/>
      <c r="E23" s="20"/>
      <c r="F23" s="9"/>
      <c r="G23" s="9"/>
      <c r="H23" s="9"/>
      <c r="I23" s="9"/>
      <c r="J23" s="14"/>
      <c r="K23" s="14"/>
      <c r="L23" s="14"/>
      <c r="M23" s="14"/>
      <c r="N23" s="14"/>
      <c r="O23" s="13">
        <f t="shared" si="4"/>
        <v>0</v>
      </c>
      <c r="R23" s="4"/>
      <c r="S23" s="4"/>
      <c r="T23" s="4"/>
      <c r="U23" s="4"/>
      <c r="V23" s="4"/>
    </row>
    <row r="24" spans="1:22">
      <c r="A24" s="44" t="s">
        <v>22</v>
      </c>
      <c r="B24" s="3">
        <f t="shared" si="3"/>
        <v>44259</v>
      </c>
      <c r="C24" s="11"/>
      <c r="D24" s="11"/>
      <c r="E24" s="20"/>
      <c r="F24" s="9"/>
      <c r="G24" s="9"/>
      <c r="H24" s="9"/>
      <c r="I24" s="9"/>
      <c r="J24" s="14"/>
      <c r="K24" s="12"/>
      <c r="L24" s="12"/>
      <c r="M24" s="12"/>
      <c r="N24" s="12"/>
      <c r="O24" s="13">
        <f t="shared" si="4"/>
        <v>0</v>
      </c>
      <c r="R24" s="4"/>
      <c r="S24" s="4"/>
      <c r="T24" s="4"/>
      <c r="U24" s="4"/>
      <c r="V24" s="4"/>
    </row>
    <row r="25" spans="1:22">
      <c r="A25" s="44" t="s">
        <v>23</v>
      </c>
      <c r="B25" s="3">
        <f t="shared" si="3"/>
        <v>44260</v>
      </c>
      <c r="C25" s="11"/>
      <c r="D25" s="11"/>
      <c r="E25" s="20"/>
      <c r="F25" s="9"/>
      <c r="G25" s="9"/>
      <c r="H25" s="9"/>
      <c r="I25" s="9"/>
      <c r="J25" s="14"/>
      <c r="K25" s="12"/>
      <c r="L25" s="9"/>
      <c r="M25" s="14"/>
      <c r="N25" s="14"/>
      <c r="O25" s="13">
        <f t="shared" si="4"/>
        <v>0</v>
      </c>
      <c r="R25" s="4"/>
      <c r="S25" s="4"/>
      <c r="T25" s="4"/>
      <c r="U25" s="4"/>
      <c r="V25" s="4"/>
    </row>
    <row r="26" spans="1:22">
      <c r="A26" s="44" t="s">
        <v>24</v>
      </c>
      <c r="B26" s="3">
        <f t="shared" si="3"/>
        <v>44261</v>
      </c>
      <c r="C26" s="144"/>
      <c r="D26" s="144"/>
      <c r="E26" s="20"/>
      <c r="F26" s="145"/>
      <c r="G26" s="145"/>
      <c r="H26" s="145"/>
      <c r="I26" s="145"/>
      <c r="J26" s="146"/>
      <c r="K26" s="146"/>
      <c r="L26" s="146"/>
      <c r="M26" s="145"/>
      <c r="N26" s="146"/>
      <c r="O26" s="13">
        <f t="shared" si="4"/>
        <v>0</v>
      </c>
      <c r="R26" s="4"/>
      <c r="S26" s="197" t="s">
        <v>12</v>
      </c>
      <c r="T26" s="197"/>
      <c r="U26" s="197"/>
      <c r="V26" s="18">
        <f>'17'!V26 + R29</f>
        <v>40</v>
      </c>
    </row>
    <row r="27" spans="1:22" ht="13.5" thickBot="1">
      <c r="A27" s="44" t="s">
        <v>25</v>
      </c>
      <c r="B27" s="3">
        <f t="shared" si="3"/>
        <v>44262</v>
      </c>
      <c r="C27" s="144"/>
      <c r="D27" s="144"/>
      <c r="E27" s="20"/>
      <c r="F27" s="147"/>
      <c r="G27" s="147"/>
      <c r="H27" s="147"/>
      <c r="I27" s="147"/>
      <c r="J27" s="148"/>
      <c r="K27" s="148"/>
      <c r="L27" s="148"/>
      <c r="M27" s="148"/>
      <c r="N27" s="148"/>
      <c r="O27" s="15">
        <f t="shared" si="4"/>
        <v>0</v>
      </c>
      <c r="R27" s="4"/>
      <c r="S27" s="4"/>
      <c r="T27" s="4"/>
      <c r="U27" s="4"/>
      <c r="V27" s="4"/>
    </row>
    <row r="28" spans="1:22" ht="15" customHeight="1" thickTop="1" thickBot="1">
      <c r="A28" s="22"/>
      <c r="B28" s="49"/>
      <c r="C28" s="193" t="s">
        <v>30</v>
      </c>
      <c r="D28" s="193"/>
      <c r="E28" s="21"/>
      <c r="F28" s="50">
        <f>SUM(F21:F27)</f>
        <v>0</v>
      </c>
      <c r="G28" s="50">
        <f t="shared" ref="G28:N28" si="5">SUM(G21:G27)</f>
        <v>0</v>
      </c>
      <c r="H28" s="50">
        <f t="shared" si="5"/>
        <v>0</v>
      </c>
      <c r="I28" s="50">
        <f t="shared" si="5"/>
        <v>0</v>
      </c>
      <c r="J28" s="50">
        <f t="shared" ref="J28:K28" si="6">SUM(J21:J27)</f>
        <v>0</v>
      </c>
      <c r="K28" s="50">
        <f t="shared" si="6"/>
        <v>0</v>
      </c>
      <c r="L28" s="50">
        <f t="shared" si="5"/>
        <v>0</v>
      </c>
      <c r="M28" s="50">
        <f t="shared" si="5"/>
        <v>0</v>
      </c>
      <c r="N28" s="50">
        <f t="shared" si="5"/>
        <v>0</v>
      </c>
      <c r="O28" s="48">
        <f>SUM(O21:O27)</f>
        <v>0</v>
      </c>
      <c r="R28" s="27" t="s">
        <v>36</v>
      </c>
      <c r="S28" s="4"/>
      <c r="T28" s="8"/>
      <c r="U28" s="7"/>
      <c r="V28" s="4"/>
    </row>
    <row r="29" spans="1:22" ht="15.75" customHeight="1" thickBot="1">
      <c r="A29" s="22"/>
      <c r="B29" s="49"/>
      <c r="C29" s="198" t="s">
        <v>31</v>
      </c>
      <c r="D29" s="198"/>
      <c r="E29" s="23"/>
      <c r="F29" s="51">
        <f>F18+F28</f>
        <v>0</v>
      </c>
      <c r="G29" s="51">
        <f t="shared" ref="G29:N29" si="7">G18+G28</f>
        <v>0</v>
      </c>
      <c r="H29" s="51">
        <f t="shared" si="7"/>
        <v>0</v>
      </c>
      <c r="I29" s="51">
        <f t="shared" si="7"/>
        <v>0</v>
      </c>
      <c r="J29" s="51">
        <f t="shared" ref="J29:K29" si="8">J18+J28</f>
        <v>0</v>
      </c>
      <c r="K29" s="51">
        <f t="shared" si="8"/>
        <v>0</v>
      </c>
      <c r="L29" s="51">
        <f t="shared" si="7"/>
        <v>0</v>
      </c>
      <c r="M29" s="51">
        <f t="shared" si="7"/>
        <v>0</v>
      </c>
      <c r="N29" s="51">
        <f t="shared" si="7"/>
        <v>0</v>
      </c>
      <c r="O29" s="52">
        <f>O18+O28</f>
        <v>0</v>
      </c>
      <c r="R29" s="28">
        <f>O29-L7</f>
        <v>0</v>
      </c>
      <c r="S29" s="4"/>
      <c r="T29" s="8"/>
      <c r="U29" s="7"/>
      <c r="V29" s="4"/>
    </row>
    <row r="30" spans="1:22" ht="11.25" customHeight="1">
      <c r="A30" s="4"/>
      <c r="B30" s="53"/>
      <c r="C30" s="24"/>
      <c r="D30" s="24"/>
      <c r="E30" s="24"/>
      <c r="F30" s="24"/>
      <c r="G30" s="24"/>
      <c r="H30" s="24"/>
      <c r="I30" s="24"/>
      <c r="J30" s="53"/>
      <c r="K30" s="53"/>
      <c r="L30" s="53"/>
      <c r="M30" s="53"/>
      <c r="N30" s="53"/>
      <c r="O30" s="53"/>
    </row>
    <row r="31" spans="1:22" ht="21.75" customHeight="1" thickBot="1">
      <c r="A31" s="181"/>
      <c r="B31" s="181"/>
      <c r="C31" s="181"/>
      <c r="D31" s="181"/>
      <c r="E31" s="25"/>
      <c r="F31" s="174"/>
      <c r="G31" s="174"/>
      <c r="H31" s="25"/>
      <c r="I31" s="4"/>
      <c r="J31" s="4"/>
      <c r="K31" s="4"/>
      <c r="L31" s="4"/>
      <c r="M31" s="4"/>
      <c r="N31" s="54" t="s">
        <v>11</v>
      </c>
      <c r="O31" s="55">
        <f>R29</f>
        <v>0</v>
      </c>
    </row>
    <row r="32" spans="1:22" ht="12.75" customHeight="1" thickBot="1">
      <c r="A32" s="200" t="s">
        <v>3</v>
      </c>
      <c r="B32" s="200"/>
      <c r="C32" s="200"/>
      <c r="D32" s="200"/>
      <c r="E32" s="26"/>
      <c r="F32" s="200" t="s">
        <v>32</v>
      </c>
      <c r="G32" s="200"/>
      <c r="H32" s="26"/>
      <c r="I32" s="184" t="s">
        <v>37</v>
      </c>
      <c r="J32" s="184"/>
      <c r="K32" s="184"/>
      <c r="L32" s="184"/>
      <c r="M32" s="184"/>
      <c r="N32" s="184"/>
      <c r="O32" s="184"/>
    </row>
    <row r="33" spans="1:15" ht="18.75" customHeight="1" thickBot="1">
      <c r="A33" s="26"/>
      <c r="B33" s="26"/>
      <c r="C33" s="26"/>
      <c r="D33" s="26"/>
      <c r="E33" s="26"/>
      <c r="F33" s="26"/>
      <c r="G33" s="26"/>
      <c r="H33" s="26"/>
      <c r="I33" s="155"/>
      <c r="J33" s="156"/>
      <c r="K33" s="156"/>
      <c r="L33" s="156"/>
      <c r="M33" s="156"/>
      <c r="N33" s="156"/>
      <c r="O33" s="157"/>
    </row>
    <row r="34" spans="1:15" ht="14.25" customHeight="1">
      <c r="A34" s="26"/>
      <c r="B34" s="57"/>
      <c r="C34" s="183" t="s">
        <v>33</v>
      </c>
      <c r="D34" s="183"/>
      <c r="E34" s="29"/>
      <c r="F34" s="58"/>
      <c r="G34" s="26"/>
      <c r="H34" s="26"/>
      <c r="I34" s="4"/>
      <c r="J34" s="199"/>
      <c r="K34" s="199"/>
      <c r="L34" s="199"/>
      <c r="M34" s="199"/>
      <c r="N34" s="199"/>
      <c r="O34" s="56"/>
    </row>
    <row r="35" spans="1:15" ht="5.25" customHeight="1" thickBot="1">
      <c r="A35" s="26"/>
      <c r="B35" s="59"/>
      <c r="C35" s="60"/>
      <c r="D35" s="60"/>
      <c r="E35" s="61"/>
      <c r="F35" s="62"/>
      <c r="G35" s="26"/>
      <c r="H35" s="26"/>
      <c r="I35" s="63"/>
      <c r="J35" s="64"/>
      <c r="K35" s="64"/>
      <c r="L35" s="64"/>
      <c r="M35" s="64"/>
      <c r="N35" s="64"/>
      <c r="O35" s="65"/>
    </row>
    <row r="36" spans="1:15" ht="12" customHeight="1" thickBot="1">
      <c r="A36" s="66"/>
      <c r="B36" s="67"/>
      <c r="C36" s="160" t="str">
        <f>'1'!C36:D36</f>
        <v>Admin. Assist.</v>
      </c>
      <c r="D36" s="160"/>
      <c r="E36" s="91">
        <f>'1'!E53</f>
        <v>0</v>
      </c>
      <c r="F36" s="69"/>
      <c r="G36" s="4"/>
      <c r="H36" s="4"/>
      <c r="I36" s="70" t="s">
        <v>4</v>
      </c>
      <c r="J36" s="71"/>
      <c r="K36" s="71"/>
      <c r="L36" s="71"/>
      <c r="M36" s="71"/>
      <c r="N36" s="71"/>
      <c r="O36" s="72"/>
    </row>
    <row r="37" spans="1:15" ht="3.75" customHeight="1" thickBot="1">
      <c r="A37" s="66"/>
      <c r="B37" s="67"/>
      <c r="C37" s="68"/>
      <c r="D37" s="68"/>
      <c r="E37" s="73"/>
      <c r="F37" s="69"/>
      <c r="G37" s="4"/>
      <c r="H37" s="4"/>
      <c r="I37" s="74"/>
      <c r="J37" s="71"/>
      <c r="K37" s="71"/>
      <c r="L37" s="71"/>
      <c r="M37" s="71"/>
      <c r="N37" s="71"/>
      <c r="O37" s="72"/>
    </row>
    <row r="38" spans="1:15" ht="12" customHeight="1" thickBot="1">
      <c r="A38" s="75"/>
      <c r="B38" s="67"/>
      <c r="C38" s="160" t="str">
        <f>'1'!C38:D38</f>
        <v>Paraeducator</v>
      </c>
      <c r="D38" s="160"/>
      <c r="E38" s="91">
        <f>'1'!E54</f>
        <v>0</v>
      </c>
      <c r="F38" s="69"/>
      <c r="G38" s="4"/>
      <c r="H38" s="4"/>
      <c r="I38" s="179" t="s">
        <v>6</v>
      </c>
      <c r="J38" s="175"/>
      <c r="K38" s="175"/>
      <c r="L38" s="175"/>
      <c r="M38" s="175"/>
      <c r="N38" s="175"/>
      <c r="O38" s="180"/>
    </row>
    <row r="39" spans="1:15" ht="3.75" customHeight="1" thickBot="1">
      <c r="A39" s="75"/>
      <c r="B39" s="67"/>
      <c r="C39" s="68"/>
      <c r="D39" s="68"/>
      <c r="E39" s="73"/>
      <c r="F39" s="69"/>
      <c r="G39" s="4"/>
      <c r="H39" s="4"/>
      <c r="I39" s="76"/>
      <c r="J39" s="77"/>
      <c r="K39" s="137"/>
      <c r="L39" s="77"/>
      <c r="M39" s="77"/>
      <c r="N39" s="77"/>
      <c r="O39" s="78"/>
    </row>
    <row r="40" spans="1:15" ht="11.25" customHeight="1" thickBot="1">
      <c r="A40" s="75"/>
      <c r="B40" s="67"/>
      <c r="C40" s="160" t="str">
        <f>'1'!C40:D40</f>
        <v>Business</v>
      </c>
      <c r="D40" s="160"/>
      <c r="E40" s="91">
        <f>'1'!E55</f>
        <v>0</v>
      </c>
      <c r="F40" s="69"/>
      <c r="G40" s="4"/>
      <c r="H40" s="4"/>
      <c r="I40" s="190" t="s">
        <v>49</v>
      </c>
      <c r="J40" s="191"/>
      <c r="K40" s="191"/>
      <c r="L40" s="191"/>
      <c r="M40" s="191"/>
      <c r="N40" s="191"/>
      <c r="O40" s="192"/>
    </row>
    <row r="41" spans="1:15" ht="3.75" customHeight="1" thickBot="1">
      <c r="A41" s="75"/>
      <c r="B41" s="67"/>
      <c r="C41" s="68"/>
      <c r="D41" s="68"/>
      <c r="E41" s="73"/>
      <c r="F41" s="69"/>
      <c r="G41" s="4"/>
      <c r="H41" s="4"/>
      <c r="I41" s="79"/>
      <c r="J41" s="80"/>
      <c r="K41" s="138"/>
      <c r="L41" s="80"/>
      <c r="M41" s="80"/>
      <c r="N41" s="80"/>
      <c r="O41" s="81"/>
    </row>
    <row r="42" spans="1:15" ht="12" customHeight="1" thickBot="1">
      <c r="A42" s="75"/>
      <c r="B42" s="67"/>
      <c r="C42" s="160" t="str">
        <f>'1'!C42:D42</f>
        <v>Behavior Int.</v>
      </c>
      <c r="D42" s="160"/>
      <c r="E42" s="91">
        <f>'1'!E56</f>
        <v>0</v>
      </c>
      <c r="F42" s="69"/>
      <c r="G42" s="4"/>
      <c r="H42" s="4"/>
      <c r="I42" s="179" t="s">
        <v>6</v>
      </c>
      <c r="J42" s="175"/>
      <c r="K42" s="175"/>
      <c r="L42" s="175"/>
      <c r="M42" s="175"/>
      <c r="N42" s="175"/>
      <c r="O42" s="180"/>
    </row>
    <row r="43" spans="1:15" ht="3.75" customHeight="1" thickBot="1">
      <c r="A43" s="75"/>
      <c r="B43" s="67"/>
      <c r="C43" s="68"/>
      <c r="D43" s="68"/>
      <c r="E43" s="73"/>
      <c r="F43" s="69"/>
      <c r="G43" s="4"/>
      <c r="H43" s="4"/>
      <c r="I43" s="76"/>
      <c r="J43" s="77"/>
      <c r="K43" s="137"/>
      <c r="L43" s="77"/>
      <c r="M43" s="77"/>
      <c r="N43" s="77"/>
      <c r="O43" s="78"/>
    </row>
    <row r="44" spans="1:15" ht="12" customHeight="1" thickBot="1">
      <c r="A44" s="82"/>
      <c r="B44" s="83" t="s">
        <v>34</v>
      </c>
      <c r="C44" s="195" t="str">
        <f>'1'!D57</f>
        <v xml:space="preserve">Other Non-Contracted </v>
      </c>
      <c r="D44" s="196"/>
      <c r="E44" s="91">
        <f>'1'!E44</f>
        <v>0</v>
      </c>
      <c r="F44" s="69"/>
      <c r="G44" s="4"/>
      <c r="H44" s="4"/>
      <c r="I44" s="187" t="s">
        <v>50</v>
      </c>
      <c r="J44" s="188"/>
      <c r="K44" s="188"/>
      <c r="L44" s="188"/>
      <c r="M44" s="188"/>
      <c r="N44" s="188"/>
      <c r="O44" s="189"/>
    </row>
    <row r="45" spans="1:15" ht="16.5" customHeight="1">
      <c r="A45" s="75"/>
      <c r="B45" s="84"/>
      <c r="C45" s="85"/>
      <c r="D45" s="86"/>
      <c r="E45" s="86"/>
      <c r="F45" s="87"/>
      <c r="G45" s="4"/>
      <c r="H45" s="4"/>
      <c r="I45" s="179" t="s">
        <v>7</v>
      </c>
      <c r="J45" s="175"/>
      <c r="K45" s="175"/>
      <c r="L45" s="175"/>
      <c r="M45" s="175"/>
      <c r="N45" s="175"/>
      <c r="O45" s="180"/>
    </row>
    <row r="46" spans="1:15" ht="15.75" customHeight="1">
      <c r="A46" s="75"/>
      <c r="B46" s="71"/>
      <c r="C46" s="4"/>
      <c r="D46" s="4"/>
      <c r="E46" s="4"/>
      <c r="F46" s="53"/>
      <c r="G46" s="53"/>
      <c r="H46" s="53"/>
      <c r="I46" s="176" t="s">
        <v>53</v>
      </c>
      <c r="J46" s="177"/>
      <c r="K46" s="177"/>
      <c r="L46" s="177"/>
      <c r="M46" s="177"/>
      <c r="N46" s="177"/>
      <c r="O46" s="178"/>
    </row>
    <row r="47" spans="1:15" ht="11.25" customHeight="1"/>
  </sheetData>
  <sheetProtection selectLockedCells="1"/>
  <mergeCells count="35">
    <mergeCell ref="I46:O46"/>
    <mergeCell ref="I32:O32"/>
    <mergeCell ref="I33:O33"/>
    <mergeCell ref="J34:N34"/>
    <mergeCell ref="I38:O38"/>
    <mergeCell ref="I45:O45"/>
    <mergeCell ref="I40:O40"/>
    <mergeCell ref="I42:O42"/>
    <mergeCell ref="I44:O44"/>
    <mergeCell ref="D7:F7"/>
    <mergeCell ref="H7:I7"/>
    <mergeCell ref="C18:D18"/>
    <mergeCell ref="C28:D28"/>
    <mergeCell ref="A1:O1"/>
    <mergeCell ref="D3:H3"/>
    <mergeCell ref="J3:N3"/>
    <mergeCell ref="G5:H5"/>
    <mergeCell ref="L5:M5"/>
    <mergeCell ref="B5:D5"/>
    <mergeCell ref="A7:C7"/>
    <mergeCell ref="S10:T10"/>
    <mergeCell ref="S26:U26"/>
    <mergeCell ref="R14:T14"/>
    <mergeCell ref="R22:T22"/>
    <mergeCell ref="A31:D31"/>
    <mergeCell ref="C29:D29"/>
    <mergeCell ref="F31:G31"/>
    <mergeCell ref="C40:D40"/>
    <mergeCell ref="C42:D42"/>
    <mergeCell ref="C44:D44"/>
    <mergeCell ref="A32:D32"/>
    <mergeCell ref="F32:G32"/>
    <mergeCell ref="C36:D36"/>
    <mergeCell ref="C38:D38"/>
    <mergeCell ref="C34:D34"/>
  </mergeCells>
  <phoneticPr fontId="0" type="noConversion"/>
  <conditionalFormatting sqref="E36 E38 E40 E42 E44">
    <cfRule type="cellIs" dxfId="152" priority="5" stopIfTrue="1" operator="notEqual">
      <formula>"X"</formula>
    </cfRule>
  </conditionalFormatting>
  <conditionalFormatting sqref="C44:D44">
    <cfRule type="cellIs" dxfId="151" priority="6" stopIfTrue="1" operator="equal">
      <formula>0</formula>
    </cfRule>
  </conditionalFormatting>
  <conditionalFormatting sqref="O31">
    <cfRule type="cellIs" dxfId="150" priority="7" stopIfTrue="1" operator="lessThanOrEqual">
      <formula>0</formula>
    </cfRule>
    <cfRule type="cellIs" dxfId="149" priority="8" stopIfTrue="1" operator="greaterThan">
      <formula>0</formula>
    </cfRule>
  </conditionalFormatting>
  <conditionalFormatting sqref="H11:H17 H21:H27">
    <cfRule type="cellIs" dxfId="148" priority="9" stopIfTrue="1" operator="lessThanOrEqual">
      <formula>0</formula>
    </cfRule>
    <cfRule type="cellIs" dxfId="147" priority="10" stopIfTrue="1" operator="greaterThan">
      <formula>0</formula>
    </cfRule>
  </conditionalFormatting>
  <conditionalFormatting sqref="D3:H3">
    <cfRule type="cellIs" dxfId="146" priority="11" stopIfTrue="1" operator="lessThanOrEqual">
      <formula>0</formula>
    </cfRule>
    <cfRule type="cellIs" dxfId="145" priority="12" stopIfTrue="1" operator="greaterThan">
      <formula>0</formula>
    </cfRule>
  </conditionalFormatting>
  <conditionalFormatting sqref="I3">
    <cfRule type="cellIs" dxfId="144" priority="13" stopIfTrue="1" operator="greaterThan">
      <formula>0</formula>
    </cfRule>
  </conditionalFormatting>
  <conditionalFormatting sqref="J3:N3">
    <cfRule type="cellIs" dxfId="143" priority="14" stopIfTrue="1" operator="lessThanOrEqual">
      <formula>0</formula>
    </cfRule>
    <cfRule type="cellIs" dxfId="142" priority="15" stopIfTrue="1" operator="greaterThan">
      <formula>0</formula>
    </cfRule>
  </conditionalFormatting>
  <conditionalFormatting sqref="O11:O18 O21:O29">
    <cfRule type="cellIs" dxfId="141" priority="16" stopIfTrue="1" operator="lessThanOrEqual">
      <formula>0</formula>
    </cfRule>
  </conditionalFormatting>
  <conditionalFormatting sqref="F18:N18 F28:N29">
    <cfRule type="cellIs" dxfId="140" priority="17" stopIfTrue="1" operator="equal">
      <formula>0</formula>
    </cfRule>
  </conditionalFormatting>
  <conditionalFormatting sqref="L7 G7">
    <cfRule type="cellIs" dxfId="139" priority="3" stopIfTrue="1" operator="lessThanOrEqual">
      <formula>0</formula>
    </cfRule>
    <cfRule type="cellIs" dxfId="138" priority="4" stopIfTrue="1" operator="greaterThan">
      <formula>0</formula>
    </cfRule>
  </conditionalFormatting>
  <conditionalFormatting sqref="O7">
    <cfRule type="cellIs" dxfId="137" priority="1" stopIfTrue="1" operator="lessThanOrEqual">
      <formula>0</formula>
    </cfRule>
    <cfRule type="cellIs" dxfId="136" priority="2" stopIfTrue="1" operator="greaterThan">
      <formula>0</formula>
    </cfRule>
  </conditionalFormatting>
  <dataValidations xWindow="289" yWindow="292" count="6">
    <dataValidation type="time" errorStyle="warning" allowBlank="1" showInputMessage="1" showErrorMessage="1" errorTitle="Incorrect Time Format" error="Remember to input time as hours and minutes with am or pm included: 8:15 am or 3:20 pm._x000a__x000a_Click on &quot;no&quot; or &quot;cancel&quot; to correct..." prompt="Please remember to insert am or pm  (AM/PM) as required.  For example, 8:00 am not 8 or 3:30 PM not 3:30." sqref="E21:E25 E11:E15">
      <formula1>0</formula1>
      <formula2>0.999988425925926</formula2>
    </dataValidation>
    <dataValidation type="date" errorStyle="warning" allowBlank="1" showInputMessage="1" showErrorMessage="1" errorTitle="Incorrect Date Format!" error="Please enter the date either as (for example) 6/12/2005 or June 12, 2005." promptTitle="Insert Date" prompt="For example: 4/3/05 or 4/3/2005 or  May 4, 2005" sqref="G6:I6">
      <formula1>39629</formula1>
      <formula2>40008</formula2>
    </dataValidation>
    <dataValidation type="time" errorStyle="warning" allowBlank="1" showErrorMessage="1" errorTitle="Incorrect Time Format" error="Remember to input time as hours and minutes with am or pm included: 8:15 am or 3:20 pm._x000a__x000a_Click on &quot;no&quot; or &quot;cancel&quot; to correct..." prompt="Please remember to insert am or pm  (AM/PM) as required.  For example, 8:00 am not 8 or 3:30 PM not 3:30." sqref="E26:E27 E16:E17">
      <formula1>0</formula1>
      <formula2>0.999988425925926</formula2>
    </dataValidation>
    <dataValidation type="decimal" errorStyle="information" allowBlank="1" showInputMessage="1" showErrorMessage="1" errorTitle="Please try again!" error="The number you enter should be greater than 0 and less than 24; with minutes expressed as decimals.  For example: 7 hours and 15 minutes would be 7.25" promptTitle="Please Note:" prompt="Minutes should be shown as decimals  (eg. 20 minutes = .33)" sqref="P11:P17 P21:P27 I21:N27 F21:G27 F11:G17 I11:N17">
      <formula1>0.01</formula1>
      <formula2>24</formula2>
    </dataValidation>
    <dataValidation type="decimal" errorStyle="information" allowBlank="1" showInputMessage="1" showErrorMessage="1" errorTitle="Please try again!" error="The number you enter should be greater than 0 and less than 24; with minutes expressed as decimals.  For example: 7 hours and 15 minutes would be 7.25" promptTitle="ATTENTION!" prompt="Use this column ONLY for the time you WORKED during lunch..._x000a_" sqref="H11:H17 H21:H27">
      <formula1>0.01</formula1>
      <formula2>24</formula2>
    </dataValidation>
    <dataValidation type="date" errorStyle="warning" allowBlank="1" showInputMessage="1" showErrorMessage="1" errorTitle="Incorrect Date Format!" error="Please enter the date either as (for example) 6/12/2005 or June 12, 2005." promptTitle="Insert Date" prompt="For example: 4/3/05 or 4/3/2005 or  May 4, 2005" sqref="G5:H5">
      <formula1>41080</formula1>
      <formula2>41469</formula2>
    </dataValidation>
  </dataValidations>
  <printOptions horizontalCentered="1" verticalCentered="1"/>
  <pageMargins left="0.25" right="0.25" top="0.25" bottom="0.25" header="0" footer="0"/>
  <pageSetup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/>
  <dimension ref="A1:V47"/>
  <sheetViews>
    <sheetView workbookViewId="0">
      <selection activeCell="A8" sqref="A8"/>
    </sheetView>
  </sheetViews>
  <sheetFormatPr defaultRowHeight="12.75"/>
  <cols>
    <col min="1" max="1" width="8.5703125" customWidth="1"/>
    <col min="2" max="4" width="10.7109375" customWidth="1"/>
    <col min="5" max="5" width="2.140625" customWidth="1"/>
    <col min="6" max="7" width="10.7109375" customWidth="1"/>
    <col min="8" max="8" width="9" customWidth="1"/>
    <col min="9" max="9" width="12.5703125" customWidth="1"/>
    <col min="10" max="10" width="10.7109375" hidden="1" customWidth="1"/>
    <col min="11" max="13" width="10.7109375" customWidth="1"/>
    <col min="14" max="14" width="5.85546875" customWidth="1"/>
    <col min="15" max="15" width="8" customWidth="1"/>
    <col min="16" max="16" width="7.7109375" customWidth="1"/>
    <col min="17" max="17" width="10.7109375" customWidth="1"/>
    <col min="18" max="18" width="9.28515625" customWidth="1"/>
    <col min="19" max="19" width="6.28515625" customWidth="1"/>
  </cols>
  <sheetData>
    <row r="1" spans="1:22" ht="29.25" customHeight="1">
      <c r="A1" s="162" t="str">
        <f>'1'!A1:N1</f>
        <v>BUUSD TIME SHEET 2020 - 2021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</row>
    <row r="2" spans="1:22" ht="3.75" customHeight="1" thickBot="1">
      <c r="A2" s="32"/>
      <c r="B2" s="32"/>
      <c r="C2" s="32"/>
      <c r="D2" s="32"/>
      <c r="E2" s="32"/>
      <c r="F2" s="32"/>
      <c r="G2" s="32"/>
      <c r="H2" s="32"/>
      <c r="I2" s="32"/>
      <c r="J2" s="32"/>
      <c r="K2" s="136"/>
      <c r="L2" s="32"/>
      <c r="M2" s="32"/>
      <c r="N2" s="32"/>
      <c r="O2" s="32"/>
    </row>
    <row r="3" spans="1:22" ht="17.25" customHeight="1" thickBot="1">
      <c r="A3" s="35"/>
      <c r="B3" s="32"/>
      <c r="C3" s="35" t="s">
        <v>16</v>
      </c>
      <c r="D3" s="163">
        <f>'1'!D3:H3</f>
        <v>0</v>
      </c>
      <c r="E3" s="164"/>
      <c r="F3" s="164"/>
      <c r="G3" s="164"/>
      <c r="H3" s="165"/>
      <c r="I3" s="95" t="s">
        <v>38</v>
      </c>
      <c r="J3" s="159">
        <f>'1'!J3:M3</f>
        <v>0</v>
      </c>
      <c r="K3" s="159"/>
      <c r="L3" s="159"/>
      <c r="M3" s="159"/>
      <c r="N3" s="159"/>
      <c r="O3" s="32"/>
    </row>
    <row r="4" spans="1:22" ht="3.75" customHeight="1" thickBot="1">
      <c r="A4" s="36"/>
      <c r="B4" s="36"/>
      <c r="C4" s="36"/>
      <c r="D4" s="36" t="s">
        <v>35</v>
      </c>
      <c r="E4" s="36"/>
      <c r="F4" s="36"/>
      <c r="G4" s="36"/>
      <c r="H4" s="36"/>
      <c r="I4" s="37"/>
      <c r="J4" s="37"/>
      <c r="K4" s="37"/>
      <c r="L4" s="37"/>
      <c r="M4" s="37"/>
      <c r="N4" s="37"/>
      <c r="O4" s="37"/>
    </row>
    <row r="5" spans="1:22" ht="16.5" customHeight="1" thickBot="1">
      <c r="A5" s="36"/>
      <c r="B5" s="173" t="s">
        <v>9</v>
      </c>
      <c r="C5" s="173"/>
      <c r="D5" s="173"/>
      <c r="E5" s="36"/>
      <c r="F5" s="38" t="s">
        <v>10</v>
      </c>
      <c r="G5" s="169">
        <f>'18'!G5:H5+14</f>
        <v>44263</v>
      </c>
      <c r="H5" s="170"/>
      <c r="I5" s="38" t="s">
        <v>40</v>
      </c>
      <c r="J5" s="39"/>
      <c r="K5" s="39"/>
      <c r="L5" s="169">
        <f>G5+13</f>
        <v>44276</v>
      </c>
      <c r="M5" s="170"/>
      <c r="N5" s="39"/>
      <c r="O5" s="37"/>
    </row>
    <row r="6" spans="1:22" ht="6" customHeight="1">
      <c r="A6" s="36"/>
      <c r="B6" s="36"/>
      <c r="C6" s="36"/>
      <c r="D6" s="36"/>
      <c r="E6" s="36"/>
      <c r="F6" s="38"/>
      <c r="G6" s="10"/>
      <c r="H6" s="10"/>
      <c r="I6" s="10"/>
      <c r="J6" s="10"/>
      <c r="K6" s="10"/>
      <c r="L6" s="10"/>
      <c r="M6" s="10"/>
      <c r="N6" s="10"/>
      <c r="O6" s="37"/>
    </row>
    <row r="7" spans="1:22" ht="16.5" customHeight="1" thickBot="1">
      <c r="A7" s="201"/>
      <c r="B7" s="201"/>
      <c r="C7" s="201"/>
      <c r="D7" s="194" t="s">
        <v>29</v>
      </c>
      <c r="E7" s="194"/>
      <c r="F7" s="194"/>
      <c r="G7" s="33">
        <f>'1'!G7</f>
        <v>0</v>
      </c>
      <c r="H7" s="168" t="s">
        <v>39</v>
      </c>
      <c r="I7" s="168"/>
      <c r="J7" s="2"/>
      <c r="K7" s="2"/>
      <c r="L7" s="34">
        <f>'1'!K7</f>
        <v>0</v>
      </c>
      <c r="M7" s="2"/>
      <c r="N7" s="2" t="s">
        <v>52</v>
      </c>
      <c r="O7" s="34">
        <f>'1'!N7</f>
        <v>0</v>
      </c>
    </row>
    <row r="8" spans="1:22" ht="14.25" customHeight="1">
      <c r="A8" s="103" t="s">
        <v>63</v>
      </c>
      <c r="B8" s="103"/>
      <c r="C8" s="103"/>
      <c r="D8" s="103"/>
      <c r="E8" s="103"/>
      <c r="F8" s="103"/>
      <c r="G8" s="103"/>
      <c r="H8" s="103"/>
      <c r="I8" s="103"/>
      <c r="J8" s="2"/>
      <c r="K8" s="2"/>
      <c r="L8" s="2"/>
      <c r="M8" s="2"/>
      <c r="N8" s="2"/>
      <c r="O8" s="2"/>
    </row>
    <row r="9" spans="1:22" ht="4.5" customHeight="1" thickBo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R9" s="4"/>
      <c r="S9" s="4"/>
      <c r="T9" s="4"/>
      <c r="U9" s="4"/>
      <c r="V9" s="4"/>
    </row>
    <row r="10" spans="1:22" ht="23.25" thickBot="1">
      <c r="A10" s="40" t="s">
        <v>26</v>
      </c>
      <c r="B10" s="1" t="s">
        <v>0</v>
      </c>
      <c r="C10" s="41" t="s">
        <v>1</v>
      </c>
      <c r="D10" s="41" t="s">
        <v>2</v>
      </c>
      <c r="E10" s="19"/>
      <c r="F10" s="41" t="s">
        <v>17</v>
      </c>
      <c r="G10" s="41" t="s">
        <v>18</v>
      </c>
      <c r="H10" s="41" t="str">
        <f>'1'!H10</f>
        <v>COVID-19</v>
      </c>
      <c r="I10" s="135" t="str">
        <f>'1'!I10</f>
        <v>Lunch/Recess Duty</v>
      </c>
      <c r="J10" s="41" t="s">
        <v>5</v>
      </c>
      <c r="K10" s="41" t="s">
        <v>58</v>
      </c>
      <c r="L10" s="41" t="str">
        <f>'1'!K10</f>
        <v>VACATION</v>
      </c>
      <c r="M10" s="41" t="str">
        <f>'1'!L10</f>
        <v>Sick/Med</v>
      </c>
      <c r="N10" s="41" t="str">
        <f>'1'!M10</f>
        <v>Pers</v>
      </c>
      <c r="O10" s="42" t="s">
        <v>15</v>
      </c>
      <c r="R10" s="4"/>
      <c r="S10" s="197" t="s">
        <v>14</v>
      </c>
      <c r="T10" s="197"/>
      <c r="U10" s="18">
        <f>'18'!U10 + N29</f>
        <v>0</v>
      </c>
      <c r="V10" s="4"/>
    </row>
    <row r="11" spans="1:22">
      <c r="A11" s="43" t="s">
        <v>19</v>
      </c>
      <c r="B11" s="3">
        <f>'18'!B27+1</f>
        <v>44263</v>
      </c>
      <c r="C11" s="11"/>
      <c r="D11" s="11"/>
      <c r="E11" s="20"/>
      <c r="F11" s="9"/>
      <c r="G11" s="9"/>
      <c r="H11" s="9"/>
      <c r="I11" s="9"/>
      <c r="J11" s="12"/>
      <c r="K11" s="12"/>
      <c r="L11" s="12"/>
      <c r="M11" s="12"/>
      <c r="N11" s="12"/>
      <c r="O11" s="13">
        <f>SUM(F11:N11)</f>
        <v>0</v>
      </c>
      <c r="R11" s="4"/>
      <c r="S11" s="5"/>
      <c r="T11" s="5"/>
      <c r="U11" s="4"/>
      <c r="V11" s="4"/>
    </row>
    <row r="12" spans="1:22">
      <c r="A12" s="44" t="s">
        <v>20</v>
      </c>
      <c r="B12" s="3">
        <f t="shared" ref="B12:B17" si="0">B11+1</f>
        <v>44264</v>
      </c>
      <c r="C12" s="11"/>
      <c r="D12" s="11"/>
      <c r="E12" s="20"/>
      <c r="F12" s="9"/>
      <c r="G12" s="9"/>
      <c r="H12" s="9"/>
      <c r="I12" s="9"/>
      <c r="J12" s="14"/>
      <c r="K12" s="14"/>
      <c r="L12" s="14"/>
      <c r="M12" s="14"/>
      <c r="N12" s="14"/>
      <c r="O12" s="13">
        <f t="shared" ref="O12:O17" si="1">SUM(F12:N12)</f>
        <v>0</v>
      </c>
      <c r="R12" s="4"/>
      <c r="S12" s="5"/>
      <c r="T12" s="5"/>
      <c r="U12" s="4"/>
      <c r="V12" s="4"/>
    </row>
    <row r="13" spans="1:22">
      <c r="A13" s="44" t="s">
        <v>21</v>
      </c>
      <c r="B13" s="3">
        <f t="shared" si="0"/>
        <v>44265</v>
      </c>
      <c r="C13" s="11"/>
      <c r="D13" s="11"/>
      <c r="E13" s="20"/>
      <c r="F13" s="9"/>
      <c r="G13" s="9"/>
      <c r="H13" s="9"/>
      <c r="I13" s="9"/>
      <c r="J13" s="14"/>
      <c r="K13" s="14"/>
      <c r="L13" s="14"/>
      <c r="M13" s="14"/>
      <c r="N13" s="14"/>
      <c r="O13" s="13">
        <f t="shared" si="1"/>
        <v>0</v>
      </c>
      <c r="R13" s="4"/>
      <c r="S13" s="5"/>
      <c r="T13" s="5"/>
      <c r="U13" s="4"/>
      <c r="V13" s="4"/>
    </row>
    <row r="14" spans="1:22">
      <c r="A14" s="44" t="s">
        <v>22</v>
      </c>
      <c r="B14" s="3">
        <f t="shared" si="0"/>
        <v>44266</v>
      </c>
      <c r="C14" s="11"/>
      <c r="D14" s="11"/>
      <c r="E14" s="20"/>
      <c r="F14" s="9"/>
      <c r="G14" s="9"/>
      <c r="H14" s="9"/>
      <c r="I14" s="9"/>
      <c r="J14" s="14"/>
      <c r="K14" s="12"/>
      <c r="L14" s="12"/>
      <c r="M14" s="12"/>
      <c r="N14" s="12"/>
      <c r="O14" s="13">
        <f t="shared" si="1"/>
        <v>0</v>
      </c>
      <c r="R14" s="197" t="s">
        <v>8</v>
      </c>
      <c r="S14" s="197"/>
      <c r="T14" s="197"/>
      <c r="U14" s="18">
        <f>'18'!U14 + O29</f>
        <v>40</v>
      </c>
      <c r="V14" s="4"/>
    </row>
    <row r="15" spans="1:22">
      <c r="A15" s="44" t="s">
        <v>23</v>
      </c>
      <c r="B15" s="3">
        <f t="shared" si="0"/>
        <v>44267</v>
      </c>
      <c r="C15" s="11"/>
      <c r="D15" s="11"/>
      <c r="E15" s="20"/>
      <c r="F15" s="9"/>
      <c r="G15" s="9"/>
      <c r="H15" s="9"/>
      <c r="I15" s="9"/>
      <c r="J15" s="14"/>
      <c r="K15" s="14"/>
      <c r="L15" s="14"/>
      <c r="M15" s="14"/>
      <c r="N15" s="14"/>
      <c r="O15" s="13">
        <f t="shared" si="1"/>
        <v>0</v>
      </c>
      <c r="R15" s="4"/>
      <c r="S15" s="5"/>
      <c r="T15" s="5"/>
      <c r="U15" s="4"/>
      <c r="V15" s="4"/>
    </row>
    <row r="16" spans="1:22">
      <c r="A16" s="44" t="s">
        <v>24</v>
      </c>
      <c r="B16" s="3">
        <f t="shared" si="0"/>
        <v>44268</v>
      </c>
      <c r="C16" s="144"/>
      <c r="D16" s="144"/>
      <c r="E16" s="20"/>
      <c r="F16" s="145"/>
      <c r="G16" s="145"/>
      <c r="H16" s="145"/>
      <c r="I16" s="145"/>
      <c r="J16" s="146"/>
      <c r="K16" s="146"/>
      <c r="L16" s="146"/>
      <c r="M16" s="146"/>
      <c r="N16" s="146"/>
      <c r="O16" s="13">
        <f t="shared" si="1"/>
        <v>0</v>
      </c>
      <c r="R16" s="4"/>
      <c r="S16" s="5"/>
      <c r="T16" s="5"/>
      <c r="U16" s="4"/>
      <c r="V16" s="4"/>
    </row>
    <row r="17" spans="1:22" ht="13.5" thickBot="1">
      <c r="A17" s="44" t="s">
        <v>25</v>
      </c>
      <c r="B17" s="3">
        <f t="shared" si="0"/>
        <v>44269</v>
      </c>
      <c r="C17" s="144"/>
      <c r="D17" s="144"/>
      <c r="E17" s="20"/>
      <c r="F17" s="147"/>
      <c r="G17" s="147"/>
      <c r="H17" s="147"/>
      <c r="I17" s="147"/>
      <c r="J17" s="148"/>
      <c r="K17" s="148"/>
      <c r="L17" s="148"/>
      <c r="M17" s="148"/>
      <c r="N17" s="148"/>
      <c r="O17" s="15">
        <f t="shared" si="1"/>
        <v>0</v>
      </c>
      <c r="R17" s="4"/>
      <c r="S17" s="5"/>
      <c r="T17" s="5"/>
      <c r="U17" s="4"/>
      <c r="V17" s="4"/>
    </row>
    <row r="18" spans="1:22" ht="14.25" thickTop="1" thickBot="1">
      <c r="A18" s="45"/>
      <c r="B18" s="46"/>
      <c r="C18" s="171" t="s">
        <v>28</v>
      </c>
      <c r="D18" s="172"/>
      <c r="E18" s="21"/>
      <c r="F18" s="47">
        <f>SUM(F11:F17)</f>
        <v>0</v>
      </c>
      <c r="G18" s="47">
        <f t="shared" ref="G18:N18" si="2">SUM(G11:G17)</f>
        <v>0</v>
      </c>
      <c r="H18" s="47">
        <f t="shared" si="2"/>
        <v>0</v>
      </c>
      <c r="I18" s="47">
        <f t="shared" si="2"/>
        <v>0</v>
      </c>
      <c r="J18" s="47">
        <f t="shared" si="2"/>
        <v>0</v>
      </c>
      <c r="K18" s="47">
        <f t="shared" si="2"/>
        <v>0</v>
      </c>
      <c r="L18" s="47">
        <f t="shared" si="2"/>
        <v>0</v>
      </c>
      <c r="M18" s="47">
        <f t="shared" si="2"/>
        <v>0</v>
      </c>
      <c r="N18" s="47">
        <f t="shared" si="2"/>
        <v>0</v>
      </c>
      <c r="O18" s="48">
        <f>SUM(O11:O17)</f>
        <v>0</v>
      </c>
      <c r="R18" s="4"/>
      <c r="S18" s="5"/>
      <c r="T18" s="5"/>
      <c r="U18" s="6"/>
      <c r="V18" s="4"/>
    </row>
    <row r="19" spans="1:22" ht="9.75" customHeight="1" thickBot="1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R19" s="4"/>
      <c r="S19" s="5"/>
      <c r="T19" s="5"/>
      <c r="U19" s="4"/>
      <c r="V19" s="4"/>
    </row>
    <row r="20" spans="1:22" ht="23.25" thickBot="1">
      <c r="A20" s="40" t="s">
        <v>27</v>
      </c>
      <c r="B20" s="1" t="s">
        <v>0</v>
      </c>
      <c r="C20" s="41" t="s">
        <v>1</v>
      </c>
      <c r="D20" s="41" t="s">
        <v>2</v>
      </c>
      <c r="E20" s="19"/>
      <c r="F20" s="41" t="str">
        <f>F10</f>
        <v>Reg Ed</v>
      </c>
      <c r="G20" s="41" t="str">
        <f>G10</f>
        <v>Spec Ed</v>
      </c>
      <c r="H20" s="41" t="str">
        <f>H10</f>
        <v>COVID-19</v>
      </c>
      <c r="I20" s="135" t="str">
        <f>I10</f>
        <v>Lunch/Recess Duty</v>
      </c>
      <c r="J20" s="41" t="s">
        <v>5</v>
      </c>
      <c r="K20" s="41" t="s">
        <v>58</v>
      </c>
      <c r="L20" s="41" t="str">
        <f>L10</f>
        <v>VACATION</v>
      </c>
      <c r="M20" s="41" t="str">
        <f>M10</f>
        <v>Sick/Med</v>
      </c>
      <c r="N20" s="41" t="str">
        <f>N10</f>
        <v>Pers</v>
      </c>
      <c r="O20" s="42" t="str">
        <f>O10</f>
        <v>TOTAL</v>
      </c>
      <c r="R20" s="4"/>
      <c r="S20" s="5"/>
      <c r="T20" s="5"/>
      <c r="U20" s="4"/>
      <c r="V20" s="4"/>
    </row>
    <row r="21" spans="1:22">
      <c r="A21" s="43" t="s">
        <v>19</v>
      </c>
      <c r="B21" s="3">
        <f>B11+7</f>
        <v>44270</v>
      </c>
      <c r="C21" s="11"/>
      <c r="D21" s="11"/>
      <c r="E21" s="20"/>
      <c r="F21" s="9"/>
      <c r="G21" s="9"/>
      <c r="H21" s="9"/>
      <c r="I21" s="9"/>
      <c r="J21" s="12"/>
      <c r="K21" s="12"/>
      <c r="L21" s="12"/>
      <c r="M21" s="12"/>
      <c r="N21" s="12"/>
      <c r="O21" s="13">
        <f>SUM(F21:N21)</f>
        <v>0</v>
      </c>
      <c r="R21" s="4"/>
      <c r="S21" s="5"/>
      <c r="T21" s="5"/>
      <c r="U21" s="4"/>
      <c r="V21" s="4"/>
    </row>
    <row r="22" spans="1:22">
      <c r="A22" s="44" t="s">
        <v>20</v>
      </c>
      <c r="B22" s="3">
        <f t="shared" ref="B22:B27" si="3">B12+7</f>
        <v>44271</v>
      </c>
      <c r="C22" s="11"/>
      <c r="D22" s="11"/>
      <c r="E22" s="20"/>
      <c r="F22" s="9"/>
      <c r="G22" s="9"/>
      <c r="H22" s="9"/>
      <c r="I22" s="9"/>
      <c r="J22" s="14"/>
      <c r="K22" s="14"/>
      <c r="L22" s="14"/>
      <c r="M22" s="14"/>
      <c r="N22" s="14"/>
      <c r="O22" s="13">
        <f t="shared" ref="O22:O27" si="4">SUM(F22:N22)</f>
        <v>0</v>
      </c>
      <c r="R22" s="197" t="s">
        <v>13</v>
      </c>
      <c r="S22" s="197"/>
      <c r="T22" s="197"/>
      <c r="U22" s="18" t="e">
        <f>'18'!U22 + P29</f>
        <v>#REF!</v>
      </c>
      <c r="V22" s="4"/>
    </row>
    <row r="23" spans="1:22">
      <c r="A23" s="44" t="s">
        <v>21</v>
      </c>
      <c r="B23" s="3">
        <f t="shared" si="3"/>
        <v>44272</v>
      </c>
      <c r="C23" s="11"/>
      <c r="D23" s="11"/>
      <c r="E23" s="20"/>
      <c r="F23" s="9"/>
      <c r="G23" s="9"/>
      <c r="H23" s="9"/>
      <c r="I23" s="9"/>
      <c r="J23" s="14"/>
      <c r="K23" s="14"/>
      <c r="L23" s="14"/>
      <c r="M23" s="14"/>
      <c r="N23" s="14"/>
      <c r="O23" s="13">
        <f t="shared" si="4"/>
        <v>0</v>
      </c>
      <c r="R23" s="4"/>
      <c r="S23" s="4"/>
      <c r="T23" s="4"/>
      <c r="U23" s="4"/>
      <c r="V23" s="4"/>
    </row>
    <row r="24" spans="1:22">
      <c r="A24" s="44" t="s">
        <v>22</v>
      </c>
      <c r="B24" s="3">
        <f t="shared" si="3"/>
        <v>44273</v>
      </c>
      <c r="C24" s="11"/>
      <c r="D24" s="11"/>
      <c r="E24" s="20"/>
      <c r="F24" s="9"/>
      <c r="G24" s="9"/>
      <c r="H24" s="9"/>
      <c r="I24" s="9"/>
      <c r="J24" s="14"/>
      <c r="K24" s="12"/>
      <c r="L24" s="12"/>
      <c r="M24" s="12"/>
      <c r="N24" s="12"/>
      <c r="O24" s="13">
        <f t="shared" si="4"/>
        <v>0</v>
      </c>
      <c r="R24" s="4"/>
      <c r="S24" s="4"/>
      <c r="T24" s="4"/>
      <c r="U24" s="4"/>
      <c r="V24" s="4"/>
    </row>
    <row r="25" spans="1:22">
      <c r="A25" s="44" t="s">
        <v>23</v>
      </c>
      <c r="B25" s="3">
        <f t="shared" si="3"/>
        <v>44274</v>
      </c>
      <c r="C25" s="11"/>
      <c r="D25" s="11"/>
      <c r="E25" s="20"/>
      <c r="F25" s="9"/>
      <c r="G25" s="9"/>
      <c r="H25" s="9"/>
      <c r="I25" s="9"/>
      <c r="J25" s="14"/>
      <c r="K25" s="12"/>
      <c r="L25" s="9"/>
      <c r="M25" s="14"/>
      <c r="N25" s="14"/>
      <c r="O25" s="13">
        <f t="shared" si="4"/>
        <v>0</v>
      </c>
      <c r="R25" s="4"/>
      <c r="S25" s="4"/>
      <c r="T25" s="4"/>
      <c r="U25" s="4"/>
      <c r="V25" s="4"/>
    </row>
    <row r="26" spans="1:22">
      <c r="A26" s="44" t="s">
        <v>24</v>
      </c>
      <c r="B26" s="3">
        <f t="shared" si="3"/>
        <v>44275</v>
      </c>
      <c r="C26" s="144"/>
      <c r="D26" s="144"/>
      <c r="E26" s="20"/>
      <c r="F26" s="145"/>
      <c r="G26" s="145"/>
      <c r="H26" s="145"/>
      <c r="I26" s="145"/>
      <c r="J26" s="146"/>
      <c r="K26" s="146"/>
      <c r="L26" s="146"/>
      <c r="M26" s="145"/>
      <c r="N26" s="146"/>
      <c r="O26" s="13">
        <f t="shared" si="4"/>
        <v>0</v>
      </c>
      <c r="R26" s="4"/>
      <c r="S26" s="197" t="s">
        <v>12</v>
      </c>
      <c r="T26" s="197"/>
      <c r="U26" s="197"/>
      <c r="V26" s="18">
        <f>'18'!V26 + R29</f>
        <v>40</v>
      </c>
    </row>
    <row r="27" spans="1:22" ht="13.5" thickBot="1">
      <c r="A27" s="44" t="s">
        <v>25</v>
      </c>
      <c r="B27" s="3">
        <f t="shared" si="3"/>
        <v>44276</v>
      </c>
      <c r="C27" s="144"/>
      <c r="D27" s="144"/>
      <c r="E27" s="20"/>
      <c r="F27" s="147"/>
      <c r="G27" s="147"/>
      <c r="H27" s="147"/>
      <c r="I27" s="147"/>
      <c r="J27" s="148"/>
      <c r="K27" s="148"/>
      <c r="L27" s="148"/>
      <c r="M27" s="148"/>
      <c r="N27" s="148"/>
      <c r="O27" s="15">
        <f t="shared" si="4"/>
        <v>0</v>
      </c>
      <c r="R27" s="4"/>
      <c r="S27" s="4"/>
      <c r="T27" s="4"/>
      <c r="U27" s="4"/>
      <c r="V27" s="4"/>
    </row>
    <row r="28" spans="1:22" ht="15" customHeight="1" thickTop="1" thickBot="1">
      <c r="A28" s="22"/>
      <c r="B28" s="49"/>
      <c r="C28" s="193" t="s">
        <v>30</v>
      </c>
      <c r="D28" s="193"/>
      <c r="E28" s="21"/>
      <c r="F28" s="50">
        <f>SUM(F21:F27)</f>
        <v>0</v>
      </c>
      <c r="G28" s="50">
        <f t="shared" ref="G28:N28" si="5">SUM(G21:G27)</f>
        <v>0</v>
      </c>
      <c r="H28" s="50">
        <f t="shared" si="5"/>
        <v>0</v>
      </c>
      <c r="I28" s="50">
        <f t="shared" si="5"/>
        <v>0</v>
      </c>
      <c r="J28" s="50">
        <f t="shared" ref="J28:K28" si="6">SUM(J21:J27)</f>
        <v>0</v>
      </c>
      <c r="K28" s="50">
        <f t="shared" si="6"/>
        <v>0</v>
      </c>
      <c r="L28" s="50">
        <f t="shared" si="5"/>
        <v>0</v>
      </c>
      <c r="M28" s="50">
        <f t="shared" si="5"/>
        <v>0</v>
      </c>
      <c r="N28" s="50">
        <f t="shared" si="5"/>
        <v>0</v>
      </c>
      <c r="O28" s="48">
        <f>SUM(O21:O27)</f>
        <v>0</v>
      </c>
      <c r="R28" s="27" t="s">
        <v>36</v>
      </c>
      <c r="S28" s="4"/>
      <c r="T28" s="8"/>
      <c r="U28" s="7"/>
      <c r="V28" s="4"/>
    </row>
    <row r="29" spans="1:22" ht="15.75" customHeight="1" thickBot="1">
      <c r="A29" s="22"/>
      <c r="B29" s="49"/>
      <c r="C29" s="198" t="s">
        <v>31</v>
      </c>
      <c r="D29" s="198"/>
      <c r="E29" s="23"/>
      <c r="F29" s="51">
        <f>F18+F28</f>
        <v>0</v>
      </c>
      <c r="G29" s="51">
        <f t="shared" ref="G29:N29" si="7">G18+G28</f>
        <v>0</v>
      </c>
      <c r="H29" s="51">
        <f t="shared" si="7"/>
        <v>0</v>
      </c>
      <c r="I29" s="51">
        <f t="shared" si="7"/>
        <v>0</v>
      </c>
      <c r="J29" s="51">
        <f t="shared" ref="J29:K29" si="8">J18+J28</f>
        <v>0</v>
      </c>
      <c r="K29" s="51">
        <f t="shared" si="8"/>
        <v>0</v>
      </c>
      <c r="L29" s="51">
        <f t="shared" si="7"/>
        <v>0</v>
      </c>
      <c r="M29" s="51">
        <f t="shared" si="7"/>
        <v>0</v>
      </c>
      <c r="N29" s="51">
        <f t="shared" si="7"/>
        <v>0</v>
      </c>
      <c r="O29" s="52">
        <f>O18+O28</f>
        <v>0</v>
      </c>
      <c r="R29" s="28">
        <f>O29-L7</f>
        <v>0</v>
      </c>
      <c r="S29" s="4"/>
      <c r="T29" s="8"/>
      <c r="U29" s="7"/>
      <c r="V29" s="4"/>
    </row>
    <row r="30" spans="1:22" ht="11.25" customHeight="1">
      <c r="A30" s="4"/>
      <c r="B30" s="53"/>
      <c r="C30" s="24"/>
      <c r="D30" s="24"/>
      <c r="E30" s="24"/>
      <c r="F30" s="24"/>
      <c r="G30" s="24"/>
      <c r="H30" s="24"/>
      <c r="I30" s="24"/>
      <c r="J30" s="53"/>
      <c r="K30" s="53"/>
      <c r="L30" s="53"/>
      <c r="M30" s="53"/>
      <c r="N30" s="53"/>
      <c r="O30" s="53"/>
    </row>
    <row r="31" spans="1:22" ht="21.75" customHeight="1" thickBot="1">
      <c r="A31" s="181"/>
      <c r="B31" s="181"/>
      <c r="C31" s="181"/>
      <c r="D31" s="181"/>
      <c r="E31" s="25"/>
      <c r="F31" s="174"/>
      <c r="G31" s="174"/>
      <c r="H31" s="25"/>
      <c r="I31" s="4"/>
      <c r="J31" s="4"/>
      <c r="K31" s="4"/>
      <c r="L31" s="4"/>
      <c r="M31" s="4"/>
      <c r="N31" s="54" t="s">
        <v>11</v>
      </c>
      <c r="O31" s="55">
        <f>R29</f>
        <v>0</v>
      </c>
    </row>
    <row r="32" spans="1:22" ht="12.75" customHeight="1" thickBot="1">
      <c r="A32" s="200" t="s">
        <v>3</v>
      </c>
      <c r="B32" s="200"/>
      <c r="C32" s="200"/>
      <c r="D32" s="200"/>
      <c r="E32" s="26"/>
      <c r="F32" s="200" t="s">
        <v>32</v>
      </c>
      <c r="G32" s="200"/>
      <c r="H32" s="26"/>
      <c r="I32" s="184" t="s">
        <v>37</v>
      </c>
      <c r="J32" s="184"/>
      <c r="K32" s="184"/>
      <c r="L32" s="184"/>
      <c r="M32" s="184"/>
      <c r="N32" s="184"/>
      <c r="O32" s="184"/>
    </row>
    <row r="33" spans="1:15" ht="18.75" customHeight="1" thickBot="1">
      <c r="A33" s="26"/>
      <c r="B33" s="26"/>
      <c r="C33" s="26"/>
      <c r="D33" s="26"/>
      <c r="E33" s="26"/>
      <c r="F33" s="26"/>
      <c r="G33" s="26"/>
      <c r="H33" s="26"/>
      <c r="I33" s="155"/>
      <c r="J33" s="156"/>
      <c r="K33" s="156"/>
      <c r="L33" s="156"/>
      <c r="M33" s="156"/>
      <c r="N33" s="156"/>
      <c r="O33" s="157"/>
    </row>
    <row r="34" spans="1:15" ht="14.25" customHeight="1">
      <c r="A34" s="26"/>
      <c r="B34" s="57"/>
      <c r="C34" s="183" t="s">
        <v>33</v>
      </c>
      <c r="D34" s="183"/>
      <c r="E34" s="29"/>
      <c r="F34" s="58"/>
      <c r="G34" s="26"/>
      <c r="H34" s="26"/>
      <c r="I34" s="4"/>
      <c r="J34" s="199"/>
      <c r="K34" s="199"/>
      <c r="L34" s="199"/>
      <c r="M34" s="199"/>
      <c r="N34" s="199"/>
      <c r="O34" s="56"/>
    </row>
    <row r="35" spans="1:15" ht="5.25" customHeight="1" thickBot="1">
      <c r="A35" s="26"/>
      <c r="B35" s="59"/>
      <c r="C35" s="60"/>
      <c r="D35" s="60"/>
      <c r="E35" s="61"/>
      <c r="F35" s="62"/>
      <c r="G35" s="26"/>
      <c r="H35" s="26"/>
      <c r="I35" s="63"/>
      <c r="J35" s="64"/>
      <c r="K35" s="64"/>
      <c r="L35" s="64"/>
      <c r="M35" s="64"/>
      <c r="N35" s="64"/>
      <c r="O35" s="65"/>
    </row>
    <row r="36" spans="1:15" ht="12" customHeight="1" thickBot="1">
      <c r="A36" s="66"/>
      <c r="B36" s="67"/>
      <c r="C36" s="160" t="str">
        <f>'1'!C36:D36</f>
        <v>Admin. Assist.</v>
      </c>
      <c r="D36" s="160"/>
      <c r="E36" s="91">
        <f>'1'!E53</f>
        <v>0</v>
      </c>
      <c r="F36" s="69"/>
      <c r="G36" s="4"/>
      <c r="H36" s="4"/>
      <c r="I36" s="70" t="s">
        <v>4</v>
      </c>
      <c r="J36" s="71"/>
      <c r="K36" s="71"/>
      <c r="L36" s="71"/>
      <c r="M36" s="71"/>
      <c r="N36" s="71"/>
      <c r="O36" s="72"/>
    </row>
    <row r="37" spans="1:15" ht="3.75" customHeight="1" thickBot="1">
      <c r="A37" s="66"/>
      <c r="B37" s="67"/>
      <c r="C37" s="68"/>
      <c r="D37" s="68"/>
      <c r="E37" s="73"/>
      <c r="F37" s="69"/>
      <c r="G37" s="4"/>
      <c r="H37" s="4"/>
      <c r="I37" s="74"/>
      <c r="J37" s="71"/>
      <c r="K37" s="71"/>
      <c r="L37" s="71"/>
      <c r="M37" s="71"/>
      <c r="N37" s="71"/>
      <c r="O37" s="72"/>
    </row>
    <row r="38" spans="1:15" ht="12" customHeight="1" thickBot="1">
      <c r="A38" s="75"/>
      <c r="B38" s="67"/>
      <c r="C38" s="160" t="str">
        <f>'1'!C38:D38</f>
        <v>Paraeducator</v>
      </c>
      <c r="D38" s="160"/>
      <c r="E38" s="91">
        <f>'1'!E54</f>
        <v>0</v>
      </c>
      <c r="F38" s="69"/>
      <c r="G38" s="4"/>
      <c r="H38" s="4"/>
      <c r="I38" s="179" t="s">
        <v>6</v>
      </c>
      <c r="J38" s="175"/>
      <c r="K38" s="175"/>
      <c r="L38" s="175"/>
      <c r="M38" s="175"/>
      <c r="N38" s="175"/>
      <c r="O38" s="180"/>
    </row>
    <row r="39" spans="1:15" ht="3.75" customHeight="1" thickBot="1">
      <c r="A39" s="75"/>
      <c r="B39" s="67"/>
      <c r="C39" s="68"/>
      <c r="D39" s="68"/>
      <c r="E39" s="73"/>
      <c r="F39" s="69"/>
      <c r="G39" s="4"/>
      <c r="H39" s="4"/>
      <c r="I39" s="76"/>
      <c r="J39" s="77"/>
      <c r="K39" s="137"/>
      <c r="L39" s="77"/>
      <c r="M39" s="77"/>
      <c r="N39" s="77"/>
      <c r="O39" s="78"/>
    </row>
    <row r="40" spans="1:15" ht="11.25" customHeight="1" thickBot="1">
      <c r="A40" s="75"/>
      <c r="B40" s="67"/>
      <c r="C40" s="160" t="str">
        <f>'1'!C40:D40</f>
        <v>Business</v>
      </c>
      <c r="D40" s="160"/>
      <c r="E40" s="91">
        <f>'1'!E55</f>
        <v>0</v>
      </c>
      <c r="F40" s="69"/>
      <c r="G40" s="4"/>
      <c r="H40" s="4"/>
      <c r="I40" s="190" t="s">
        <v>49</v>
      </c>
      <c r="J40" s="191"/>
      <c r="K40" s="191"/>
      <c r="L40" s="191"/>
      <c r="M40" s="191"/>
      <c r="N40" s="191"/>
      <c r="O40" s="192"/>
    </row>
    <row r="41" spans="1:15" ht="3.75" customHeight="1" thickBot="1">
      <c r="A41" s="75"/>
      <c r="B41" s="67"/>
      <c r="C41" s="68"/>
      <c r="D41" s="68"/>
      <c r="E41" s="73"/>
      <c r="F41" s="69"/>
      <c r="G41" s="4"/>
      <c r="H41" s="4"/>
      <c r="I41" s="79"/>
      <c r="J41" s="80"/>
      <c r="K41" s="138"/>
      <c r="L41" s="80"/>
      <c r="M41" s="80"/>
      <c r="N41" s="80"/>
      <c r="O41" s="81"/>
    </row>
    <row r="42" spans="1:15" ht="12" customHeight="1" thickBot="1">
      <c r="A42" s="75"/>
      <c r="B42" s="67"/>
      <c r="C42" s="160" t="str">
        <f>'1'!C42:D42</f>
        <v>Behavior Int.</v>
      </c>
      <c r="D42" s="160"/>
      <c r="E42" s="91">
        <f>'1'!E56</f>
        <v>0</v>
      </c>
      <c r="F42" s="69"/>
      <c r="G42" s="4"/>
      <c r="H42" s="4"/>
      <c r="I42" s="179" t="s">
        <v>6</v>
      </c>
      <c r="J42" s="175"/>
      <c r="K42" s="175"/>
      <c r="L42" s="175"/>
      <c r="M42" s="175"/>
      <c r="N42" s="175"/>
      <c r="O42" s="180"/>
    </row>
    <row r="43" spans="1:15" ht="3.75" customHeight="1" thickBot="1">
      <c r="A43" s="75"/>
      <c r="B43" s="67"/>
      <c r="C43" s="68"/>
      <c r="D43" s="68"/>
      <c r="E43" s="73"/>
      <c r="F43" s="69"/>
      <c r="G43" s="4"/>
      <c r="H43" s="4"/>
      <c r="I43" s="76"/>
      <c r="J43" s="77"/>
      <c r="K43" s="137"/>
      <c r="L43" s="77"/>
      <c r="M43" s="77"/>
      <c r="N43" s="77"/>
      <c r="O43" s="78"/>
    </row>
    <row r="44" spans="1:15" ht="12" customHeight="1" thickBot="1">
      <c r="A44" s="82"/>
      <c r="B44" s="83" t="s">
        <v>34</v>
      </c>
      <c r="C44" s="195" t="str">
        <f>'1'!D57</f>
        <v xml:space="preserve">Other Non-Contracted </v>
      </c>
      <c r="D44" s="196"/>
      <c r="E44" s="91">
        <f>'1'!E44</f>
        <v>0</v>
      </c>
      <c r="F44" s="69"/>
      <c r="G44" s="4"/>
      <c r="H44" s="4"/>
      <c r="I44" s="187" t="s">
        <v>50</v>
      </c>
      <c r="J44" s="188"/>
      <c r="K44" s="188"/>
      <c r="L44" s="188"/>
      <c r="M44" s="188"/>
      <c r="N44" s="188"/>
      <c r="O44" s="189"/>
    </row>
    <row r="45" spans="1:15" ht="16.5" customHeight="1">
      <c r="A45" s="75"/>
      <c r="B45" s="84"/>
      <c r="C45" s="85"/>
      <c r="D45" s="86"/>
      <c r="E45" s="86"/>
      <c r="F45" s="87"/>
      <c r="G45" s="4"/>
      <c r="H45" s="4"/>
      <c r="I45" s="179" t="s">
        <v>7</v>
      </c>
      <c r="J45" s="175"/>
      <c r="K45" s="175"/>
      <c r="L45" s="175"/>
      <c r="M45" s="175"/>
      <c r="N45" s="175"/>
      <c r="O45" s="180"/>
    </row>
    <row r="46" spans="1:15" ht="15.75" customHeight="1">
      <c r="A46" s="75"/>
      <c r="B46" s="71"/>
      <c r="C46" s="4"/>
      <c r="D46" s="4"/>
      <c r="E46" s="4"/>
      <c r="F46" s="53"/>
      <c r="G46" s="53"/>
      <c r="H46" s="53"/>
      <c r="I46" s="176" t="s">
        <v>53</v>
      </c>
      <c r="J46" s="177"/>
      <c r="K46" s="177"/>
      <c r="L46" s="177"/>
      <c r="M46" s="177"/>
      <c r="N46" s="177"/>
      <c r="O46" s="178"/>
    </row>
    <row r="47" spans="1:15" ht="11.25" customHeight="1"/>
  </sheetData>
  <sheetProtection selectLockedCells="1"/>
  <mergeCells count="35">
    <mergeCell ref="I46:O46"/>
    <mergeCell ref="I38:O38"/>
    <mergeCell ref="I45:O45"/>
    <mergeCell ref="C44:D44"/>
    <mergeCell ref="I40:O40"/>
    <mergeCell ref="I42:O42"/>
    <mergeCell ref="I44:O44"/>
    <mergeCell ref="C38:D38"/>
    <mergeCell ref="C40:D40"/>
    <mergeCell ref="C42:D42"/>
    <mergeCell ref="A1:O1"/>
    <mergeCell ref="D3:H3"/>
    <mergeCell ref="J3:N3"/>
    <mergeCell ref="G5:H5"/>
    <mergeCell ref="L5:M5"/>
    <mergeCell ref="B5:D5"/>
    <mergeCell ref="C29:D29"/>
    <mergeCell ref="H7:I7"/>
    <mergeCell ref="C18:D18"/>
    <mergeCell ref="C28:D28"/>
    <mergeCell ref="C36:D36"/>
    <mergeCell ref="A31:D31"/>
    <mergeCell ref="F31:G31"/>
    <mergeCell ref="I33:O33"/>
    <mergeCell ref="J34:N34"/>
    <mergeCell ref="A7:C7"/>
    <mergeCell ref="C34:D34"/>
    <mergeCell ref="A32:D32"/>
    <mergeCell ref="F32:G32"/>
    <mergeCell ref="D7:F7"/>
    <mergeCell ref="S10:T10"/>
    <mergeCell ref="S26:U26"/>
    <mergeCell ref="R14:T14"/>
    <mergeCell ref="R22:T22"/>
    <mergeCell ref="I32:O32"/>
  </mergeCells>
  <phoneticPr fontId="0" type="noConversion"/>
  <conditionalFormatting sqref="E36 E38 E40 E42 E44">
    <cfRule type="cellIs" dxfId="135" priority="5" stopIfTrue="1" operator="notEqual">
      <formula>"X"</formula>
    </cfRule>
  </conditionalFormatting>
  <conditionalFormatting sqref="C44:D44">
    <cfRule type="cellIs" dxfId="134" priority="6" stopIfTrue="1" operator="equal">
      <formula>0</formula>
    </cfRule>
  </conditionalFormatting>
  <conditionalFormatting sqref="O31">
    <cfRule type="cellIs" dxfId="133" priority="7" stopIfTrue="1" operator="lessThanOrEqual">
      <formula>0</formula>
    </cfRule>
    <cfRule type="cellIs" dxfId="132" priority="8" stopIfTrue="1" operator="greaterThan">
      <formula>0</formula>
    </cfRule>
  </conditionalFormatting>
  <conditionalFormatting sqref="H11:H17 H21:H27">
    <cfRule type="cellIs" dxfId="131" priority="9" stopIfTrue="1" operator="lessThanOrEqual">
      <formula>0</formula>
    </cfRule>
    <cfRule type="cellIs" dxfId="130" priority="10" stopIfTrue="1" operator="greaterThan">
      <formula>0</formula>
    </cfRule>
  </conditionalFormatting>
  <conditionalFormatting sqref="D3:H3">
    <cfRule type="cellIs" dxfId="129" priority="11" stopIfTrue="1" operator="lessThanOrEqual">
      <formula>0</formula>
    </cfRule>
    <cfRule type="cellIs" dxfId="128" priority="12" stopIfTrue="1" operator="greaterThan">
      <formula>0</formula>
    </cfRule>
  </conditionalFormatting>
  <conditionalFormatting sqref="I3">
    <cfRule type="cellIs" dxfId="127" priority="13" stopIfTrue="1" operator="greaterThan">
      <formula>0</formula>
    </cfRule>
  </conditionalFormatting>
  <conditionalFormatting sqref="J3:N3">
    <cfRule type="cellIs" dxfId="126" priority="14" stopIfTrue="1" operator="lessThanOrEqual">
      <formula>0</formula>
    </cfRule>
    <cfRule type="cellIs" dxfId="125" priority="15" stopIfTrue="1" operator="greaterThan">
      <formula>0</formula>
    </cfRule>
  </conditionalFormatting>
  <conditionalFormatting sqref="O11:O18 O21:O29">
    <cfRule type="cellIs" dxfId="124" priority="16" stopIfTrue="1" operator="lessThanOrEqual">
      <formula>0</formula>
    </cfRule>
  </conditionalFormatting>
  <conditionalFormatting sqref="F18:N18 F28:N29">
    <cfRule type="cellIs" dxfId="123" priority="17" stopIfTrue="1" operator="equal">
      <formula>0</formula>
    </cfRule>
  </conditionalFormatting>
  <conditionalFormatting sqref="L7 G7">
    <cfRule type="cellIs" dxfId="122" priority="3" stopIfTrue="1" operator="lessThanOrEqual">
      <formula>0</formula>
    </cfRule>
    <cfRule type="cellIs" dxfId="121" priority="4" stopIfTrue="1" operator="greaterThan">
      <formula>0</formula>
    </cfRule>
  </conditionalFormatting>
  <conditionalFormatting sqref="O7">
    <cfRule type="cellIs" dxfId="120" priority="1" stopIfTrue="1" operator="lessThanOrEqual">
      <formula>0</formula>
    </cfRule>
    <cfRule type="cellIs" dxfId="119" priority="2" stopIfTrue="1" operator="greaterThan">
      <formula>0</formula>
    </cfRule>
  </conditionalFormatting>
  <dataValidations xWindow="289" yWindow="292" count="6">
    <dataValidation type="time" errorStyle="warning" allowBlank="1" showInputMessage="1" showErrorMessage="1" errorTitle="Incorrect Time Format" error="Remember to input time as hours and minutes with am or pm included: 8:15 am or 3:20 pm._x000a__x000a_Click on &quot;no&quot; or &quot;cancel&quot; to correct..." prompt="Please remember to insert am or pm  (AM/PM) as required.  For example, 8:00 am not 8 or 3:30 PM not 3:30." sqref="E21:E25 E11:E15">
      <formula1>0</formula1>
      <formula2>0.999988425925926</formula2>
    </dataValidation>
    <dataValidation type="date" errorStyle="warning" allowBlank="1" showInputMessage="1" showErrorMessage="1" errorTitle="Incorrect Date Format!" error="Please enter the date either as (for example) 6/12/2005 or June 12, 2005." promptTitle="Insert Date" prompt="For example: 4/3/05 or 4/3/2005 or  May 4, 2005" sqref="G6:I6">
      <formula1>39629</formula1>
      <formula2>40008</formula2>
    </dataValidation>
    <dataValidation type="time" errorStyle="warning" allowBlank="1" showErrorMessage="1" errorTitle="Incorrect Time Format" error="Remember to input time as hours and minutes with am or pm included: 8:15 am or 3:20 pm._x000a__x000a_Click on &quot;no&quot; or &quot;cancel&quot; to correct..." prompt="Please remember to insert am or pm  (AM/PM) as required.  For example, 8:00 am not 8 or 3:30 PM not 3:30." sqref="E26:E27 E16:E17">
      <formula1>0</formula1>
      <formula2>0.999988425925926</formula2>
    </dataValidation>
    <dataValidation type="decimal" errorStyle="information" allowBlank="1" showInputMessage="1" showErrorMessage="1" errorTitle="Please try again!" error="The number you enter should be greater than 0 and less than 24; with minutes expressed as decimals.  For example: 7 hours and 15 minutes would be 7.25" promptTitle="Please Note:" prompt="Minutes should be shown as decimals  (eg. 20 minutes = .33)" sqref="P11:P17 P21:P27 I21:N27 F21:G27 F11:G17 I11:N17">
      <formula1>0.01</formula1>
      <formula2>24</formula2>
    </dataValidation>
    <dataValidation type="decimal" errorStyle="information" allowBlank="1" showInputMessage="1" showErrorMessage="1" errorTitle="Please try again!" error="The number you enter should be greater than 0 and less than 24; with minutes expressed as decimals.  For example: 7 hours and 15 minutes would be 7.25" promptTitle="ATTENTION!" prompt="Use this column ONLY for the time you WORKED during lunch..._x000a_" sqref="H11:H17 H21:H27">
      <formula1>0.01</formula1>
      <formula2>24</formula2>
    </dataValidation>
    <dataValidation type="date" errorStyle="warning" allowBlank="1" showInputMessage="1" showErrorMessage="1" errorTitle="Incorrect Date Format!" error="Please enter the date either as (for example) 6/12/2005 or June 12, 2005." promptTitle="Insert Date" prompt="For example: 4/3/05 or 4/3/2005 or  May 4, 2005" sqref="G5:H5">
      <formula1>41080</formula1>
      <formula2>41469</formula2>
    </dataValidation>
  </dataValidations>
  <printOptions horizontalCentered="1" verticalCentered="1"/>
  <pageMargins left="0.25" right="0.25" top="0.25" bottom="0.25" header="0" footer="0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U46"/>
  <sheetViews>
    <sheetView workbookViewId="0">
      <selection activeCell="H11" sqref="H11"/>
    </sheetView>
  </sheetViews>
  <sheetFormatPr defaultRowHeight="12.75"/>
  <cols>
    <col min="1" max="1" width="8.7109375" customWidth="1"/>
    <col min="2" max="4" width="10.7109375" customWidth="1"/>
    <col min="5" max="5" width="2.140625" customWidth="1"/>
    <col min="6" max="7" width="10.7109375" customWidth="1"/>
    <col min="8" max="8" width="8.140625" customWidth="1"/>
    <col min="9" max="9" width="12.42578125" customWidth="1"/>
    <col min="10" max="10" width="9.42578125" hidden="1" customWidth="1"/>
    <col min="11" max="11" width="9.42578125" customWidth="1"/>
    <col min="12" max="13" width="10.7109375" customWidth="1"/>
    <col min="14" max="14" width="7.42578125" customWidth="1"/>
    <col min="15" max="15" width="9.42578125" customWidth="1"/>
    <col min="16" max="16" width="15.85546875" customWidth="1"/>
    <col min="17" max="17" width="9.28515625" customWidth="1"/>
    <col min="18" max="18" width="6.28515625" customWidth="1"/>
  </cols>
  <sheetData>
    <row r="1" spans="1:21" ht="28.5" customHeight="1">
      <c r="A1" s="162" t="str">
        <f>'1'!A1:N1</f>
        <v>BUUSD TIME SHEET 2020 - 2021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</row>
    <row r="2" spans="1:21" ht="3.75" customHeight="1" thickBot="1">
      <c r="A2" s="32"/>
      <c r="B2" s="32"/>
      <c r="C2" s="32"/>
      <c r="D2" s="32"/>
      <c r="E2" s="32"/>
      <c r="F2" s="32"/>
      <c r="G2" s="32"/>
      <c r="H2" s="32"/>
      <c r="I2" s="32"/>
      <c r="J2" s="32"/>
      <c r="K2" s="136"/>
      <c r="L2" s="32"/>
      <c r="M2" s="32"/>
      <c r="N2" s="32"/>
      <c r="O2" s="32"/>
    </row>
    <row r="3" spans="1:21" ht="17.25" customHeight="1" thickBot="1">
      <c r="A3" s="35"/>
      <c r="B3" s="32"/>
      <c r="C3" s="35" t="s">
        <v>16</v>
      </c>
      <c r="D3" s="163">
        <f>'1'!D3:H3</f>
        <v>0</v>
      </c>
      <c r="E3" s="164"/>
      <c r="F3" s="164"/>
      <c r="G3" s="164"/>
      <c r="H3" s="165"/>
      <c r="I3" s="95" t="s">
        <v>38</v>
      </c>
      <c r="J3" s="159">
        <f>'1'!J3:M3</f>
        <v>0</v>
      </c>
      <c r="K3" s="159"/>
      <c r="L3" s="159"/>
      <c r="M3" s="159"/>
      <c r="N3" s="159"/>
      <c r="O3" s="32"/>
    </row>
    <row r="4" spans="1:21" ht="3.75" customHeight="1" thickBot="1">
      <c r="A4" s="36"/>
      <c r="B4" s="36"/>
      <c r="C4" s="36"/>
      <c r="D4" s="36" t="s">
        <v>35</v>
      </c>
      <c r="E4" s="36"/>
      <c r="F4" s="36"/>
      <c r="G4" s="36"/>
      <c r="H4" s="36"/>
      <c r="I4" s="37"/>
      <c r="J4" s="37"/>
      <c r="K4" s="37"/>
      <c r="L4" s="37"/>
      <c r="M4" s="37"/>
      <c r="N4" s="37"/>
      <c r="O4" s="37"/>
    </row>
    <row r="5" spans="1:21" ht="16.5" customHeight="1" thickBot="1">
      <c r="A5" s="36"/>
      <c r="B5" s="173" t="s">
        <v>9</v>
      </c>
      <c r="C5" s="173"/>
      <c r="D5" s="173"/>
      <c r="E5" s="36"/>
      <c r="F5" s="38" t="s">
        <v>10</v>
      </c>
      <c r="G5" s="169">
        <v>44025</v>
      </c>
      <c r="H5" s="170"/>
      <c r="I5" s="94"/>
      <c r="J5" s="39"/>
      <c r="K5" s="39"/>
      <c r="L5" s="169">
        <f>G5+13</f>
        <v>44038</v>
      </c>
      <c r="M5" s="170"/>
      <c r="N5" s="39"/>
      <c r="O5" s="37"/>
    </row>
    <row r="6" spans="1:21" ht="6" customHeight="1">
      <c r="A6" s="36"/>
      <c r="B6" s="36"/>
      <c r="C6" s="36"/>
      <c r="D6" s="36"/>
      <c r="E6" s="36"/>
      <c r="F6" s="38"/>
      <c r="G6" s="10"/>
      <c r="H6" s="10"/>
      <c r="I6" s="10"/>
      <c r="J6" s="10"/>
      <c r="K6" s="10"/>
      <c r="L6" s="10"/>
      <c r="M6" s="10"/>
      <c r="N6" s="10"/>
      <c r="O6" s="37"/>
    </row>
    <row r="7" spans="1:21" ht="16.5" customHeight="1" thickBot="1">
      <c r="A7" s="201"/>
      <c r="B7" s="201"/>
      <c r="C7" s="201"/>
      <c r="D7" s="194" t="s">
        <v>29</v>
      </c>
      <c r="E7" s="194"/>
      <c r="F7" s="194"/>
      <c r="G7" s="33">
        <f>'1'!G7</f>
        <v>0</v>
      </c>
      <c r="H7" s="168" t="s">
        <v>39</v>
      </c>
      <c r="I7" s="168"/>
      <c r="J7" s="2"/>
      <c r="K7" s="2"/>
      <c r="L7" s="34">
        <f>'1'!K7</f>
        <v>0</v>
      </c>
      <c r="M7" s="2"/>
      <c r="N7" s="2" t="s">
        <v>52</v>
      </c>
      <c r="O7" s="34">
        <f>'1'!N7</f>
        <v>0</v>
      </c>
    </row>
    <row r="8" spans="1:21" ht="15" customHeight="1">
      <c r="A8" s="103" t="s">
        <v>63</v>
      </c>
      <c r="B8" s="103"/>
      <c r="C8" s="103"/>
      <c r="D8" s="103"/>
      <c r="E8" s="103"/>
      <c r="F8" s="103"/>
      <c r="G8" s="103"/>
      <c r="H8" s="103"/>
      <c r="I8" s="103"/>
      <c r="J8" s="2"/>
      <c r="K8" s="2"/>
      <c r="L8" s="2"/>
      <c r="M8" s="2"/>
      <c r="N8" s="2"/>
      <c r="O8" s="2"/>
    </row>
    <row r="9" spans="1:21" ht="4.5" customHeight="1" thickBo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Q9" s="4"/>
      <c r="R9" s="4"/>
      <c r="S9" s="4"/>
      <c r="T9" s="4"/>
      <c r="U9" s="4"/>
    </row>
    <row r="10" spans="1:21" ht="27" customHeight="1" thickBot="1">
      <c r="A10" s="40" t="s">
        <v>26</v>
      </c>
      <c r="B10" s="1" t="s">
        <v>0</v>
      </c>
      <c r="C10" s="41" t="s">
        <v>1</v>
      </c>
      <c r="D10" s="41" t="s">
        <v>2</v>
      </c>
      <c r="E10" s="19"/>
      <c r="F10" s="41" t="s">
        <v>17</v>
      </c>
      <c r="G10" s="41" t="s">
        <v>18</v>
      </c>
      <c r="H10" s="41" t="s">
        <v>64</v>
      </c>
      <c r="I10" s="135" t="s">
        <v>55</v>
      </c>
      <c r="J10" s="141" t="s">
        <v>56</v>
      </c>
      <c r="K10" s="143" t="s">
        <v>58</v>
      </c>
      <c r="L10" s="142" t="s">
        <v>59</v>
      </c>
      <c r="M10" s="41" t="s">
        <v>51</v>
      </c>
      <c r="N10" s="41" t="s">
        <v>46</v>
      </c>
      <c r="O10" s="42" t="s">
        <v>15</v>
      </c>
      <c r="Q10" s="4"/>
      <c r="R10" s="197" t="s">
        <v>14</v>
      </c>
      <c r="S10" s="197"/>
      <c r="T10" s="18">
        <f>'1'!T10 + L29</f>
        <v>0</v>
      </c>
      <c r="U10" s="4"/>
    </row>
    <row r="11" spans="1:21">
      <c r="A11" s="139" t="s">
        <v>19</v>
      </c>
      <c r="B11" s="3">
        <f>'1'!B27+1</f>
        <v>44025</v>
      </c>
      <c r="C11" s="11"/>
      <c r="D11" s="11"/>
      <c r="E11" s="20"/>
      <c r="F11" s="9"/>
      <c r="G11" s="9"/>
      <c r="H11" s="9"/>
      <c r="I11" s="9"/>
      <c r="J11" s="12"/>
      <c r="K11" s="12"/>
      <c r="L11" s="12"/>
      <c r="M11" s="12"/>
      <c r="N11" s="12"/>
      <c r="O11" s="13">
        <f>SUM(F11:N11)</f>
        <v>0</v>
      </c>
      <c r="Q11" s="4"/>
      <c r="R11" s="5"/>
      <c r="S11" s="5"/>
      <c r="T11" s="4"/>
      <c r="U11" s="4"/>
    </row>
    <row r="12" spans="1:21">
      <c r="A12" s="140" t="s">
        <v>20</v>
      </c>
      <c r="B12" s="3">
        <f t="shared" ref="B12:B17" si="0">B11+1</f>
        <v>44026</v>
      </c>
      <c r="C12" s="11"/>
      <c r="D12" s="11"/>
      <c r="E12" s="20"/>
      <c r="F12" s="9"/>
      <c r="G12" s="9"/>
      <c r="H12" s="9"/>
      <c r="I12" s="9"/>
      <c r="J12" s="14"/>
      <c r="K12" s="14"/>
      <c r="L12" s="14"/>
      <c r="M12" s="14"/>
      <c r="N12" s="14"/>
      <c r="O12" s="13">
        <f t="shared" ref="O12:O17" si="1">SUM(F12:N12)</f>
        <v>0</v>
      </c>
      <c r="Q12" s="4"/>
      <c r="R12" s="5"/>
      <c r="S12" s="5"/>
      <c r="T12" s="4"/>
      <c r="U12" s="4"/>
    </row>
    <row r="13" spans="1:21">
      <c r="A13" s="44" t="s">
        <v>21</v>
      </c>
      <c r="B13" s="3">
        <f t="shared" si="0"/>
        <v>44027</v>
      </c>
      <c r="C13" s="11"/>
      <c r="D13" s="11"/>
      <c r="E13" s="20"/>
      <c r="F13" s="9"/>
      <c r="G13" s="9"/>
      <c r="H13" s="9"/>
      <c r="I13" s="9"/>
      <c r="J13" s="14"/>
      <c r="K13" s="14"/>
      <c r="L13" s="14"/>
      <c r="M13" s="14"/>
      <c r="N13" s="14"/>
      <c r="O13" s="13">
        <f t="shared" si="1"/>
        <v>0</v>
      </c>
      <c r="Q13" s="4"/>
      <c r="R13" s="5"/>
      <c r="S13" s="5"/>
      <c r="T13" s="4"/>
      <c r="U13" s="4"/>
    </row>
    <row r="14" spans="1:21">
      <c r="A14" s="44" t="s">
        <v>42</v>
      </c>
      <c r="B14" s="3">
        <f t="shared" si="0"/>
        <v>44028</v>
      </c>
      <c r="C14" s="11"/>
      <c r="D14" s="11"/>
      <c r="E14" s="20"/>
      <c r="F14" s="9"/>
      <c r="G14" s="9"/>
      <c r="H14" s="9"/>
      <c r="I14" s="9"/>
      <c r="J14" s="14"/>
      <c r="K14" s="12"/>
      <c r="L14" s="12"/>
      <c r="M14" s="12"/>
      <c r="N14" s="12"/>
      <c r="O14" s="13">
        <f t="shared" si="1"/>
        <v>0</v>
      </c>
      <c r="Q14" s="197" t="s">
        <v>8</v>
      </c>
      <c r="R14" s="197"/>
      <c r="S14" s="197"/>
      <c r="T14" s="18">
        <f>'1'!T14 + M29</f>
        <v>0</v>
      </c>
      <c r="U14" s="4"/>
    </row>
    <row r="15" spans="1:21">
      <c r="A15" s="44" t="s">
        <v>23</v>
      </c>
      <c r="B15" s="3">
        <f t="shared" si="0"/>
        <v>44029</v>
      </c>
      <c r="C15" s="11"/>
      <c r="D15" s="11"/>
      <c r="E15" s="20"/>
      <c r="F15" s="9"/>
      <c r="G15" s="9"/>
      <c r="H15" s="9"/>
      <c r="I15" s="9"/>
      <c r="J15" s="14"/>
      <c r="K15" s="14"/>
      <c r="L15" s="14"/>
      <c r="M15" s="14"/>
      <c r="N15" s="14"/>
      <c r="O15" s="13">
        <f t="shared" si="1"/>
        <v>0</v>
      </c>
      <c r="Q15" s="4"/>
      <c r="R15" s="5"/>
      <c r="S15" s="5"/>
      <c r="T15" s="4"/>
      <c r="U15" s="4"/>
    </row>
    <row r="16" spans="1:21">
      <c r="A16" s="44" t="s">
        <v>24</v>
      </c>
      <c r="B16" s="3">
        <f t="shared" si="0"/>
        <v>44030</v>
      </c>
      <c r="C16" s="144"/>
      <c r="D16" s="144"/>
      <c r="E16" s="20"/>
      <c r="F16" s="145"/>
      <c r="G16" s="145"/>
      <c r="H16" s="145"/>
      <c r="I16" s="145"/>
      <c r="J16" s="146"/>
      <c r="K16" s="146"/>
      <c r="L16" s="146"/>
      <c r="M16" s="146"/>
      <c r="N16" s="146"/>
      <c r="O16" s="13">
        <f t="shared" si="1"/>
        <v>0</v>
      </c>
      <c r="Q16" s="4"/>
      <c r="R16" s="5"/>
      <c r="S16" s="5"/>
      <c r="T16" s="4"/>
      <c r="U16" s="4"/>
    </row>
    <row r="17" spans="1:21" ht="13.5" thickBot="1">
      <c r="A17" s="44" t="s">
        <v>25</v>
      </c>
      <c r="B17" s="3">
        <f t="shared" si="0"/>
        <v>44031</v>
      </c>
      <c r="C17" s="144"/>
      <c r="D17" s="144"/>
      <c r="E17" s="20"/>
      <c r="F17" s="147"/>
      <c r="G17" s="147"/>
      <c r="H17" s="147"/>
      <c r="I17" s="147"/>
      <c r="J17" s="148"/>
      <c r="K17" s="148"/>
      <c r="L17" s="148"/>
      <c r="M17" s="148"/>
      <c r="N17" s="148"/>
      <c r="O17" s="15">
        <f t="shared" si="1"/>
        <v>0</v>
      </c>
      <c r="Q17" s="4"/>
      <c r="R17" s="5"/>
      <c r="S17" s="5"/>
      <c r="T17" s="4"/>
      <c r="U17" s="4"/>
    </row>
    <row r="18" spans="1:21" ht="14.25" thickTop="1" thickBot="1">
      <c r="A18" s="45"/>
      <c r="B18" s="46"/>
      <c r="C18" s="171" t="s">
        <v>28</v>
      </c>
      <c r="D18" s="172"/>
      <c r="E18" s="21"/>
      <c r="F18" s="47">
        <f t="shared" ref="F18:O18" si="2">SUM(F11:F17)</f>
        <v>0</v>
      </c>
      <c r="G18" s="47">
        <f t="shared" si="2"/>
        <v>0</v>
      </c>
      <c r="H18" s="47">
        <f t="shared" si="2"/>
        <v>0</v>
      </c>
      <c r="I18" s="47">
        <f t="shared" si="2"/>
        <v>0</v>
      </c>
      <c r="J18" s="47">
        <f t="shared" si="2"/>
        <v>0</v>
      </c>
      <c r="K18" s="47">
        <f t="shared" si="2"/>
        <v>0</v>
      </c>
      <c r="L18" s="47">
        <f t="shared" si="2"/>
        <v>0</v>
      </c>
      <c r="M18" s="47">
        <f t="shared" si="2"/>
        <v>0</v>
      </c>
      <c r="N18" s="47">
        <f t="shared" si="2"/>
        <v>0</v>
      </c>
      <c r="O18" s="48">
        <f t="shared" si="2"/>
        <v>0</v>
      </c>
      <c r="Q18" s="4"/>
      <c r="R18" s="5"/>
      <c r="S18" s="5"/>
      <c r="T18" s="6"/>
      <c r="U18" s="4"/>
    </row>
    <row r="19" spans="1:21" ht="9.75" customHeight="1" thickBot="1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Q19" s="4"/>
      <c r="R19" s="5"/>
      <c r="S19" s="5"/>
      <c r="T19" s="4"/>
      <c r="U19" s="4"/>
    </row>
    <row r="20" spans="1:21" ht="27" customHeight="1" thickBot="1">
      <c r="A20" s="40" t="s">
        <v>27</v>
      </c>
      <c r="B20" s="1" t="s">
        <v>0</v>
      </c>
      <c r="C20" s="41" t="s">
        <v>1</v>
      </c>
      <c r="D20" s="41" t="s">
        <v>2</v>
      </c>
      <c r="E20" s="19"/>
      <c r="F20" s="41" t="str">
        <f>F10</f>
        <v>Reg Ed</v>
      </c>
      <c r="G20" s="41" t="str">
        <f>G10</f>
        <v>Spec Ed</v>
      </c>
      <c r="H20" s="41" t="str">
        <f>H10</f>
        <v>COVID-19</v>
      </c>
      <c r="I20" s="134" t="str">
        <f>I10</f>
        <v>Lunch/Recess Duty</v>
      </c>
      <c r="J20" s="141" t="s">
        <v>5</v>
      </c>
      <c r="K20" s="143" t="s">
        <v>58</v>
      </c>
      <c r="L20" s="142" t="s">
        <v>59</v>
      </c>
      <c r="M20" s="41" t="s">
        <v>51</v>
      </c>
      <c r="N20" s="41" t="s">
        <v>46</v>
      </c>
      <c r="O20" s="42" t="s">
        <v>15</v>
      </c>
      <c r="Q20" s="4"/>
      <c r="R20" s="5"/>
      <c r="S20" s="5"/>
      <c r="T20" s="4"/>
      <c r="U20" s="4"/>
    </row>
    <row r="21" spans="1:21">
      <c r="A21" s="139" t="s">
        <v>19</v>
      </c>
      <c r="B21" s="3">
        <f>B11+7</f>
        <v>44032</v>
      </c>
      <c r="C21" s="11"/>
      <c r="D21" s="11"/>
      <c r="E21" s="20"/>
      <c r="F21" s="9"/>
      <c r="G21" s="9"/>
      <c r="H21" s="9"/>
      <c r="I21" s="9"/>
      <c r="J21" s="12"/>
      <c r="K21" s="12"/>
      <c r="L21" s="12"/>
      <c r="M21" s="12"/>
      <c r="N21" s="12"/>
      <c r="O21" s="13">
        <f>SUM(F21:N21)</f>
        <v>0</v>
      </c>
      <c r="Q21" s="4"/>
      <c r="R21" s="5"/>
      <c r="S21" s="5"/>
      <c r="T21" s="4"/>
      <c r="U21" s="4"/>
    </row>
    <row r="22" spans="1:21">
      <c r="A22" s="140" t="s">
        <v>20</v>
      </c>
      <c r="B22" s="3">
        <f t="shared" ref="B22:B27" si="3">B12+7</f>
        <v>44033</v>
      </c>
      <c r="C22" s="11"/>
      <c r="D22" s="11"/>
      <c r="E22" s="20"/>
      <c r="F22" s="9"/>
      <c r="G22" s="9"/>
      <c r="H22" s="9"/>
      <c r="I22" s="9"/>
      <c r="J22" s="14"/>
      <c r="K22" s="14"/>
      <c r="L22" s="14"/>
      <c r="M22" s="14"/>
      <c r="N22" s="14"/>
      <c r="O22" s="13">
        <f t="shared" ref="O22:O27" si="4">SUM(F22:N22)</f>
        <v>0</v>
      </c>
      <c r="Q22" s="197" t="s">
        <v>13</v>
      </c>
      <c r="R22" s="197"/>
      <c r="S22" s="197"/>
      <c r="T22" s="18">
        <f>'1'!T22 + N29</f>
        <v>0</v>
      </c>
      <c r="U22" s="4"/>
    </row>
    <row r="23" spans="1:21">
      <c r="A23" s="44" t="s">
        <v>21</v>
      </c>
      <c r="B23" s="3">
        <f t="shared" si="3"/>
        <v>44034</v>
      </c>
      <c r="C23" s="11"/>
      <c r="D23" s="11"/>
      <c r="E23" s="20"/>
      <c r="F23" s="9"/>
      <c r="G23" s="9"/>
      <c r="H23" s="9"/>
      <c r="I23" s="9"/>
      <c r="J23" s="14"/>
      <c r="K23" s="14"/>
      <c r="L23" s="14"/>
      <c r="M23" s="14"/>
      <c r="N23" s="14"/>
      <c r="O23" s="13">
        <f t="shared" si="4"/>
        <v>0</v>
      </c>
      <c r="Q23" s="4"/>
      <c r="R23" s="4"/>
      <c r="S23" s="4"/>
      <c r="T23" s="4"/>
      <c r="U23" s="4"/>
    </row>
    <row r="24" spans="1:21">
      <c r="A24" s="44" t="s">
        <v>42</v>
      </c>
      <c r="B24" s="3">
        <f t="shared" si="3"/>
        <v>44035</v>
      </c>
      <c r="C24" s="11"/>
      <c r="D24" s="11"/>
      <c r="E24" s="20"/>
      <c r="F24" s="9"/>
      <c r="G24" s="9"/>
      <c r="H24" s="9"/>
      <c r="I24" s="9"/>
      <c r="J24" s="14"/>
      <c r="K24" s="12"/>
      <c r="L24" s="12"/>
      <c r="M24" s="12"/>
      <c r="N24" s="12"/>
      <c r="O24" s="13">
        <f t="shared" si="4"/>
        <v>0</v>
      </c>
      <c r="Q24" s="4"/>
      <c r="R24" s="4"/>
      <c r="S24" s="4"/>
      <c r="T24" s="4"/>
      <c r="U24" s="4"/>
    </row>
    <row r="25" spans="1:21">
      <c r="A25" s="44" t="s">
        <v>23</v>
      </c>
      <c r="B25" s="3">
        <f t="shared" si="3"/>
        <v>44036</v>
      </c>
      <c r="C25" s="11"/>
      <c r="D25" s="11"/>
      <c r="E25" s="20"/>
      <c r="F25" s="9"/>
      <c r="G25" s="9"/>
      <c r="H25" s="9"/>
      <c r="I25" s="9"/>
      <c r="J25" s="14"/>
      <c r="K25" s="12"/>
      <c r="L25" s="9"/>
      <c r="M25" s="14"/>
      <c r="N25" s="14"/>
      <c r="O25" s="13">
        <f t="shared" si="4"/>
        <v>0</v>
      </c>
      <c r="Q25" s="4"/>
      <c r="R25" s="4"/>
      <c r="S25" s="4"/>
      <c r="T25" s="4"/>
      <c r="U25" s="4"/>
    </row>
    <row r="26" spans="1:21">
      <c r="A26" s="44" t="s">
        <v>24</v>
      </c>
      <c r="B26" s="3">
        <f t="shared" si="3"/>
        <v>44037</v>
      </c>
      <c r="C26" s="144"/>
      <c r="D26" s="144"/>
      <c r="E26" s="20"/>
      <c r="F26" s="145"/>
      <c r="G26" s="145"/>
      <c r="H26" s="145"/>
      <c r="I26" s="145"/>
      <c r="J26" s="146"/>
      <c r="K26" s="146"/>
      <c r="L26" s="146"/>
      <c r="M26" s="145"/>
      <c r="N26" s="146"/>
      <c r="O26" s="13">
        <f t="shared" si="4"/>
        <v>0</v>
      </c>
      <c r="Q26" s="4"/>
      <c r="R26" s="197" t="s">
        <v>12</v>
      </c>
      <c r="S26" s="197"/>
      <c r="T26" s="197"/>
      <c r="U26" s="18">
        <f>'1'!U26 + Q29</f>
        <v>0</v>
      </c>
    </row>
    <row r="27" spans="1:21" ht="13.5" thickBot="1">
      <c r="A27" s="44" t="s">
        <v>25</v>
      </c>
      <c r="B27" s="3">
        <f t="shared" si="3"/>
        <v>44038</v>
      </c>
      <c r="C27" s="144"/>
      <c r="D27" s="144"/>
      <c r="E27" s="20"/>
      <c r="F27" s="147"/>
      <c r="G27" s="147"/>
      <c r="H27" s="147"/>
      <c r="I27" s="147"/>
      <c r="J27" s="148"/>
      <c r="K27" s="148"/>
      <c r="L27" s="148"/>
      <c r="M27" s="148"/>
      <c r="N27" s="148"/>
      <c r="O27" s="15">
        <f t="shared" si="4"/>
        <v>0</v>
      </c>
      <c r="Q27" s="4"/>
      <c r="R27" s="4"/>
      <c r="S27" s="4"/>
      <c r="T27" s="4"/>
      <c r="U27" s="4"/>
    </row>
    <row r="28" spans="1:21" ht="15" customHeight="1" thickTop="1" thickBot="1">
      <c r="A28" s="22"/>
      <c r="B28" s="49"/>
      <c r="C28" s="193" t="s">
        <v>30</v>
      </c>
      <c r="D28" s="193"/>
      <c r="E28" s="21"/>
      <c r="F28" s="50">
        <f>SUM(F21:F27)</f>
        <v>0</v>
      </c>
      <c r="G28" s="50">
        <f t="shared" ref="G28:N28" si="5">SUM(G21:G27)</f>
        <v>0</v>
      </c>
      <c r="H28" s="50">
        <f t="shared" si="5"/>
        <v>0</v>
      </c>
      <c r="I28" s="50">
        <f t="shared" si="5"/>
        <v>0</v>
      </c>
      <c r="J28" s="50">
        <f t="shared" si="5"/>
        <v>0</v>
      </c>
      <c r="K28" s="50">
        <f t="shared" si="5"/>
        <v>0</v>
      </c>
      <c r="L28" s="50">
        <f t="shared" si="5"/>
        <v>0</v>
      </c>
      <c r="M28" s="50">
        <f t="shared" si="5"/>
        <v>0</v>
      </c>
      <c r="N28" s="50">
        <f t="shared" si="5"/>
        <v>0</v>
      </c>
      <c r="O28" s="48">
        <f>SUM(O21:O27)</f>
        <v>0</v>
      </c>
      <c r="Q28" s="27" t="s">
        <v>36</v>
      </c>
      <c r="R28" s="4"/>
      <c r="S28" s="8"/>
      <c r="T28" s="7"/>
      <c r="U28" s="4"/>
    </row>
    <row r="29" spans="1:21" ht="15.75" customHeight="1" thickBot="1">
      <c r="A29" s="22"/>
      <c r="B29" s="49"/>
      <c r="C29" s="198" t="s">
        <v>31</v>
      </c>
      <c r="D29" s="198"/>
      <c r="E29" s="23"/>
      <c r="F29" s="51">
        <f>F18+F28</f>
        <v>0</v>
      </c>
      <c r="G29" s="51">
        <f t="shared" ref="G29:N29" si="6">G18+G28</f>
        <v>0</v>
      </c>
      <c r="H29" s="51">
        <f t="shared" si="6"/>
        <v>0</v>
      </c>
      <c r="I29" s="51">
        <f t="shared" si="6"/>
        <v>0</v>
      </c>
      <c r="J29" s="51">
        <f t="shared" si="6"/>
        <v>0</v>
      </c>
      <c r="K29" s="51">
        <f t="shared" si="6"/>
        <v>0</v>
      </c>
      <c r="L29" s="51">
        <f t="shared" si="6"/>
        <v>0</v>
      </c>
      <c r="M29" s="51">
        <f t="shared" si="6"/>
        <v>0</v>
      </c>
      <c r="N29" s="51">
        <f t="shared" si="6"/>
        <v>0</v>
      </c>
      <c r="O29" s="52">
        <f>O18+O28</f>
        <v>0</v>
      </c>
      <c r="Q29" s="28">
        <f>O29-L7</f>
        <v>0</v>
      </c>
      <c r="R29" s="4"/>
      <c r="S29" s="8"/>
      <c r="T29" s="7"/>
      <c r="U29" s="4"/>
    </row>
    <row r="30" spans="1:21" ht="11.25" customHeight="1">
      <c r="A30" s="4"/>
      <c r="B30" s="53"/>
      <c r="C30" s="24"/>
      <c r="D30" s="24"/>
      <c r="E30" s="24"/>
      <c r="F30" s="24"/>
      <c r="G30" s="24"/>
      <c r="H30" s="24"/>
      <c r="I30" s="24"/>
      <c r="J30" s="53"/>
      <c r="K30" s="53"/>
      <c r="L30" s="53"/>
      <c r="M30" s="53"/>
      <c r="N30" s="53"/>
      <c r="O30" s="53"/>
    </row>
    <row r="31" spans="1:21" ht="21.75" customHeight="1" thickBot="1">
      <c r="A31" s="181"/>
      <c r="B31" s="181"/>
      <c r="C31" s="181"/>
      <c r="D31" s="181"/>
      <c r="E31" s="25"/>
      <c r="F31" s="174"/>
      <c r="G31" s="174"/>
      <c r="H31" s="25"/>
      <c r="I31" s="4"/>
      <c r="J31" s="4"/>
      <c r="K31" s="4"/>
      <c r="L31" s="4"/>
      <c r="M31" s="4"/>
      <c r="N31" s="54" t="s">
        <v>11</v>
      </c>
      <c r="O31" s="55">
        <f>Q29</f>
        <v>0</v>
      </c>
    </row>
    <row r="32" spans="1:21" ht="12.75" customHeight="1" thickBot="1">
      <c r="A32" s="200" t="s">
        <v>3</v>
      </c>
      <c r="B32" s="200"/>
      <c r="C32" s="200"/>
      <c r="D32" s="200"/>
      <c r="E32" s="26"/>
      <c r="F32" s="200" t="s">
        <v>32</v>
      </c>
      <c r="G32" s="200"/>
      <c r="H32" s="26"/>
      <c r="I32" s="184" t="s">
        <v>37</v>
      </c>
      <c r="J32" s="184"/>
      <c r="K32" s="184"/>
      <c r="L32" s="184"/>
      <c r="M32" s="184"/>
      <c r="N32" s="184"/>
      <c r="O32" s="184"/>
    </row>
    <row r="33" spans="1:15" ht="18.75" customHeight="1" thickBot="1">
      <c r="A33" s="26"/>
      <c r="B33" s="26"/>
      <c r="C33" s="26"/>
      <c r="D33" s="26"/>
      <c r="E33" s="26"/>
      <c r="F33" s="26"/>
      <c r="G33" s="26"/>
      <c r="H33" s="26"/>
      <c r="I33" s="155"/>
      <c r="J33" s="156"/>
      <c r="K33" s="156"/>
      <c r="L33" s="156"/>
      <c r="M33" s="156"/>
      <c r="N33" s="156"/>
      <c r="O33" s="157"/>
    </row>
    <row r="34" spans="1:15" ht="14.25" customHeight="1">
      <c r="A34" s="26"/>
      <c r="B34" s="57"/>
      <c r="C34" s="183" t="s">
        <v>33</v>
      </c>
      <c r="D34" s="183"/>
      <c r="E34" s="29"/>
      <c r="F34" s="58"/>
      <c r="G34" s="26"/>
      <c r="H34" s="26"/>
      <c r="I34" s="4"/>
      <c r="J34" s="199"/>
      <c r="K34" s="199"/>
      <c r="L34" s="199"/>
      <c r="M34" s="199"/>
      <c r="N34" s="199"/>
      <c r="O34" s="56"/>
    </row>
    <row r="35" spans="1:15" ht="5.25" customHeight="1" thickBot="1">
      <c r="A35" s="26"/>
      <c r="B35" s="59"/>
      <c r="C35" s="60"/>
      <c r="D35" s="60"/>
      <c r="E35" s="61"/>
      <c r="F35" s="62"/>
      <c r="G35" s="26"/>
      <c r="H35" s="26"/>
      <c r="I35" s="63"/>
      <c r="J35" s="64"/>
      <c r="K35" s="64"/>
      <c r="L35" s="64"/>
      <c r="M35" s="64"/>
      <c r="N35" s="64"/>
      <c r="O35" s="65"/>
    </row>
    <row r="36" spans="1:15" ht="12" customHeight="1" thickBot="1">
      <c r="A36" s="66"/>
      <c r="B36" s="67"/>
      <c r="C36" s="160" t="str">
        <f>'1'!C36:D36</f>
        <v>Admin. Assist.</v>
      </c>
      <c r="D36" s="160"/>
      <c r="E36" s="91">
        <f>'1'!E53</f>
        <v>0</v>
      </c>
      <c r="F36" s="69"/>
      <c r="G36" s="4"/>
      <c r="H36" s="4"/>
      <c r="I36" s="70" t="s">
        <v>4</v>
      </c>
      <c r="J36" s="71"/>
      <c r="K36" s="71"/>
      <c r="L36" s="71"/>
      <c r="M36" s="71"/>
      <c r="N36" s="71"/>
      <c r="O36" s="72"/>
    </row>
    <row r="37" spans="1:15" ht="3.75" customHeight="1" thickBot="1">
      <c r="A37" s="66"/>
      <c r="B37" s="67"/>
      <c r="C37" s="68"/>
      <c r="D37" s="68"/>
      <c r="E37" s="73"/>
      <c r="F37" s="69"/>
      <c r="G37" s="4"/>
      <c r="H37" s="4"/>
      <c r="I37" s="74"/>
      <c r="J37" s="71"/>
      <c r="K37" s="71"/>
      <c r="L37" s="71"/>
      <c r="M37" s="71"/>
      <c r="N37" s="71"/>
      <c r="O37" s="72"/>
    </row>
    <row r="38" spans="1:15" ht="12" customHeight="1" thickBot="1">
      <c r="A38" s="75"/>
      <c r="B38" s="67"/>
      <c r="C38" s="160" t="str">
        <f>'1'!C38:D38</f>
        <v>Paraeducator</v>
      </c>
      <c r="D38" s="160"/>
      <c r="E38" s="91">
        <f>'1'!E54</f>
        <v>0</v>
      </c>
      <c r="F38" s="69"/>
      <c r="G38" s="4"/>
      <c r="H38" s="4"/>
      <c r="I38" s="179" t="s">
        <v>6</v>
      </c>
      <c r="J38" s="175"/>
      <c r="K38" s="175"/>
      <c r="L38" s="175"/>
      <c r="M38" s="175"/>
      <c r="N38" s="175"/>
      <c r="O38" s="180"/>
    </row>
    <row r="39" spans="1:15" ht="3.75" customHeight="1" thickBot="1">
      <c r="A39" s="75"/>
      <c r="B39" s="67"/>
      <c r="C39" s="68"/>
      <c r="D39" s="68"/>
      <c r="E39" s="73"/>
      <c r="F39" s="69"/>
      <c r="G39" s="4"/>
      <c r="H39" s="4"/>
      <c r="I39" s="99"/>
      <c r="J39" s="98"/>
      <c r="K39" s="137"/>
      <c r="L39" s="98"/>
      <c r="M39" s="98"/>
      <c r="N39" s="98"/>
      <c r="O39" s="100"/>
    </row>
    <row r="40" spans="1:15" ht="11.25" customHeight="1" thickBot="1">
      <c r="A40" s="75"/>
      <c r="B40" s="67"/>
      <c r="C40" s="160" t="str">
        <f>'1'!C40:D40</f>
        <v>Business</v>
      </c>
      <c r="D40" s="160"/>
      <c r="E40" s="91">
        <f>'1'!E55</f>
        <v>0</v>
      </c>
      <c r="F40" s="69"/>
      <c r="G40" s="4"/>
      <c r="H40" s="4"/>
      <c r="I40" s="190" t="s">
        <v>49</v>
      </c>
      <c r="J40" s="191"/>
      <c r="K40" s="191"/>
      <c r="L40" s="191"/>
      <c r="M40" s="191"/>
      <c r="N40" s="191"/>
      <c r="O40" s="192"/>
    </row>
    <row r="41" spans="1:15" ht="3.75" customHeight="1" thickBot="1">
      <c r="A41" s="75"/>
      <c r="B41" s="67"/>
      <c r="C41" s="68"/>
      <c r="D41" s="68"/>
      <c r="E41" s="73"/>
      <c r="F41" s="69"/>
      <c r="G41" s="4"/>
      <c r="H41" s="4"/>
      <c r="I41" s="101"/>
      <c r="J41" s="97"/>
      <c r="K41" s="138"/>
      <c r="L41" s="97"/>
      <c r="M41" s="97"/>
      <c r="N41" s="97"/>
      <c r="O41" s="102"/>
    </row>
    <row r="42" spans="1:15" ht="12" customHeight="1" thickBot="1">
      <c r="A42" s="75"/>
      <c r="B42" s="67"/>
      <c r="C42" s="160" t="str">
        <f>'1'!C42:D42</f>
        <v>Behavior Int.</v>
      </c>
      <c r="D42" s="160"/>
      <c r="E42" s="91">
        <f>'1'!E56</f>
        <v>0</v>
      </c>
      <c r="F42" s="69"/>
      <c r="G42" s="4"/>
      <c r="H42" s="4"/>
      <c r="I42" s="179" t="s">
        <v>6</v>
      </c>
      <c r="J42" s="175"/>
      <c r="K42" s="175"/>
      <c r="L42" s="175"/>
      <c r="M42" s="175"/>
      <c r="N42" s="175"/>
      <c r="O42" s="180"/>
    </row>
    <row r="43" spans="1:15" ht="3.75" customHeight="1" thickBot="1">
      <c r="A43" s="75"/>
      <c r="B43" s="67"/>
      <c r="C43" s="68"/>
      <c r="D43" s="68"/>
      <c r="E43" s="73"/>
      <c r="F43" s="69"/>
      <c r="G43" s="4"/>
      <c r="H43" s="4"/>
      <c r="I43" s="99"/>
      <c r="J43" s="98"/>
      <c r="K43" s="137"/>
      <c r="L43" s="98"/>
      <c r="M43" s="98"/>
      <c r="N43" s="98"/>
      <c r="O43" s="100"/>
    </row>
    <row r="44" spans="1:15" ht="12" customHeight="1" thickBot="1">
      <c r="A44" s="82"/>
      <c r="B44" s="83" t="s">
        <v>34</v>
      </c>
      <c r="C44" s="195" t="str">
        <f>'1'!D57</f>
        <v xml:space="preserve">Other Non-Contracted </v>
      </c>
      <c r="D44" s="196"/>
      <c r="E44" s="91">
        <f>'1'!E44</f>
        <v>0</v>
      </c>
      <c r="F44" s="69"/>
      <c r="G44" s="4"/>
      <c r="H44" s="4"/>
      <c r="I44" s="187" t="s">
        <v>50</v>
      </c>
      <c r="J44" s="188"/>
      <c r="K44" s="188"/>
      <c r="L44" s="188"/>
      <c r="M44" s="188"/>
      <c r="N44" s="188"/>
      <c r="O44" s="189"/>
    </row>
    <row r="45" spans="1:15" ht="16.5" customHeight="1">
      <c r="A45" s="75"/>
      <c r="B45" s="84"/>
      <c r="C45" s="85"/>
      <c r="D45" s="86"/>
      <c r="E45" s="86"/>
      <c r="F45" s="87"/>
      <c r="G45" s="4"/>
      <c r="H45" s="4"/>
      <c r="I45" s="179" t="s">
        <v>7</v>
      </c>
      <c r="J45" s="175"/>
      <c r="K45" s="175"/>
      <c r="L45" s="175"/>
      <c r="M45" s="175"/>
      <c r="N45" s="175"/>
      <c r="O45" s="180"/>
    </row>
    <row r="46" spans="1:15" ht="15.75" customHeight="1">
      <c r="A46" s="75"/>
      <c r="B46" s="71"/>
      <c r="C46" s="4"/>
      <c r="D46" s="4"/>
      <c r="E46" s="4"/>
      <c r="F46" s="53"/>
      <c r="G46" s="53"/>
      <c r="H46" s="53"/>
      <c r="I46" s="176" t="s">
        <v>53</v>
      </c>
      <c r="J46" s="177"/>
      <c r="K46" s="177"/>
      <c r="L46" s="177"/>
      <c r="M46" s="177"/>
      <c r="N46" s="177"/>
      <c r="O46" s="178"/>
    </row>
  </sheetData>
  <sheetProtection selectLockedCells="1"/>
  <mergeCells count="35">
    <mergeCell ref="R10:S10"/>
    <mergeCell ref="A31:D31"/>
    <mergeCell ref="B5:D5"/>
    <mergeCell ref="C18:D18"/>
    <mergeCell ref="G5:H5"/>
    <mergeCell ref="Q14:S14"/>
    <mergeCell ref="Q22:S22"/>
    <mergeCell ref="A7:C7"/>
    <mergeCell ref="C44:D44"/>
    <mergeCell ref="C36:D36"/>
    <mergeCell ref="R26:T26"/>
    <mergeCell ref="C29:D29"/>
    <mergeCell ref="F31:G31"/>
    <mergeCell ref="J34:N34"/>
    <mergeCell ref="C38:D38"/>
    <mergeCell ref="C34:D34"/>
    <mergeCell ref="A32:D32"/>
    <mergeCell ref="F32:G32"/>
    <mergeCell ref="I33:O33"/>
    <mergeCell ref="I42:O42"/>
    <mergeCell ref="C40:D40"/>
    <mergeCell ref="C42:D42"/>
    <mergeCell ref="A1:O1"/>
    <mergeCell ref="D3:H3"/>
    <mergeCell ref="I32:O32"/>
    <mergeCell ref="J3:N3"/>
    <mergeCell ref="C28:D28"/>
    <mergeCell ref="L5:M5"/>
    <mergeCell ref="D7:F7"/>
    <mergeCell ref="H7:I7"/>
    <mergeCell ref="I46:O46"/>
    <mergeCell ref="I38:O38"/>
    <mergeCell ref="I44:O44"/>
    <mergeCell ref="I40:O40"/>
    <mergeCell ref="I45:O45"/>
  </mergeCells>
  <phoneticPr fontId="0" type="noConversion"/>
  <conditionalFormatting sqref="O31">
    <cfRule type="cellIs" dxfId="428" priority="11" stopIfTrue="1" operator="lessThanOrEqual">
      <formula>0</formula>
    </cfRule>
    <cfRule type="cellIs" dxfId="427" priority="12" stopIfTrue="1" operator="greaterThan">
      <formula>0</formula>
    </cfRule>
  </conditionalFormatting>
  <conditionalFormatting sqref="H11:H17 H21:H27">
    <cfRule type="cellIs" dxfId="426" priority="13" stopIfTrue="1" operator="lessThanOrEqual">
      <formula>0</formula>
    </cfRule>
    <cfRule type="cellIs" dxfId="425" priority="14" stopIfTrue="1" operator="greaterThan">
      <formula>0</formula>
    </cfRule>
  </conditionalFormatting>
  <conditionalFormatting sqref="L7 D3:H3 G7">
    <cfRule type="cellIs" dxfId="424" priority="15" stopIfTrue="1" operator="lessThanOrEqual">
      <formula>0</formula>
    </cfRule>
    <cfRule type="cellIs" dxfId="423" priority="16" stopIfTrue="1" operator="greaterThan">
      <formula>0</formula>
    </cfRule>
  </conditionalFormatting>
  <conditionalFormatting sqref="I3">
    <cfRule type="cellIs" dxfId="422" priority="17" stopIfTrue="1" operator="greaterThan">
      <formula>0</formula>
    </cfRule>
  </conditionalFormatting>
  <conditionalFormatting sqref="J3:N3">
    <cfRule type="cellIs" dxfId="421" priority="18" stopIfTrue="1" operator="lessThanOrEqual">
      <formula>0</formula>
    </cfRule>
    <cfRule type="cellIs" dxfId="420" priority="19" stopIfTrue="1" operator="greaterThan">
      <formula>0</formula>
    </cfRule>
  </conditionalFormatting>
  <conditionalFormatting sqref="O11:O18 O21:O29">
    <cfRule type="cellIs" dxfId="419" priority="20" stopIfTrue="1" operator="lessThanOrEqual">
      <formula>0</formula>
    </cfRule>
  </conditionalFormatting>
  <conditionalFormatting sqref="F18:N18 F28:N29">
    <cfRule type="cellIs" dxfId="418" priority="21" stopIfTrue="1" operator="equal">
      <formula>0</formula>
    </cfRule>
  </conditionalFormatting>
  <conditionalFormatting sqref="E36 E38 E40 E42 E44">
    <cfRule type="cellIs" dxfId="417" priority="22" stopIfTrue="1" operator="notEqual">
      <formula>"X"</formula>
    </cfRule>
  </conditionalFormatting>
  <conditionalFormatting sqref="C44:D44">
    <cfRule type="cellIs" dxfId="416" priority="23" stopIfTrue="1" operator="equal">
      <formula>0</formula>
    </cfRule>
  </conditionalFormatting>
  <conditionalFormatting sqref="D3:H3">
    <cfRule type="cellIs" dxfId="415" priority="9" stopIfTrue="1" operator="lessThanOrEqual">
      <formula>0</formula>
    </cfRule>
    <cfRule type="cellIs" dxfId="414" priority="10" stopIfTrue="1" operator="greaterThan">
      <formula>0</formula>
    </cfRule>
  </conditionalFormatting>
  <conditionalFormatting sqref="J3:N3">
    <cfRule type="cellIs" dxfId="413" priority="7" stopIfTrue="1" operator="lessThanOrEqual">
      <formula>0</formula>
    </cfRule>
    <cfRule type="cellIs" dxfId="412" priority="8" stopIfTrue="1" operator="greaterThan">
      <formula>0</formula>
    </cfRule>
  </conditionalFormatting>
  <conditionalFormatting sqref="L7">
    <cfRule type="cellIs" dxfId="411" priority="5" stopIfTrue="1" operator="lessThanOrEqual">
      <formula>0</formula>
    </cfRule>
    <cfRule type="cellIs" dxfId="410" priority="6" stopIfTrue="1" operator="greaterThan">
      <formula>0</formula>
    </cfRule>
  </conditionalFormatting>
  <conditionalFormatting sqref="L7">
    <cfRule type="cellIs" dxfId="409" priority="3" stopIfTrue="1" operator="lessThanOrEqual">
      <formula>0</formula>
    </cfRule>
    <cfRule type="cellIs" dxfId="408" priority="4" stopIfTrue="1" operator="greaterThan">
      <formula>0</formula>
    </cfRule>
  </conditionalFormatting>
  <conditionalFormatting sqref="O7">
    <cfRule type="cellIs" dxfId="407" priority="1" stopIfTrue="1" operator="lessThanOrEqual">
      <formula>0</formula>
    </cfRule>
    <cfRule type="cellIs" dxfId="406" priority="2" stopIfTrue="1" operator="greaterThan">
      <formula>0</formula>
    </cfRule>
  </conditionalFormatting>
  <dataValidations xWindow="344" yWindow="332" count="6">
    <dataValidation type="time" errorStyle="warning" allowBlank="1" showInputMessage="1" showErrorMessage="1" errorTitle="Incorrect Time Format" error="Remember to input time as hours and minutes with am or pm included: 8:15 am or 3:20 pm._x000a__x000a_Click on &quot;no&quot; or &quot;cancel&quot; to correct..." prompt="Please remember to insert am or pm  (AM/PM) as required.  For example, 8:00 am not 8 or 3:30 PM not 3:30." sqref="E21:E25 E11:E15">
      <formula1>0</formula1>
      <formula2>0.999988425925926</formula2>
    </dataValidation>
    <dataValidation type="date" errorStyle="warning" allowBlank="1" showInputMessage="1" showErrorMessage="1" errorTitle="Incorrect Date Format!" error="Please enter the date either as (for example) 6/12/2005 or June 12, 2005." promptTitle="Insert Date" prompt="For example: 4/3/05 or 4/3/2005 or  May 4, 2005" sqref="G6:I6">
      <formula1>39629</formula1>
      <formula2>40008</formula2>
    </dataValidation>
    <dataValidation type="time" errorStyle="warning" allowBlank="1" showErrorMessage="1" errorTitle="Incorrect Time Format" error="Remember to input time as hours and minutes with am or pm included: 8:15 am or 3:20 pm._x000a__x000a_Click on &quot;no&quot; or &quot;cancel&quot; to correct..." prompt="Please remember to insert am or pm  (AM/PM) as required.  For example, 8:00 am not 8 or 3:30 PM not 3:30." sqref="E26:E27 E16:E17">
      <formula1>0</formula1>
      <formula2>0.999988425925926</formula2>
    </dataValidation>
    <dataValidation type="decimal" errorStyle="information" allowBlank="1" showInputMessage="1" showErrorMessage="1" errorTitle="Please try again!" error="The number you enter should be greater than 0 and less than 24; with minutes expressed as decimals.  For example: 7 hours and 15 minutes would be 7.25" promptTitle="Please Note:" prompt="Minutes should be shown as decimals  (eg. 20 minutes = .33)" sqref="I21:N27 I11:N17 F11:G17 F21:G27">
      <formula1>0.01</formula1>
      <formula2>24</formula2>
    </dataValidation>
    <dataValidation type="decimal" errorStyle="information" allowBlank="1" showInputMessage="1" showErrorMessage="1" errorTitle="Please try again!" error="The number you enter should be greater than 0 and less than 24; with minutes expressed as decimals.  For example: 7 hours and 15 minutes would be 7.25" promptTitle="ATTENTION!" prompt="Use this column ONLY for the time you WORKED during lunch..._x000a_" sqref="H11:H17 H21:H27">
      <formula1>0.01</formula1>
      <formula2>24</formula2>
    </dataValidation>
    <dataValidation type="date" errorStyle="warning" allowBlank="1" showInputMessage="1" showErrorMessage="1" errorTitle="Incorrect Date Format!" error="Please enter the date either as (for example) 6/12/2005 or June 12, 2005." promptTitle="Insert Date" prompt="For example: 4/3/05 or 4/3/2005 or  May 4, 2005" sqref="G5:H5">
      <formula1>41080</formula1>
      <formula2>41469</formula2>
    </dataValidation>
  </dataValidations>
  <printOptions horizontalCentered="1" verticalCentered="1"/>
  <pageMargins left="0.25" right="0.25" top="0.25" bottom="0.25" header="0" footer="0"/>
  <pageSetup scale="98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/>
  <dimension ref="A1:V47"/>
  <sheetViews>
    <sheetView workbookViewId="0">
      <selection activeCell="A8" sqref="A8"/>
    </sheetView>
  </sheetViews>
  <sheetFormatPr defaultRowHeight="12.75"/>
  <cols>
    <col min="1" max="1" width="8.5703125" customWidth="1"/>
    <col min="2" max="4" width="10.7109375" customWidth="1"/>
    <col min="5" max="5" width="2.140625" customWidth="1"/>
    <col min="6" max="7" width="10.7109375" customWidth="1"/>
    <col min="8" max="8" width="9.7109375" customWidth="1"/>
    <col min="9" max="9" width="13" customWidth="1"/>
    <col min="10" max="10" width="10.7109375" hidden="1" customWidth="1"/>
    <col min="11" max="13" width="10.7109375" customWidth="1"/>
    <col min="14" max="14" width="6.7109375" customWidth="1"/>
    <col min="15" max="15" width="8.42578125" customWidth="1"/>
    <col min="16" max="16" width="7.7109375" customWidth="1"/>
    <col min="17" max="17" width="10.7109375" customWidth="1"/>
    <col min="18" max="18" width="9.28515625" customWidth="1"/>
    <col min="19" max="19" width="6.28515625" customWidth="1"/>
  </cols>
  <sheetData>
    <row r="1" spans="1:22" ht="28.5" customHeight="1">
      <c r="A1" s="162" t="str">
        <f>'1'!A1:N1</f>
        <v>BUUSD TIME SHEET 2020 - 2021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</row>
    <row r="2" spans="1:22" ht="3.75" customHeight="1" thickBot="1">
      <c r="A2" s="32"/>
      <c r="B2" s="32"/>
      <c r="C2" s="32"/>
      <c r="D2" s="32"/>
      <c r="E2" s="32"/>
      <c r="F2" s="32"/>
      <c r="G2" s="32"/>
      <c r="H2" s="32"/>
      <c r="I2" s="32"/>
      <c r="J2" s="32"/>
      <c r="K2" s="136"/>
      <c r="L2" s="32"/>
      <c r="M2" s="32"/>
      <c r="N2" s="32"/>
      <c r="O2" s="32"/>
    </row>
    <row r="3" spans="1:22" ht="17.25" customHeight="1" thickBot="1">
      <c r="A3" s="35"/>
      <c r="B3" s="32"/>
      <c r="C3" s="35" t="s">
        <v>16</v>
      </c>
      <c r="D3" s="163">
        <f>'1'!D3:H3</f>
        <v>0</v>
      </c>
      <c r="E3" s="164"/>
      <c r="F3" s="164"/>
      <c r="G3" s="164"/>
      <c r="H3" s="165"/>
      <c r="I3" s="95" t="s">
        <v>38</v>
      </c>
      <c r="J3" s="159">
        <f>'1'!J3:M3</f>
        <v>0</v>
      </c>
      <c r="K3" s="159"/>
      <c r="L3" s="159"/>
      <c r="M3" s="159"/>
      <c r="N3" s="159"/>
      <c r="O3" s="32"/>
    </row>
    <row r="4" spans="1:22" ht="3.75" customHeight="1" thickBot="1">
      <c r="A4" s="36"/>
      <c r="B4" s="36"/>
      <c r="C4" s="36"/>
      <c r="D4" s="36" t="s">
        <v>35</v>
      </c>
      <c r="E4" s="36"/>
      <c r="F4" s="36"/>
      <c r="G4" s="36"/>
      <c r="H4" s="36"/>
      <c r="I4" s="37"/>
      <c r="J4" s="37"/>
      <c r="K4" s="37"/>
      <c r="L4" s="37"/>
      <c r="M4" s="37"/>
      <c r="N4" s="37"/>
      <c r="O4" s="37"/>
    </row>
    <row r="5" spans="1:22" ht="16.5" customHeight="1" thickBot="1">
      <c r="A5" s="36"/>
      <c r="B5" s="173" t="s">
        <v>9</v>
      </c>
      <c r="C5" s="173"/>
      <c r="D5" s="173"/>
      <c r="E5" s="36"/>
      <c r="F5" s="38" t="s">
        <v>10</v>
      </c>
      <c r="G5" s="169">
        <f>'19'!G5:H5+14</f>
        <v>44277</v>
      </c>
      <c r="H5" s="170"/>
      <c r="I5" s="38" t="s">
        <v>40</v>
      </c>
      <c r="J5" s="39"/>
      <c r="K5" s="39"/>
      <c r="L5" s="169">
        <f>G5+13</f>
        <v>44290</v>
      </c>
      <c r="M5" s="170"/>
      <c r="N5" s="39"/>
      <c r="O5" s="37"/>
    </row>
    <row r="6" spans="1:22" ht="6" customHeight="1">
      <c r="A6" s="36"/>
      <c r="B6" s="36"/>
      <c r="C6" s="36"/>
      <c r="D6" s="36"/>
      <c r="E6" s="36"/>
      <c r="F6" s="38"/>
      <c r="G6" s="10"/>
      <c r="H6" s="10"/>
      <c r="I6" s="10"/>
      <c r="J6" s="10"/>
      <c r="K6" s="10"/>
      <c r="L6" s="10"/>
      <c r="M6" s="10"/>
      <c r="N6" s="10"/>
      <c r="O6" s="37"/>
    </row>
    <row r="7" spans="1:22" ht="16.5" customHeight="1" thickBot="1">
      <c r="A7" s="201"/>
      <c r="B7" s="201"/>
      <c r="C7" s="201"/>
      <c r="D7" s="194" t="s">
        <v>29</v>
      </c>
      <c r="E7" s="194"/>
      <c r="F7" s="194"/>
      <c r="G7" s="33">
        <f>'1'!G7</f>
        <v>0</v>
      </c>
      <c r="H7" s="168" t="s">
        <v>39</v>
      </c>
      <c r="I7" s="168"/>
      <c r="J7" s="2"/>
      <c r="K7" s="2"/>
      <c r="L7" s="34">
        <f>'1'!K7</f>
        <v>0</v>
      </c>
      <c r="M7" s="2"/>
      <c r="N7" s="2" t="s">
        <v>52</v>
      </c>
      <c r="O7" s="34">
        <f>'1'!N7</f>
        <v>0</v>
      </c>
    </row>
    <row r="8" spans="1:22" ht="12.75" customHeight="1">
      <c r="A8" s="103" t="s">
        <v>63</v>
      </c>
      <c r="B8" s="103"/>
      <c r="C8" s="103"/>
      <c r="D8" s="103"/>
      <c r="E8" s="103"/>
      <c r="F8" s="103"/>
      <c r="G8" s="103"/>
      <c r="H8" s="103"/>
      <c r="I8" s="103"/>
      <c r="J8" s="2"/>
      <c r="K8" s="2"/>
      <c r="L8" s="2"/>
      <c r="M8" s="2"/>
      <c r="N8" s="2"/>
      <c r="O8" s="2"/>
    </row>
    <row r="9" spans="1:22" ht="4.5" customHeight="1" thickBo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R9" s="4"/>
      <c r="S9" s="4"/>
      <c r="T9" s="4"/>
      <c r="U9" s="4"/>
      <c r="V9" s="4"/>
    </row>
    <row r="10" spans="1:22" ht="23.25" thickBot="1">
      <c r="A10" s="40" t="s">
        <v>26</v>
      </c>
      <c r="B10" s="1" t="s">
        <v>0</v>
      </c>
      <c r="C10" s="41" t="s">
        <v>1</v>
      </c>
      <c r="D10" s="41" t="s">
        <v>2</v>
      </c>
      <c r="E10" s="19"/>
      <c r="F10" s="41" t="s">
        <v>17</v>
      </c>
      <c r="G10" s="41" t="s">
        <v>18</v>
      </c>
      <c r="H10" s="41" t="str">
        <f>'1'!H10</f>
        <v>COVID-19</v>
      </c>
      <c r="I10" s="135" t="str">
        <f>'1'!I10</f>
        <v>Lunch/Recess Duty</v>
      </c>
      <c r="J10" s="41" t="s">
        <v>5</v>
      </c>
      <c r="K10" s="41" t="s">
        <v>58</v>
      </c>
      <c r="L10" s="41" t="str">
        <f>'1'!K10</f>
        <v>VACATION</v>
      </c>
      <c r="M10" s="41" t="str">
        <f>'1'!L10</f>
        <v>Sick/Med</v>
      </c>
      <c r="N10" s="41" t="str">
        <f>'1'!M10</f>
        <v>Pers</v>
      </c>
      <c r="O10" s="42" t="s">
        <v>15</v>
      </c>
      <c r="R10" s="4"/>
      <c r="S10" s="197" t="s">
        <v>14</v>
      </c>
      <c r="T10" s="197"/>
      <c r="U10" s="18">
        <f>'19'!U10 + N29</f>
        <v>0</v>
      </c>
      <c r="V10" s="4"/>
    </row>
    <row r="11" spans="1:22">
      <c r="A11" s="43" t="s">
        <v>19</v>
      </c>
      <c r="B11" s="3">
        <f>'19'!B27+1</f>
        <v>44277</v>
      </c>
      <c r="C11" s="11"/>
      <c r="D11" s="11"/>
      <c r="E11" s="20"/>
      <c r="F11" s="9"/>
      <c r="G11" s="9"/>
      <c r="H11" s="9"/>
      <c r="I11" s="9"/>
      <c r="J11" s="12"/>
      <c r="K11" s="12"/>
      <c r="L11" s="12"/>
      <c r="M11" s="12"/>
      <c r="N11" s="12"/>
      <c r="O11" s="13">
        <f>SUM(F11:N11)</f>
        <v>0</v>
      </c>
      <c r="R11" s="4"/>
      <c r="S11" s="5"/>
      <c r="T11" s="5"/>
      <c r="U11" s="4"/>
      <c r="V11" s="4"/>
    </row>
    <row r="12" spans="1:22">
      <c r="A12" s="44" t="s">
        <v>20</v>
      </c>
      <c r="B12" s="3">
        <f t="shared" ref="B12:B17" si="0">B11+1</f>
        <v>44278</v>
      </c>
      <c r="C12" s="11"/>
      <c r="D12" s="11"/>
      <c r="E12" s="20"/>
      <c r="F12" s="9"/>
      <c r="G12" s="9"/>
      <c r="H12" s="9"/>
      <c r="I12" s="9"/>
      <c r="J12" s="14"/>
      <c r="K12" s="14"/>
      <c r="L12" s="14"/>
      <c r="M12" s="14"/>
      <c r="N12" s="14"/>
      <c r="O12" s="13">
        <f t="shared" ref="O12:O17" si="1">SUM(F12:N12)</f>
        <v>0</v>
      </c>
      <c r="R12" s="4"/>
      <c r="S12" s="5"/>
      <c r="T12" s="5"/>
      <c r="U12" s="4"/>
      <c r="V12" s="4"/>
    </row>
    <row r="13" spans="1:22">
      <c r="A13" s="44" t="s">
        <v>21</v>
      </c>
      <c r="B13" s="3">
        <f t="shared" si="0"/>
        <v>44279</v>
      </c>
      <c r="C13" s="11"/>
      <c r="D13" s="11"/>
      <c r="E13" s="20"/>
      <c r="F13" s="9"/>
      <c r="G13" s="9"/>
      <c r="H13" s="9"/>
      <c r="I13" s="9"/>
      <c r="J13" s="14"/>
      <c r="K13" s="14"/>
      <c r="L13" s="14"/>
      <c r="M13" s="14"/>
      <c r="N13" s="14"/>
      <c r="O13" s="13">
        <f t="shared" si="1"/>
        <v>0</v>
      </c>
      <c r="R13" s="4"/>
      <c r="S13" s="5"/>
      <c r="T13" s="5"/>
      <c r="U13" s="4"/>
      <c r="V13" s="4"/>
    </row>
    <row r="14" spans="1:22">
      <c r="A14" s="44" t="s">
        <v>22</v>
      </c>
      <c r="B14" s="3">
        <f t="shared" si="0"/>
        <v>44280</v>
      </c>
      <c r="C14" s="11"/>
      <c r="D14" s="11"/>
      <c r="E14" s="20"/>
      <c r="F14" s="9"/>
      <c r="G14" s="9"/>
      <c r="H14" s="9"/>
      <c r="I14" s="9"/>
      <c r="J14" s="14"/>
      <c r="K14" s="12"/>
      <c r="L14" s="12"/>
      <c r="M14" s="12"/>
      <c r="N14" s="12"/>
      <c r="O14" s="13">
        <f t="shared" si="1"/>
        <v>0</v>
      </c>
      <c r="R14" s="197" t="s">
        <v>8</v>
      </c>
      <c r="S14" s="197"/>
      <c r="T14" s="197"/>
      <c r="U14" s="18">
        <f>'19'!U14 + O29</f>
        <v>40</v>
      </c>
      <c r="V14" s="4"/>
    </row>
    <row r="15" spans="1:22">
      <c r="A15" s="44" t="s">
        <v>23</v>
      </c>
      <c r="B15" s="3">
        <f t="shared" si="0"/>
        <v>44281</v>
      </c>
      <c r="C15" s="11"/>
      <c r="D15" s="11"/>
      <c r="E15" s="20"/>
      <c r="F15" s="9"/>
      <c r="G15" s="9"/>
      <c r="H15" s="9"/>
      <c r="I15" s="9"/>
      <c r="J15" s="14"/>
      <c r="K15" s="14"/>
      <c r="L15" s="14"/>
      <c r="M15" s="14"/>
      <c r="N15" s="14"/>
      <c r="O15" s="13">
        <f t="shared" si="1"/>
        <v>0</v>
      </c>
      <c r="R15" s="4"/>
      <c r="S15" s="5"/>
      <c r="T15" s="5"/>
      <c r="U15" s="4"/>
      <c r="V15" s="4"/>
    </row>
    <row r="16" spans="1:22">
      <c r="A16" s="44" t="s">
        <v>24</v>
      </c>
      <c r="B16" s="3">
        <f t="shared" si="0"/>
        <v>44282</v>
      </c>
      <c r="C16" s="144"/>
      <c r="D16" s="144"/>
      <c r="E16" s="20"/>
      <c r="F16" s="145"/>
      <c r="G16" s="145"/>
      <c r="H16" s="145"/>
      <c r="I16" s="145"/>
      <c r="J16" s="146"/>
      <c r="K16" s="146"/>
      <c r="L16" s="146"/>
      <c r="M16" s="146"/>
      <c r="N16" s="146"/>
      <c r="O16" s="13">
        <f t="shared" si="1"/>
        <v>0</v>
      </c>
      <c r="R16" s="4"/>
      <c r="S16" s="5"/>
      <c r="T16" s="5"/>
      <c r="U16" s="4"/>
      <c r="V16" s="4"/>
    </row>
    <row r="17" spans="1:22" ht="13.5" thickBot="1">
      <c r="A17" s="44" t="s">
        <v>25</v>
      </c>
      <c r="B17" s="3">
        <f t="shared" si="0"/>
        <v>44283</v>
      </c>
      <c r="C17" s="144"/>
      <c r="D17" s="144"/>
      <c r="E17" s="20"/>
      <c r="F17" s="147"/>
      <c r="G17" s="147"/>
      <c r="H17" s="147"/>
      <c r="I17" s="147"/>
      <c r="J17" s="148"/>
      <c r="K17" s="148"/>
      <c r="L17" s="148"/>
      <c r="M17" s="148"/>
      <c r="N17" s="148"/>
      <c r="O17" s="15">
        <f t="shared" si="1"/>
        <v>0</v>
      </c>
      <c r="R17" s="4"/>
      <c r="S17" s="5"/>
      <c r="T17" s="5"/>
      <c r="U17" s="4"/>
      <c r="V17" s="4"/>
    </row>
    <row r="18" spans="1:22" ht="14.25" thickTop="1" thickBot="1">
      <c r="A18" s="45"/>
      <c r="B18" s="46"/>
      <c r="C18" s="171" t="s">
        <v>28</v>
      </c>
      <c r="D18" s="172"/>
      <c r="E18" s="21"/>
      <c r="F18" s="47">
        <f>SUM(F11:F17)</f>
        <v>0</v>
      </c>
      <c r="G18" s="47">
        <f t="shared" ref="G18:N18" si="2">SUM(G11:G17)</f>
        <v>0</v>
      </c>
      <c r="H18" s="47">
        <f t="shared" si="2"/>
        <v>0</v>
      </c>
      <c r="I18" s="47">
        <f t="shared" si="2"/>
        <v>0</v>
      </c>
      <c r="J18" s="47">
        <f t="shared" si="2"/>
        <v>0</v>
      </c>
      <c r="K18" s="47">
        <f t="shared" si="2"/>
        <v>0</v>
      </c>
      <c r="L18" s="47">
        <f t="shared" si="2"/>
        <v>0</v>
      </c>
      <c r="M18" s="47">
        <f t="shared" si="2"/>
        <v>0</v>
      </c>
      <c r="N18" s="47">
        <f t="shared" si="2"/>
        <v>0</v>
      </c>
      <c r="O18" s="48">
        <f>SUM(O11:O17)</f>
        <v>0</v>
      </c>
      <c r="R18" s="4"/>
      <c r="S18" s="5"/>
      <c r="T18" s="5"/>
      <c r="U18" s="6"/>
      <c r="V18" s="4"/>
    </row>
    <row r="19" spans="1:22" ht="9.75" customHeight="1" thickBot="1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R19" s="4"/>
      <c r="S19" s="5"/>
      <c r="T19" s="5"/>
      <c r="U19" s="4"/>
      <c r="V19" s="4"/>
    </row>
    <row r="20" spans="1:22" ht="23.25" thickBot="1">
      <c r="A20" s="40" t="s">
        <v>27</v>
      </c>
      <c r="B20" s="1" t="s">
        <v>0</v>
      </c>
      <c r="C20" s="41" t="s">
        <v>1</v>
      </c>
      <c r="D20" s="41" t="s">
        <v>2</v>
      </c>
      <c r="E20" s="19"/>
      <c r="F20" s="41" t="str">
        <f>F10</f>
        <v>Reg Ed</v>
      </c>
      <c r="G20" s="41" t="str">
        <f>G10</f>
        <v>Spec Ed</v>
      </c>
      <c r="H20" s="41" t="str">
        <f>H10</f>
        <v>COVID-19</v>
      </c>
      <c r="I20" s="135" t="str">
        <f>I10</f>
        <v>Lunch/Recess Duty</v>
      </c>
      <c r="J20" s="41" t="s">
        <v>5</v>
      </c>
      <c r="K20" s="41" t="s">
        <v>58</v>
      </c>
      <c r="L20" s="41" t="str">
        <f>L10</f>
        <v>VACATION</v>
      </c>
      <c r="M20" s="41" t="str">
        <f>M10</f>
        <v>Sick/Med</v>
      </c>
      <c r="N20" s="41" t="str">
        <f>N10</f>
        <v>Pers</v>
      </c>
      <c r="O20" s="42" t="str">
        <f>O10</f>
        <v>TOTAL</v>
      </c>
      <c r="R20" s="4"/>
      <c r="S20" s="5"/>
      <c r="T20" s="5"/>
      <c r="U20" s="4"/>
      <c r="V20" s="4"/>
    </row>
    <row r="21" spans="1:22">
      <c r="A21" s="43" t="s">
        <v>19</v>
      </c>
      <c r="B21" s="3">
        <f>B11+7</f>
        <v>44284</v>
      </c>
      <c r="C21" s="11"/>
      <c r="D21" s="11"/>
      <c r="E21" s="20"/>
      <c r="F21" s="9"/>
      <c r="G21" s="9"/>
      <c r="H21" s="9"/>
      <c r="I21" s="9"/>
      <c r="J21" s="12"/>
      <c r="K21" s="12"/>
      <c r="L21" s="12"/>
      <c r="M21" s="12"/>
      <c r="N21" s="12"/>
      <c r="O21" s="13">
        <f>SUM(F21:N21)</f>
        <v>0</v>
      </c>
      <c r="R21" s="4"/>
      <c r="S21" s="5"/>
      <c r="T21" s="5"/>
      <c r="U21" s="4"/>
      <c r="V21" s="4"/>
    </row>
    <row r="22" spans="1:22">
      <c r="A22" s="44" t="s">
        <v>20</v>
      </c>
      <c r="B22" s="3">
        <f t="shared" ref="B22:B27" si="3">B12+7</f>
        <v>44285</v>
      </c>
      <c r="C22" s="11"/>
      <c r="D22" s="11"/>
      <c r="E22" s="20"/>
      <c r="F22" s="9"/>
      <c r="G22" s="9"/>
      <c r="H22" s="9"/>
      <c r="I22" s="9"/>
      <c r="J22" s="14"/>
      <c r="K22" s="14"/>
      <c r="L22" s="14"/>
      <c r="M22" s="14"/>
      <c r="N22" s="14"/>
      <c r="O22" s="13">
        <f t="shared" ref="O22:O27" si="4">SUM(F22:N22)</f>
        <v>0</v>
      </c>
      <c r="R22" s="197" t="s">
        <v>13</v>
      </c>
      <c r="S22" s="197"/>
      <c r="T22" s="197"/>
      <c r="U22" s="18" t="e">
        <f>'19'!U22 + P29</f>
        <v>#REF!</v>
      </c>
      <c r="V22" s="4"/>
    </row>
    <row r="23" spans="1:22">
      <c r="A23" s="44" t="s">
        <v>21</v>
      </c>
      <c r="B23" s="3">
        <f t="shared" si="3"/>
        <v>44286</v>
      </c>
      <c r="C23" s="11"/>
      <c r="D23" s="11"/>
      <c r="E23" s="20"/>
      <c r="F23" s="9"/>
      <c r="G23" s="9"/>
      <c r="H23" s="9"/>
      <c r="I23" s="9"/>
      <c r="J23" s="14"/>
      <c r="K23" s="14"/>
      <c r="L23" s="14"/>
      <c r="M23" s="14"/>
      <c r="N23" s="14"/>
      <c r="O23" s="13">
        <f t="shared" si="4"/>
        <v>0</v>
      </c>
      <c r="R23" s="4"/>
      <c r="S23" s="4"/>
      <c r="T23" s="4"/>
      <c r="U23" s="4"/>
      <c r="V23" s="4"/>
    </row>
    <row r="24" spans="1:22">
      <c r="A24" s="44" t="s">
        <v>22</v>
      </c>
      <c r="B24" s="3">
        <f t="shared" si="3"/>
        <v>44287</v>
      </c>
      <c r="C24" s="11"/>
      <c r="D24" s="11"/>
      <c r="E24" s="20"/>
      <c r="F24" s="9"/>
      <c r="G24" s="9"/>
      <c r="H24" s="9"/>
      <c r="I24" s="9"/>
      <c r="J24" s="14"/>
      <c r="K24" s="12"/>
      <c r="L24" s="12"/>
      <c r="M24" s="12"/>
      <c r="N24" s="12"/>
      <c r="O24" s="13">
        <f t="shared" si="4"/>
        <v>0</v>
      </c>
      <c r="R24" s="4"/>
      <c r="S24" s="4"/>
      <c r="T24" s="4"/>
      <c r="U24" s="4"/>
      <c r="V24" s="4"/>
    </row>
    <row r="25" spans="1:22">
      <c r="A25" s="44" t="s">
        <v>23</v>
      </c>
      <c r="B25" s="3">
        <f t="shared" si="3"/>
        <v>44288</v>
      </c>
      <c r="C25" s="11"/>
      <c r="D25" s="11"/>
      <c r="E25" s="20"/>
      <c r="F25" s="9"/>
      <c r="G25" s="9"/>
      <c r="H25" s="9"/>
      <c r="I25" s="9"/>
      <c r="J25" s="14"/>
      <c r="K25" s="12"/>
      <c r="L25" s="9"/>
      <c r="M25" s="14"/>
      <c r="N25" s="14"/>
      <c r="O25" s="13">
        <f t="shared" si="4"/>
        <v>0</v>
      </c>
      <c r="R25" s="4"/>
      <c r="S25" s="4"/>
      <c r="T25" s="4"/>
      <c r="U25" s="4"/>
      <c r="V25" s="4"/>
    </row>
    <row r="26" spans="1:22">
      <c r="A26" s="44" t="s">
        <v>24</v>
      </c>
      <c r="B26" s="3">
        <f t="shared" si="3"/>
        <v>44289</v>
      </c>
      <c r="C26" s="144"/>
      <c r="D26" s="144"/>
      <c r="E26" s="20"/>
      <c r="F26" s="145"/>
      <c r="G26" s="145"/>
      <c r="H26" s="145"/>
      <c r="I26" s="145"/>
      <c r="J26" s="146"/>
      <c r="K26" s="146"/>
      <c r="L26" s="146"/>
      <c r="M26" s="145"/>
      <c r="N26" s="146"/>
      <c r="O26" s="13">
        <f t="shared" si="4"/>
        <v>0</v>
      </c>
      <c r="R26" s="4"/>
      <c r="S26" s="197" t="s">
        <v>12</v>
      </c>
      <c r="T26" s="197"/>
      <c r="U26" s="197"/>
      <c r="V26" s="18">
        <f>'19'!V26 + R29</f>
        <v>40</v>
      </c>
    </row>
    <row r="27" spans="1:22" ht="13.5" thickBot="1">
      <c r="A27" s="44" t="s">
        <v>25</v>
      </c>
      <c r="B27" s="3">
        <f t="shared" si="3"/>
        <v>44290</v>
      </c>
      <c r="C27" s="144"/>
      <c r="D27" s="144"/>
      <c r="E27" s="20"/>
      <c r="F27" s="147"/>
      <c r="G27" s="147"/>
      <c r="H27" s="147"/>
      <c r="I27" s="147"/>
      <c r="J27" s="148"/>
      <c r="K27" s="148"/>
      <c r="L27" s="148"/>
      <c r="M27" s="148"/>
      <c r="N27" s="148"/>
      <c r="O27" s="15">
        <f t="shared" si="4"/>
        <v>0</v>
      </c>
      <c r="R27" s="4"/>
      <c r="S27" s="4"/>
      <c r="T27" s="4"/>
      <c r="U27" s="4"/>
      <c r="V27" s="4"/>
    </row>
    <row r="28" spans="1:22" ht="15" customHeight="1" thickTop="1" thickBot="1">
      <c r="A28" s="22"/>
      <c r="B28" s="49"/>
      <c r="C28" s="193" t="s">
        <v>30</v>
      </c>
      <c r="D28" s="193"/>
      <c r="E28" s="21"/>
      <c r="F28" s="50">
        <f>SUM(F21:F27)</f>
        <v>0</v>
      </c>
      <c r="G28" s="50">
        <f t="shared" ref="G28:N28" si="5">SUM(G21:G27)</f>
        <v>0</v>
      </c>
      <c r="H28" s="50">
        <f t="shared" si="5"/>
        <v>0</v>
      </c>
      <c r="I28" s="50">
        <f t="shared" si="5"/>
        <v>0</v>
      </c>
      <c r="J28" s="50">
        <f t="shared" ref="J28:K28" si="6">SUM(J21:J27)</f>
        <v>0</v>
      </c>
      <c r="K28" s="50">
        <f t="shared" si="6"/>
        <v>0</v>
      </c>
      <c r="L28" s="50">
        <f t="shared" si="5"/>
        <v>0</v>
      </c>
      <c r="M28" s="50">
        <f t="shared" si="5"/>
        <v>0</v>
      </c>
      <c r="N28" s="50">
        <f t="shared" si="5"/>
        <v>0</v>
      </c>
      <c r="O28" s="48">
        <f>SUM(O21:O27)</f>
        <v>0</v>
      </c>
      <c r="R28" s="27" t="s">
        <v>36</v>
      </c>
      <c r="S28" s="4"/>
      <c r="T28" s="8"/>
      <c r="U28" s="7"/>
      <c r="V28" s="4"/>
    </row>
    <row r="29" spans="1:22" ht="15.75" customHeight="1" thickBot="1">
      <c r="A29" s="22"/>
      <c r="B29" s="49"/>
      <c r="C29" s="198" t="s">
        <v>31</v>
      </c>
      <c r="D29" s="198"/>
      <c r="E29" s="23"/>
      <c r="F29" s="51">
        <f>F18+F28</f>
        <v>0</v>
      </c>
      <c r="G29" s="51">
        <f t="shared" ref="G29:N29" si="7">G18+G28</f>
        <v>0</v>
      </c>
      <c r="H29" s="51">
        <f t="shared" si="7"/>
        <v>0</v>
      </c>
      <c r="I29" s="51">
        <f t="shared" si="7"/>
        <v>0</v>
      </c>
      <c r="J29" s="51">
        <f t="shared" ref="J29:K29" si="8">J18+J28</f>
        <v>0</v>
      </c>
      <c r="K29" s="51">
        <f t="shared" si="8"/>
        <v>0</v>
      </c>
      <c r="L29" s="51">
        <f t="shared" si="7"/>
        <v>0</v>
      </c>
      <c r="M29" s="51">
        <f t="shared" si="7"/>
        <v>0</v>
      </c>
      <c r="N29" s="51">
        <f t="shared" si="7"/>
        <v>0</v>
      </c>
      <c r="O29" s="52">
        <f>O18+O28</f>
        <v>0</v>
      </c>
      <c r="R29" s="28">
        <f>O29-L7</f>
        <v>0</v>
      </c>
      <c r="S29" s="4"/>
      <c r="T29" s="8"/>
      <c r="U29" s="7"/>
      <c r="V29" s="4"/>
    </row>
    <row r="30" spans="1:22" ht="11.25" customHeight="1">
      <c r="A30" s="4"/>
      <c r="B30" s="53"/>
      <c r="C30" s="24"/>
      <c r="D30" s="24"/>
      <c r="E30" s="24"/>
      <c r="F30" s="24"/>
      <c r="G30" s="24"/>
      <c r="H30" s="24"/>
      <c r="I30" s="24"/>
      <c r="J30" s="53"/>
      <c r="K30" s="53"/>
      <c r="L30" s="53"/>
      <c r="M30" s="53"/>
      <c r="N30" s="53"/>
      <c r="O30" s="53"/>
    </row>
    <row r="31" spans="1:22" ht="21.75" customHeight="1" thickBot="1">
      <c r="A31" s="181"/>
      <c r="B31" s="181"/>
      <c r="C31" s="181"/>
      <c r="D31" s="181"/>
      <c r="E31" s="25"/>
      <c r="F31" s="174"/>
      <c r="G31" s="174"/>
      <c r="H31" s="25"/>
      <c r="I31" s="4"/>
      <c r="J31" s="4"/>
      <c r="K31" s="4"/>
      <c r="L31" s="4"/>
      <c r="M31" s="4"/>
      <c r="N31" s="54" t="s">
        <v>11</v>
      </c>
      <c r="O31" s="55">
        <f>R29</f>
        <v>0</v>
      </c>
    </row>
    <row r="32" spans="1:22" ht="12.75" customHeight="1" thickBot="1">
      <c r="A32" s="200" t="s">
        <v>3</v>
      </c>
      <c r="B32" s="200"/>
      <c r="C32" s="200"/>
      <c r="D32" s="200"/>
      <c r="E32" s="26"/>
      <c r="F32" s="200" t="s">
        <v>32</v>
      </c>
      <c r="G32" s="200"/>
      <c r="H32" s="26"/>
      <c r="I32" s="184" t="s">
        <v>37</v>
      </c>
      <c r="J32" s="184"/>
      <c r="K32" s="184"/>
      <c r="L32" s="184"/>
      <c r="M32" s="184"/>
      <c r="N32" s="184"/>
      <c r="O32" s="184"/>
    </row>
    <row r="33" spans="1:15" ht="18.75" customHeight="1" thickBot="1">
      <c r="A33" s="26"/>
      <c r="B33" s="26"/>
      <c r="C33" s="26"/>
      <c r="D33" s="26"/>
      <c r="E33" s="26"/>
      <c r="F33" s="26"/>
      <c r="G33" s="26"/>
      <c r="H33" s="26"/>
      <c r="I33" s="155"/>
      <c r="J33" s="156"/>
      <c r="K33" s="156"/>
      <c r="L33" s="156"/>
      <c r="M33" s="156"/>
      <c r="N33" s="156"/>
      <c r="O33" s="157"/>
    </row>
    <row r="34" spans="1:15" ht="14.25" customHeight="1">
      <c r="A34" s="26"/>
      <c r="B34" s="57"/>
      <c r="C34" s="183" t="s">
        <v>33</v>
      </c>
      <c r="D34" s="183"/>
      <c r="E34" s="29"/>
      <c r="F34" s="58"/>
      <c r="G34" s="26"/>
      <c r="H34" s="26"/>
      <c r="I34" s="4"/>
      <c r="J34" s="199"/>
      <c r="K34" s="199"/>
      <c r="L34" s="199"/>
      <c r="M34" s="199"/>
      <c r="N34" s="199"/>
      <c r="O34" s="56"/>
    </row>
    <row r="35" spans="1:15" ht="5.25" customHeight="1" thickBot="1">
      <c r="A35" s="26"/>
      <c r="B35" s="59"/>
      <c r="C35" s="60"/>
      <c r="D35" s="60"/>
      <c r="E35" s="61"/>
      <c r="F35" s="62"/>
      <c r="G35" s="26"/>
      <c r="H35" s="26"/>
      <c r="I35" s="63"/>
      <c r="J35" s="64"/>
      <c r="K35" s="64"/>
      <c r="L35" s="64"/>
      <c r="M35" s="64"/>
      <c r="N35" s="64"/>
      <c r="O35" s="65"/>
    </row>
    <row r="36" spans="1:15" ht="12" customHeight="1" thickBot="1">
      <c r="A36" s="66"/>
      <c r="B36" s="67"/>
      <c r="C36" s="160" t="str">
        <f>'1'!C36:D36</f>
        <v>Admin. Assist.</v>
      </c>
      <c r="D36" s="160"/>
      <c r="E36" s="91">
        <f>'1'!E53</f>
        <v>0</v>
      </c>
      <c r="F36" s="69"/>
      <c r="G36" s="4"/>
      <c r="H36" s="4"/>
      <c r="I36" s="70" t="s">
        <v>4</v>
      </c>
      <c r="J36" s="71"/>
      <c r="K36" s="71"/>
      <c r="L36" s="71"/>
      <c r="M36" s="71"/>
      <c r="N36" s="71"/>
      <c r="O36" s="72"/>
    </row>
    <row r="37" spans="1:15" ht="3.75" customHeight="1" thickBot="1">
      <c r="A37" s="66"/>
      <c r="B37" s="67"/>
      <c r="C37" s="68"/>
      <c r="D37" s="68"/>
      <c r="E37" s="73"/>
      <c r="F37" s="69"/>
      <c r="G37" s="4"/>
      <c r="H37" s="4"/>
      <c r="I37" s="74"/>
      <c r="J37" s="71"/>
      <c r="K37" s="71"/>
      <c r="L37" s="71"/>
      <c r="M37" s="71"/>
      <c r="N37" s="71"/>
      <c r="O37" s="72"/>
    </row>
    <row r="38" spans="1:15" ht="12" customHeight="1" thickBot="1">
      <c r="A38" s="75"/>
      <c r="B38" s="67"/>
      <c r="C38" s="160" t="str">
        <f>'1'!C38:D38</f>
        <v>Paraeducator</v>
      </c>
      <c r="D38" s="160"/>
      <c r="E38" s="91">
        <f>'1'!E54</f>
        <v>0</v>
      </c>
      <c r="F38" s="69"/>
      <c r="G38" s="4"/>
      <c r="H38" s="4"/>
      <c r="I38" s="179" t="s">
        <v>6</v>
      </c>
      <c r="J38" s="175"/>
      <c r="K38" s="175"/>
      <c r="L38" s="175"/>
      <c r="M38" s="175"/>
      <c r="N38" s="175"/>
      <c r="O38" s="180"/>
    </row>
    <row r="39" spans="1:15" ht="3.75" customHeight="1" thickBot="1">
      <c r="A39" s="75"/>
      <c r="B39" s="67"/>
      <c r="C39" s="68"/>
      <c r="D39" s="68"/>
      <c r="E39" s="73"/>
      <c r="F39" s="69"/>
      <c r="G39" s="4"/>
      <c r="H39" s="4"/>
      <c r="I39" s="76"/>
      <c r="J39" s="77"/>
      <c r="K39" s="137"/>
      <c r="L39" s="77"/>
      <c r="M39" s="77"/>
      <c r="N39" s="77"/>
      <c r="O39" s="78"/>
    </row>
    <row r="40" spans="1:15" ht="11.25" customHeight="1" thickBot="1">
      <c r="A40" s="75"/>
      <c r="B40" s="67"/>
      <c r="C40" s="160" t="str">
        <f>'1'!C40:D40</f>
        <v>Business</v>
      </c>
      <c r="D40" s="160"/>
      <c r="E40" s="91">
        <f>'1'!E55</f>
        <v>0</v>
      </c>
      <c r="F40" s="69"/>
      <c r="G40" s="4"/>
      <c r="H40" s="4"/>
      <c r="I40" s="190" t="s">
        <v>49</v>
      </c>
      <c r="J40" s="191"/>
      <c r="K40" s="191"/>
      <c r="L40" s="191"/>
      <c r="M40" s="191"/>
      <c r="N40" s="191"/>
      <c r="O40" s="192"/>
    </row>
    <row r="41" spans="1:15" ht="3.75" customHeight="1" thickBot="1">
      <c r="A41" s="75"/>
      <c r="B41" s="67"/>
      <c r="C41" s="68"/>
      <c r="D41" s="68"/>
      <c r="E41" s="73"/>
      <c r="F41" s="69"/>
      <c r="G41" s="4"/>
      <c r="H41" s="4"/>
      <c r="I41" s="79"/>
      <c r="J41" s="80"/>
      <c r="K41" s="138"/>
      <c r="L41" s="80"/>
      <c r="M41" s="80"/>
      <c r="N41" s="80"/>
      <c r="O41" s="81"/>
    </row>
    <row r="42" spans="1:15" ht="12" customHeight="1" thickBot="1">
      <c r="A42" s="75"/>
      <c r="B42" s="67"/>
      <c r="C42" s="160" t="str">
        <f>'1'!C42:D42</f>
        <v>Behavior Int.</v>
      </c>
      <c r="D42" s="160"/>
      <c r="E42" s="91">
        <f>'1'!E56</f>
        <v>0</v>
      </c>
      <c r="F42" s="69"/>
      <c r="G42" s="4"/>
      <c r="H42" s="4"/>
      <c r="I42" s="179" t="s">
        <v>6</v>
      </c>
      <c r="J42" s="175"/>
      <c r="K42" s="175"/>
      <c r="L42" s="175"/>
      <c r="M42" s="175"/>
      <c r="N42" s="175"/>
      <c r="O42" s="180"/>
    </row>
    <row r="43" spans="1:15" ht="3.75" customHeight="1" thickBot="1">
      <c r="A43" s="75"/>
      <c r="B43" s="67"/>
      <c r="C43" s="68"/>
      <c r="D43" s="68"/>
      <c r="E43" s="73"/>
      <c r="F43" s="69"/>
      <c r="G43" s="4"/>
      <c r="H43" s="4"/>
      <c r="I43" s="76"/>
      <c r="J43" s="77"/>
      <c r="K43" s="137"/>
      <c r="L43" s="77"/>
      <c r="M43" s="77"/>
      <c r="N43" s="77"/>
      <c r="O43" s="78"/>
    </row>
    <row r="44" spans="1:15" ht="12" customHeight="1" thickBot="1">
      <c r="A44" s="82"/>
      <c r="B44" s="83" t="s">
        <v>34</v>
      </c>
      <c r="C44" s="195" t="str">
        <f>'1'!D57</f>
        <v xml:space="preserve">Other Non-Contracted </v>
      </c>
      <c r="D44" s="196"/>
      <c r="E44" s="91">
        <f>'1'!E44</f>
        <v>0</v>
      </c>
      <c r="F44" s="69"/>
      <c r="G44" s="4"/>
      <c r="H44" s="4"/>
      <c r="I44" s="187" t="s">
        <v>50</v>
      </c>
      <c r="J44" s="188"/>
      <c r="K44" s="188"/>
      <c r="L44" s="188"/>
      <c r="M44" s="188"/>
      <c r="N44" s="188"/>
      <c r="O44" s="189"/>
    </row>
    <row r="45" spans="1:15" ht="16.5" customHeight="1">
      <c r="A45" s="75"/>
      <c r="B45" s="84"/>
      <c r="C45" s="85"/>
      <c r="D45" s="86"/>
      <c r="E45" s="86"/>
      <c r="F45" s="87"/>
      <c r="G45" s="4"/>
      <c r="H45" s="4"/>
      <c r="I45" s="179" t="s">
        <v>7</v>
      </c>
      <c r="J45" s="175"/>
      <c r="K45" s="175"/>
      <c r="L45" s="175"/>
      <c r="M45" s="175"/>
      <c r="N45" s="175"/>
      <c r="O45" s="180"/>
    </row>
    <row r="46" spans="1:15" ht="15.75" customHeight="1">
      <c r="A46" s="75"/>
      <c r="B46" s="71"/>
      <c r="C46" s="4"/>
      <c r="D46" s="4"/>
      <c r="E46" s="4"/>
      <c r="F46" s="53"/>
      <c r="G46" s="53"/>
      <c r="H46" s="53"/>
      <c r="I46" s="176" t="s">
        <v>53</v>
      </c>
      <c r="J46" s="177"/>
      <c r="K46" s="177"/>
      <c r="L46" s="177"/>
      <c r="M46" s="177"/>
      <c r="N46" s="177"/>
      <c r="O46" s="178"/>
    </row>
    <row r="47" spans="1:15" ht="11.25" customHeight="1"/>
  </sheetData>
  <sheetProtection selectLockedCells="1"/>
  <mergeCells count="35">
    <mergeCell ref="I46:O46"/>
    <mergeCell ref="I32:O32"/>
    <mergeCell ref="I33:O33"/>
    <mergeCell ref="J34:N34"/>
    <mergeCell ref="I38:O38"/>
    <mergeCell ref="I45:O45"/>
    <mergeCell ref="I40:O40"/>
    <mergeCell ref="I42:O42"/>
    <mergeCell ref="I44:O44"/>
    <mergeCell ref="D7:F7"/>
    <mergeCell ref="H7:I7"/>
    <mergeCell ref="C18:D18"/>
    <mergeCell ref="C28:D28"/>
    <mergeCell ref="A1:O1"/>
    <mergeCell ref="D3:H3"/>
    <mergeCell ref="J3:N3"/>
    <mergeCell ref="G5:H5"/>
    <mergeCell ref="L5:M5"/>
    <mergeCell ref="B5:D5"/>
    <mergeCell ref="A7:C7"/>
    <mergeCell ref="S10:T10"/>
    <mergeCell ref="S26:U26"/>
    <mergeCell ref="R14:T14"/>
    <mergeCell ref="R22:T22"/>
    <mergeCell ref="A31:D31"/>
    <mergeCell ref="C29:D29"/>
    <mergeCell ref="F31:G31"/>
    <mergeCell ref="C40:D40"/>
    <mergeCell ref="C42:D42"/>
    <mergeCell ref="C44:D44"/>
    <mergeCell ref="A32:D32"/>
    <mergeCell ref="F32:G32"/>
    <mergeCell ref="C36:D36"/>
    <mergeCell ref="C38:D38"/>
    <mergeCell ref="C34:D34"/>
  </mergeCells>
  <phoneticPr fontId="0" type="noConversion"/>
  <conditionalFormatting sqref="E36 E38 E40 E42 E44">
    <cfRule type="cellIs" dxfId="118" priority="5" stopIfTrue="1" operator="notEqual">
      <formula>"X"</formula>
    </cfRule>
  </conditionalFormatting>
  <conditionalFormatting sqref="C44:D44">
    <cfRule type="cellIs" dxfId="117" priority="6" stopIfTrue="1" operator="equal">
      <formula>0</formula>
    </cfRule>
  </conditionalFormatting>
  <conditionalFormatting sqref="O31">
    <cfRule type="cellIs" dxfId="116" priority="7" stopIfTrue="1" operator="lessThanOrEqual">
      <formula>0</formula>
    </cfRule>
    <cfRule type="cellIs" dxfId="115" priority="8" stopIfTrue="1" operator="greaterThan">
      <formula>0</formula>
    </cfRule>
  </conditionalFormatting>
  <conditionalFormatting sqref="H11:H17 H21:H27">
    <cfRule type="cellIs" dxfId="114" priority="9" stopIfTrue="1" operator="lessThanOrEqual">
      <formula>0</formula>
    </cfRule>
    <cfRule type="cellIs" dxfId="113" priority="10" stopIfTrue="1" operator="greaterThan">
      <formula>0</formula>
    </cfRule>
  </conditionalFormatting>
  <conditionalFormatting sqref="D3:H3">
    <cfRule type="cellIs" dxfId="112" priority="11" stopIfTrue="1" operator="lessThanOrEqual">
      <formula>0</formula>
    </cfRule>
    <cfRule type="cellIs" dxfId="111" priority="12" stopIfTrue="1" operator="greaterThan">
      <formula>0</formula>
    </cfRule>
  </conditionalFormatting>
  <conditionalFormatting sqref="I3">
    <cfRule type="cellIs" dxfId="110" priority="13" stopIfTrue="1" operator="greaterThan">
      <formula>0</formula>
    </cfRule>
  </conditionalFormatting>
  <conditionalFormatting sqref="J3:N3">
    <cfRule type="cellIs" dxfId="109" priority="14" stopIfTrue="1" operator="lessThanOrEqual">
      <formula>0</formula>
    </cfRule>
    <cfRule type="cellIs" dxfId="108" priority="15" stopIfTrue="1" operator="greaterThan">
      <formula>0</formula>
    </cfRule>
  </conditionalFormatting>
  <conditionalFormatting sqref="O11:O18 O21:O29">
    <cfRule type="cellIs" dxfId="107" priority="16" stopIfTrue="1" operator="lessThanOrEqual">
      <formula>0</formula>
    </cfRule>
  </conditionalFormatting>
  <conditionalFormatting sqref="F18:N18 F28:N29">
    <cfRule type="cellIs" dxfId="106" priority="17" stopIfTrue="1" operator="equal">
      <formula>0</formula>
    </cfRule>
  </conditionalFormatting>
  <conditionalFormatting sqref="L7 G7">
    <cfRule type="cellIs" dxfId="105" priority="3" stopIfTrue="1" operator="lessThanOrEqual">
      <formula>0</formula>
    </cfRule>
    <cfRule type="cellIs" dxfId="104" priority="4" stopIfTrue="1" operator="greaterThan">
      <formula>0</formula>
    </cfRule>
  </conditionalFormatting>
  <conditionalFormatting sqref="O7">
    <cfRule type="cellIs" dxfId="103" priority="1" stopIfTrue="1" operator="lessThanOrEqual">
      <formula>0</formula>
    </cfRule>
    <cfRule type="cellIs" dxfId="102" priority="2" stopIfTrue="1" operator="greaterThan">
      <formula>0</formula>
    </cfRule>
  </conditionalFormatting>
  <dataValidations xWindow="289" yWindow="292" count="6">
    <dataValidation type="time" errorStyle="warning" allowBlank="1" showInputMessage="1" showErrorMessage="1" errorTitle="Incorrect Time Format" error="Remember to input time as hours and minutes with am or pm included: 8:15 am or 3:20 pm._x000a__x000a_Click on &quot;no&quot; or &quot;cancel&quot; to correct..." prompt="Please remember to insert am or pm  (AM/PM) as required.  For example, 8:00 am not 8 or 3:30 PM not 3:30." sqref="E21:E25 E11:E15">
      <formula1>0</formula1>
      <formula2>0.999988425925926</formula2>
    </dataValidation>
    <dataValidation type="date" errorStyle="warning" allowBlank="1" showInputMessage="1" showErrorMessage="1" errorTitle="Incorrect Date Format!" error="Please enter the date either as (for example) 6/12/2005 or June 12, 2005." promptTitle="Insert Date" prompt="For example: 4/3/05 or 4/3/2005 or  May 4, 2005" sqref="G6:I6">
      <formula1>39629</formula1>
      <formula2>40008</formula2>
    </dataValidation>
    <dataValidation type="time" errorStyle="warning" allowBlank="1" showErrorMessage="1" errorTitle="Incorrect Time Format" error="Remember to input time as hours and minutes with am or pm included: 8:15 am or 3:20 pm._x000a__x000a_Click on &quot;no&quot; or &quot;cancel&quot; to correct..." prompt="Please remember to insert am or pm  (AM/PM) as required.  For example, 8:00 am not 8 or 3:30 PM not 3:30." sqref="E26:E27 E16:E17">
      <formula1>0</formula1>
      <formula2>0.999988425925926</formula2>
    </dataValidation>
    <dataValidation type="decimal" errorStyle="information" allowBlank="1" showInputMessage="1" showErrorMessage="1" errorTitle="Please try again!" error="The number you enter should be greater than 0 and less than 24; with minutes expressed as decimals.  For example: 7 hours and 15 minutes would be 7.25" promptTitle="Please Note:" prompt="Minutes should be shown as decimals  (eg. 20 minutes = .33)" sqref="P11:P17 P21:P27 I21:N27 F21:G27 F11:G17 I11:N17">
      <formula1>0.01</formula1>
      <formula2>24</formula2>
    </dataValidation>
    <dataValidation type="decimal" errorStyle="information" allowBlank="1" showInputMessage="1" showErrorMessage="1" errorTitle="Please try again!" error="The number you enter should be greater than 0 and less than 24; with minutes expressed as decimals.  For example: 7 hours and 15 minutes would be 7.25" promptTitle="ATTENTION!" prompt="Use this column ONLY for the time you WORKED during lunch..._x000a_" sqref="H11:H17 H21:H27">
      <formula1>0.01</formula1>
      <formula2>24</formula2>
    </dataValidation>
    <dataValidation type="date" errorStyle="warning" allowBlank="1" showInputMessage="1" showErrorMessage="1" errorTitle="Incorrect Date Format!" error="Please enter the date either as (for example) 6/12/2005 or June 12, 2005." promptTitle="Insert Date" prompt="For example: 4/3/05 or 4/3/2005 or  May 4, 2005" sqref="G5:H5">
      <formula1>41080</formula1>
      <formula2>41469</formula2>
    </dataValidation>
  </dataValidations>
  <printOptions horizontalCentered="1" verticalCentered="1"/>
  <pageMargins left="0.25" right="0.25" top="0.25" bottom="0.25" header="0" footer="0"/>
  <pageSetup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/>
  <dimension ref="A1:V47"/>
  <sheetViews>
    <sheetView workbookViewId="0">
      <selection activeCell="A8" sqref="A8"/>
    </sheetView>
  </sheetViews>
  <sheetFormatPr defaultRowHeight="12.75"/>
  <cols>
    <col min="1" max="1" width="8.5703125" customWidth="1"/>
    <col min="2" max="4" width="10.7109375" customWidth="1"/>
    <col min="5" max="5" width="2.140625" customWidth="1"/>
    <col min="6" max="7" width="10.7109375" customWidth="1"/>
    <col min="8" max="8" width="8.7109375" customWidth="1"/>
    <col min="9" max="9" width="12.85546875" customWidth="1"/>
    <col min="10" max="10" width="10.7109375" hidden="1" customWidth="1"/>
    <col min="11" max="13" width="10.7109375" customWidth="1"/>
    <col min="14" max="14" width="6.7109375" customWidth="1"/>
    <col min="15" max="15" width="9" customWidth="1"/>
    <col min="16" max="16" width="7.7109375" customWidth="1"/>
    <col min="17" max="17" width="10.7109375" customWidth="1"/>
    <col min="18" max="18" width="9.28515625" customWidth="1"/>
    <col min="19" max="19" width="6.28515625" customWidth="1"/>
  </cols>
  <sheetData>
    <row r="1" spans="1:22" ht="27" customHeight="1">
      <c r="A1" s="162" t="str">
        <f>'1'!A1:N1</f>
        <v>BUUSD TIME SHEET 2020 - 2021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</row>
    <row r="2" spans="1:22" ht="3.75" customHeight="1" thickBot="1">
      <c r="A2" s="32"/>
      <c r="B2" s="32"/>
      <c r="C2" s="32"/>
      <c r="D2" s="32"/>
      <c r="E2" s="32"/>
      <c r="F2" s="32"/>
      <c r="G2" s="32"/>
      <c r="H2" s="32"/>
      <c r="I2" s="32"/>
      <c r="J2" s="32"/>
      <c r="K2" s="136"/>
      <c r="L2" s="32"/>
      <c r="M2" s="32"/>
      <c r="N2" s="32"/>
      <c r="O2" s="32"/>
    </row>
    <row r="3" spans="1:22" ht="17.25" customHeight="1" thickBot="1">
      <c r="A3" s="35"/>
      <c r="B3" s="32"/>
      <c r="C3" s="35" t="s">
        <v>16</v>
      </c>
      <c r="D3" s="163">
        <f>'1'!D3:H3</f>
        <v>0</v>
      </c>
      <c r="E3" s="164"/>
      <c r="F3" s="164"/>
      <c r="G3" s="164"/>
      <c r="H3" s="165"/>
      <c r="I3" s="95" t="s">
        <v>38</v>
      </c>
      <c r="J3" s="159">
        <f>'1'!J3:M3</f>
        <v>0</v>
      </c>
      <c r="K3" s="159"/>
      <c r="L3" s="159"/>
      <c r="M3" s="159"/>
      <c r="N3" s="159"/>
      <c r="O3" s="32"/>
    </row>
    <row r="4" spans="1:22" ht="3.75" customHeight="1" thickBot="1">
      <c r="A4" s="36"/>
      <c r="B4" s="36"/>
      <c r="C4" s="36"/>
      <c r="D4" s="36" t="s">
        <v>35</v>
      </c>
      <c r="E4" s="36"/>
      <c r="F4" s="36"/>
      <c r="G4" s="36"/>
      <c r="H4" s="36"/>
      <c r="I4" s="37"/>
      <c r="J4" s="37"/>
      <c r="K4" s="37"/>
      <c r="L4" s="37"/>
      <c r="M4" s="37"/>
      <c r="N4" s="37"/>
      <c r="O4" s="37"/>
    </row>
    <row r="5" spans="1:22" ht="16.5" customHeight="1" thickBot="1">
      <c r="A5" s="36"/>
      <c r="B5" s="173" t="s">
        <v>9</v>
      </c>
      <c r="C5" s="173"/>
      <c r="D5" s="173"/>
      <c r="E5" s="36"/>
      <c r="F5" s="38" t="s">
        <v>10</v>
      </c>
      <c r="G5" s="169">
        <f>'20'!G5:H5+14</f>
        <v>44291</v>
      </c>
      <c r="H5" s="170"/>
      <c r="I5" s="38" t="s">
        <v>40</v>
      </c>
      <c r="J5" s="39"/>
      <c r="K5" s="39"/>
      <c r="L5" s="169">
        <f>G5+13</f>
        <v>44304</v>
      </c>
      <c r="M5" s="170"/>
      <c r="N5" s="39"/>
      <c r="O5" s="37"/>
    </row>
    <row r="6" spans="1:22" ht="6" customHeight="1">
      <c r="A6" s="36"/>
      <c r="B6" s="36"/>
      <c r="C6" s="36"/>
      <c r="D6" s="36"/>
      <c r="E6" s="36"/>
      <c r="F6" s="38"/>
      <c r="G6" s="10"/>
      <c r="H6" s="10"/>
      <c r="I6" s="10"/>
      <c r="J6" s="10"/>
      <c r="K6" s="10"/>
      <c r="L6" s="10"/>
      <c r="M6" s="10"/>
      <c r="N6" s="10"/>
      <c r="O6" s="37"/>
    </row>
    <row r="7" spans="1:22" ht="16.5" customHeight="1" thickBot="1">
      <c r="A7" s="201"/>
      <c r="B7" s="201"/>
      <c r="C7" s="201"/>
      <c r="D7" s="194" t="s">
        <v>29</v>
      </c>
      <c r="E7" s="194"/>
      <c r="F7" s="194"/>
      <c r="G7" s="33">
        <f>'1'!G7</f>
        <v>0</v>
      </c>
      <c r="H7" s="168" t="s">
        <v>39</v>
      </c>
      <c r="I7" s="168"/>
      <c r="J7" s="2"/>
      <c r="K7" s="2"/>
      <c r="L7" s="34">
        <f>'1'!K7</f>
        <v>0</v>
      </c>
      <c r="M7" s="2"/>
      <c r="N7" s="2" t="s">
        <v>52</v>
      </c>
      <c r="O7" s="34">
        <f>'1'!N7</f>
        <v>0</v>
      </c>
    </row>
    <row r="8" spans="1:22" ht="12.75" customHeight="1">
      <c r="A8" s="103" t="s">
        <v>63</v>
      </c>
      <c r="B8" s="103"/>
      <c r="C8" s="103"/>
      <c r="D8" s="103"/>
      <c r="E8" s="103"/>
      <c r="F8" s="103"/>
      <c r="G8" s="103"/>
      <c r="H8" s="103"/>
      <c r="I8" s="103"/>
      <c r="J8" s="2"/>
      <c r="K8" s="2"/>
      <c r="L8" s="2"/>
      <c r="M8" s="2"/>
      <c r="N8" s="2"/>
      <c r="O8" s="2"/>
    </row>
    <row r="9" spans="1:22" ht="4.5" customHeight="1" thickBo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R9" s="4"/>
      <c r="S9" s="4"/>
      <c r="T9" s="4"/>
      <c r="U9" s="4"/>
      <c r="V9" s="4"/>
    </row>
    <row r="10" spans="1:22" ht="23.25" thickBot="1">
      <c r="A10" s="40" t="s">
        <v>26</v>
      </c>
      <c r="B10" s="1" t="s">
        <v>0</v>
      </c>
      <c r="C10" s="41" t="s">
        <v>1</v>
      </c>
      <c r="D10" s="41" t="s">
        <v>2</v>
      </c>
      <c r="E10" s="19"/>
      <c r="F10" s="41" t="s">
        <v>17</v>
      </c>
      <c r="G10" s="41" t="s">
        <v>18</v>
      </c>
      <c r="H10" s="41" t="str">
        <f>'1'!H10</f>
        <v>COVID-19</v>
      </c>
      <c r="I10" s="135" t="str">
        <f>'1'!I10</f>
        <v>Lunch/Recess Duty</v>
      </c>
      <c r="J10" s="41" t="s">
        <v>5</v>
      </c>
      <c r="K10" s="41" t="s">
        <v>58</v>
      </c>
      <c r="L10" s="41" t="str">
        <f>'1'!K10</f>
        <v>VACATION</v>
      </c>
      <c r="M10" s="41" t="str">
        <f>'1'!L10</f>
        <v>Sick/Med</v>
      </c>
      <c r="N10" s="41" t="str">
        <f>'1'!M10</f>
        <v>Pers</v>
      </c>
      <c r="O10" s="42" t="s">
        <v>15</v>
      </c>
      <c r="R10" s="4"/>
      <c r="S10" s="197" t="s">
        <v>14</v>
      </c>
      <c r="T10" s="197"/>
      <c r="U10" s="18">
        <f>'20'!U10 + N29</f>
        <v>0</v>
      </c>
      <c r="V10" s="4"/>
    </row>
    <row r="11" spans="1:22">
      <c r="A11" s="43" t="s">
        <v>19</v>
      </c>
      <c r="B11" s="3">
        <f>'20'!B27+1</f>
        <v>44291</v>
      </c>
      <c r="C11" s="11"/>
      <c r="D11" s="11"/>
      <c r="E11" s="20"/>
      <c r="F11" s="9"/>
      <c r="G11" s="9"/>
      <c r="H11" s="9"/>
      <c r="I11" s="9"/>
      <c r="J11" s="12"/>
      <c r="K11" s="12"/>
      <c r="L11" s="12"/>
      <c r="M11" s="12"/>
      <c r="N11" s="12"/>
      <c r="O11" s="13">
        <f>SUM(F11:N11)</f>
        <v>0</v>
      </c>
      <c r="R11" s="4"/>
      <c r="S11" s="5"/>
      <c r="T11" s="5"/>
      <c r="U11" s="4"/>
      <c r="V11" s="4"/>
    </row>
    <row r="12" spans="1:22">
      <c r="A12" s="44" t="s">
        <v>20</v>
      </c>
      <c r="B12" s="3">
        <f t="shared" ref="B12:B17" si="0">B11+1</f>
        <v>44292</v>
      </c>
      <c r="C12" s="11"/>
      <c r="D12" s="11"/>
      <c r="E12" s="20"/>
      <c r="F12" s="9"/>
      <c r="G12" s="9"/>
      <c r="H12" s="9"/>
      <c r="I12" s="9"/>
      <c r="J12" s="14"/>
      <c r="K12" s="14"/>
      <c r="L12" s="14"/>
      <c r="M12" s="14"/>
      <c r="N12" s="14"/>
      <c r="O12" s="13">
        <f t="shared" ref="O12:O17" si="1">SUM(F12:N12)</f>
        <v>0</v>
      </c>
      <c r="R12" s="4"/>
      <c r="S12" s="5"/>
      <c r="T12" s="5"/>
      <c r="U12" s="4"/>
      <c r="V12" s="4"/>
    </row>
    <row r="13" spans="1:22">
      <c r="A13" s="44" t="s">
        <v>21</v>
      </c>
      <c r="B13" s="3">
        <f t="shared" si="0"/>
        <v>44293</v>
      </c>
      <c r="C13" s="11"/>
      <c r="D13" s="11"/>
      <c r="E13" s="20"/>
      <c r="F13" s="9"/>
      <c r="G13" s="9"/>
      <c r="H13" s="9"/>
      <c r="I13" s="9"/>
      <c r="J13" s="14"/>
      <c r="K13" s="14"/>
      <c r="L13" s="14"/>
      <c r="M13" s="14"/>
      <c r="N13" s="14"/>
      <c r="O13" s="13">
        <f t="shared" si="1"/>
        <v>0</v>
      </c>
      <c r="R13" s="4"/>
      <c r="S13" s="5"/>
      <c r="T13" s="5"/>
      <c r="U13" s="4"/>
      <c r="V13" s="4"/>
    </row>
    <row r="14" spans="1:22">
      <c r="A14" s="44" t="s">
        <v>22</v>
      </c>
      <c r="B14" s="3">
        <f t="shared" si="0"/>
        <v>44294</v>
      </c>
      <c r="C14" s="11"/>
      <c r="D14" s="11"/>
      <c r="E14" s="20"/>
      <c r="F14" s="9"/>
      <c r="G14" s="9"/>
      <c r="H14" s="9"/>
      <c r="I14" s="9"/>
      <c r="J14" s="14"/>
      <c r="K14" s="12"/>
      <c r="L14" s="12"/>
      <c r="M14" s="12"/>
      <c r="N14" s="12"/>
      <c r="O14" s="13">
        <f t="shared" si="1"/>
        <v>0</v>
      </c>
      <c r="R14" s="197" t="s">
        <v>8</v>
      </c>
      <c r="S14" s="197"/>
      <c r="T14" s="197"/>
      <c r="U14" s="18">
        <f>'20'!U14 + O29</f>
        <v>40</v>
      </c>
      <c r="V14" s="4"/>
    </row>
    <row r="15" spans="1:22">
      <c r="A15" s="44" t="s">
        <v>23</v>
      </c>
      <c r="B15" s="3">
        <f t="shared" si="0"/>
        <v>44295</v>
      </c>
      <c r="C15" s="11"/>
      <c r="D15" s="11"/>
      <c r="E15" s="20"/>
      <c r="F15" s="9"/>
      <c r="G15" s="9"/>
      <c r="H15" s="9"/>
      <c r="I15" s="9"/>
      <c r="J15" s="14"/>
      <c r="K15" s="14"/>
      <c r="L15" s="14"/>
      <c r="M15" s="14"/>
      <c r="N15" s="14"/>
      <c r="O15" s="13">
        <f t="shared" si="1"/>
        <v>0</v>
      </c>
      <c r="R15" s="4"/>
      <c r="S15" s="5"/>
      <c r="T15" s="5"/>
      <c r="U15" s="4"/>
      <c r="V15" s="4"/>
    </row>
    <row r="16" spans="1:22">
      <c r="A16" s="44" t="s">
        <v>24</v>
      </c>
      <c r="B16" s="3">
        <f t="shared" si="0"/>
        <v>44296</v>
      </c>
      <c r="C16" s="144"/>
      <c r="D16" s="144"/>
      <c r="E16" s="20"/>
      <c r="F16" s="145"/>
      <c r="G16" s="145"/>
      <c r="H16" s="145"/>
      <c r="I16" s="145"/>
      <c r="J16" s="146"/>
      <c r="K16" s="146"/>
      <c r="L16" s="146"/>
      <c r="M16" s="146"/>
      <c r="N16" s="146"/>
      <c r="O16" s="13">
        <f t="shared" si="1"/>
        <v>0</v>
      </c>
      <c r="R16" s="4"/>
      <c r="S16" s="5"/>
      <c r="T16" s="5"/>
      <c r="U16" s="4"/>
      <c r="V16" s="4"/>
    </row>
    <row r="17" spans="1:22" ht="13.5" thickBot="1">
      <c r="A17" s="44" t="s">
        <v>25</v>
      </c>
      <c r="B17" s="3">
        <f t="shared" si="0"/>
        <v>44297</v>
      </c>
      <c r="C17" s="144"/>
      <c r="D17" s="144"/>
      <c r="E17" s="20"/>
      <c r="F17" s="147"/>
      <c r="G17" s="147"/>
      <c r="H17" s="147"/>
      <c r="I17" s="147"/>
      <c r="J17" s="148"/>
      <c r="K17" s="148"/>
      <c r="L17" s="148"/>
      <c r="M17" s="148"/>
      <c r="N17" s="148"/>
      <c r="O17" s="15">
        <f t="shared" si="1"/>
        <v>0</v>
      </c>
      <c r="R17" s="4"/>
      <c r="S17" s="5"/>
      <c r="T17" s="5"/>
      <c r="U17" s="4"/>
      <c r="V17" s="4"/>
    </row>
    <row r="18" spans="1:22" ht="14.25" thickTop="1" thickBot="1">
      <c r="A18" s="45"/>
      <c r="B18" s="46"/>
      <c r="C18" s="171" t="s">
        <v>28</v>
      </c>
      <c r="D18" s="172"/>
      <c r="E18" s="21"/>
      <c r="F18" s="47">
        <f>SUM(F11:F17)</f>
        <v>0</v>
      </c>
      <c r="G18" s="47">
        <f t="shared" ref="G18:N18" si="2">SUM(G11:G17)</f>
        <v>0</v>
      </c>
      <c r="H18" s="47">
        <f t="shared" si="2"/>
        <v>0</v>
      </c>
      <c r="I18" s="47">
        <f t="shared" si="2"/>
        <v>0</v>
      </c>
      <c r="J18" s="47">
        <f t="shared" si="2"/>
        <v>0</v>
      </c>
      <c r="K18" s="47">
        <f t="shared" si="2"/>
        <v>0</v>
      </c>
      <c r="L18" s="47">
        <f t="shared" si="2"/>
        <v>0</v>
      </c>
      <c r="M18" s="47">
        <f t="shared" si="2"/>
        <v>0</v>
      </c>
      <c r="N18" s="47">
        <f t="shared" si="2"/>
        <v>0</v>
      </c>
      <c r="O18" s="48">
        <f>SUM(O11:O17)</f>
        <v>0</v>
      </c>
      <c r="R18" s="4"/>
      <c r="S18" s="5"/>
      <c r="T18" s="5"/>
      <c r="U18" s="6"/>
      <c r="V18" s="4"/>
    </row>
    <row r="19" spans="1:22" ht="9.75" customHeight="1" thickBot="1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R19" s="4"/>
      <c r="S19" s="5"/>
      <c r="T19" s="5"/>
      <c r="U19" s="4"/>
      <c r="V19" s="4"/>
    </row>
    <row r="20" spans="1:22" ht="23.25" thickBot="1">
      <c r="A20" s="40" t="s">
        <v>27</v>
      </c>
      <c r="B20" s="1" t="s">
        <v>0</v>
      </c>
      <c r="C20" s="41" t="s">
        <v>1</v>
      </c>
      <c r="D20" s="41" t="s">
        <v>2</v>
      </c>
      <c r="E20" s="19"/>
      <c r="F20" s="41" t="str">
        <f>F10</f>
        <v>Reg Ed</v>
      </c>
      <c r="G20" s="41" t="str">
        <f>G10</f>
        <v>Spec Ed</v>
      </c>
      <c r="H20" s="41" t="str">
        <f>H10</f>
        <v>COVID-19</v>
      </c>
      <c r="I20" s="135" t="str">
        <f>I10</f>
        <v>Lunch/Recess Duty</v>
      </c>
      <c r="J20" s="41" t="s">
        <v>5</v>
      </c>
      <c r="K20" s="41" t="s">
        <v>58</v>
      </c>
      <c r="L20" s="41" t="str">
        <f>L10</f>
        <v>VACATION</v>
      </c>
      <c r="M20" s="41" t="str">
        <f>M10</f>
        <v>Sick/Med</v>
      </c>
      <c r="N20" s="41" t="str">
        <f>N10</f>
        <v>Pers</v>
      </c>
      <c r="O20" s="42" t="str">
        <f>O10</f>
        <v>TOTAL</v>
      </c>
      <c r="R20" s="4"/>
      <c r="S20" s="5"/>
      <c r="T20" s="5"/>
      <c r="U20" s="4"/>
      <c r="V20" s="4"/>
    </row>
    <row r="21" spans="1:22">
      <c r="A21" s="43" t="s">
        <v>19</v>
      </c>
      <c r="B21" s="3">
        <f>B11+7</f>
        <v>44298</v>
      </c>
      <c r="C21" s="11"/>
      <c r="D21" s="11"/>
      <c r="E21" s="20"/>
      <c r="F21" s="9"/>
      <c r="G21" s="9"/>
      <c r="H21" s="9"/>
      <c r="I21" s="9"/>
      <c r="J21" s="12"/>
      <c r="K21" s="12"/>
      <c r="L21" s="12"/>
      <c r="M21" s="12"/>
      <c r="N21" s="12"/>
      <c r="O21" s="13">
        <f>SUM(F21:N21)</f>
        <v>0</v>
      </c>
      <c r="R21" s="4"/>
      <c r="S21" s="5"/>
      <c r="T21" s="5"/>
      <c r="U21" s="4"/>
      <c r="V21" s="4"/>
    </row>
    <row r="22" spans="1:22">
      <c r="A22" s="44" t="s">
        <v>20</v>
      </c>
      <c r="B22" s="3">
        <f t="shared" ref="B22:B27" si="3">B12+7</f>
        <v>44299</v>
      </c>
      <c r="C22" s="11"/>
      <c r="D22" s="11"/>
      <c r="E22" s="20"/>
      <c r="F22" s="9"/>
      <c r="G22" s="9"/>
      <c r="H22" s="9"/>
      <c r="I22" s="9"/>
      <c r="J22" s="14"/>
      <c r="K22" s="14"/>
      <c r="L22" s="14"/>
      <c r="M22" s="14"/>
      <c r="N22" s="14"/>
      <c r="O22" s="13">
        <f t="shared" ref="O22:O27" si="4">SUM(F22:N22)</f>
        <v>0</v>
      </c>
      <c r="R22" s="197" t="s">
        <v>13</v>
      </c>
      <c r="S22" s="197"/>
      <c r="T22" s="197"/>
      <c r="U22" s="18" t="e">
        <f>'20'!U22 + P29</f>
        <v>#REF!</v>
      </c>
      <c r="V22" s="4"/>
    </row>
    <row r="23" spans="1:22">
      <c r="A23" s="44" t="s">
        <v>21</v>
      </c>
      <c r="B23" s="3">
        <f t="shared" si="3"/>
        <v>44300</v>
      </c>
      <c r="C23" s="11"/>
      <c r="D23" s="11"/>
      <c r="E23" s="20"/>
      <c r="F23" s="9"/>
      <c r="G23" s="9"/>
      <c r="H23" s="9"/>
      <c r="I23" s="9"/>
      <c r="J23" s="14"/>
      <c r="K23" s="14"/>
      <c r="L23" s="14"/>
      <c r="M23" s="14"/>
      <c r="N23" s="14"/>
      <c r="O23" s="13">
        <f t="shared" si="4"/>
        <v>0</v>
      </c>
      <c r="R23" s="4"/>
      <c r="S23" s="4"/>
      <c r="T23" s="4"/>
      <c r="U23" s="4"/>
      <c r="V23" s="4"/>
    </row>
    <row r="24" spans="1:22">
      <c r="A24" s="44" t="s">
        <v>22</v>
      </c>
      <c r="B24" s="3">
        <f t="shared" si="3"/>
        <v>44301</v>
      </c>
      <c r="C24" s="11"/>
      <c r="D24" s="11"/>
      <c r="E24" s="20"/>
      <c r="F24" s="9"/>
      <c r="G24" s="9"/>
      <c r="H24" s="9"/>
      <c r="I24" s="9"/>
      <c r="J24" s="14"/>
      <c r="K24" s="12"/>
      <c r="L24" s="12"/>
      <c r="M24" s="12"/>
      <c r="N24" s="12"/>
      <c r="O24" s="13">
        <f t="shared" si="4"/>
        <v>0</v>
      </c>
      <c r="R24" s="4"/>
      <c r="S24" s="4"/>
      <c r="T24" s="4"/>
      <c r="U24" s="4"/>
      <c r="V24" s="4"/>
    </row>
    <row r="25" spans="1:22">
      <c r="A25" s="44" t="s">
        <v>23</v>
      </c>
      <c r="B25" s="3">
        <f t="shared" si="3"/>
        <v>44302</v>
      </c>
      <c r="C25" s="11"/>
      <c r="D25" s="11"/>
      <c r="E25" s="20"/>
      <c r="F25" s="9"/>
      <c r="G25" s="9"/>
      <c r="H25" s="9"/>
      <c r="I25" s="9"/>
      <c r="J25" s="14"/>
      <c r="K25" s="12"/>
      <c r="L25" s="9"/>
      <c r="M25" s="14"/>
      <c r="N25" s="14"/>
      <c r="O25" s="13">
        <f t="shared" si="4"/>
        <v>0</v>
      </c>
      <c r="R25" s="4"/>
      <c r="S25" s="4"/>
      <c r="T25" s="4"/>
      <c r="U25" s="4"/>
      <c r="V25" s="4"/>
    </row>
    <row r="26" spans="1:22">
      <c r="A26" s="44" t="s">
        <v>24</v>
      </c>
      <c r="B26" s="3">
        <f t="shared" si="3"/>
        <v>44303</v>
      </c>
      <c r="C26" s="144"/>
      <c r="D26" s="144"/>
      <c r="E26" s="20"/>
      <c r="F26" s="145"/>
      <c r="G26" s="145"/>
      <c r="H26" s="145"/>
      <c r="I26" s="145"/>
      <c r="J26" s="146"/>
      <c r="K26" s="146"/>
      <c r="L26" s="146"/>
      <c r="M26" s="145"/>
      <c r="N26" s="146"/>
      <c r="O26" s="13">
        <f t="shared" si="4"/>
        <v>0</v>
      </c>
      <c r="R26" s="4"/>
      <c r="S26" s="197" t="s">
        <v>12</v>
      </c>
      <c r="T26" s="197"/>
      <c r="U26" s="197"/>
      <c r="V26" s="18">
        <f>'20'!V26 + R29</f>
        <v>40</v>
      </c>
    </row>
    <row r="27" spans="1:22" ht="13.5" thickBot="1">
      <c r="A27" s="44" t="s">
        <v>25</v>
      </c>
      <c r="B27" s="3">
        <f t="shared" si="3"/>
        <v>44304</v>
      </c>
      <c r="C27" s="144"/>
      <c r="D27" s="144"/>
      <c r="E27" s="20"/>
      <c r="F27" s="147"/>
      <c r="G27" s="147"/>
      <c r="H27" s="147"/>
      <c r="I27" s="147"/>
      <c r="J27" s="148"/>
      <c r="K27" s="148"/>
      <c r="L27" s="148"/>
      <c r="M27" s="148"/>
      <c r="N27" s="148"/>
      <c r="O27" s="15">
        <f t="shared" si="4"/>
        <v>0</v>
      </c>
      <c r="R27" s="4"/>
      <c r="S27" s="4"/>
      <c r="T27" s="4"/>
      <c r="U27" s="4"/>
      <c r="V27" s="4"/>
    </row>
    <row r="28" spans="1:22" ht="15" customHeight="1" thickTop="1" thickBot="1">
      <c r="A28" s="22"/>
      <c r="B28" s="49"/>
      <c r="C28" s="193" t="s">
        <v>30</v>
      </c>
      <c r="D28" s="193"/>
      <c r="E28" s="21"/>
      <c r="F28" s="50">
        <f>SUM(F21:F27)</f>
        <v>0</v>
      </c>
      <c r="G28" s="50">
        <f t="shared" ref="G28:N28" si="5">SUM(G21:G27)</f>
        <v>0</v>
      </c>
      <c r="H28" s="50">
        <f t="shared" si="5"/>
        <v>0</v>
      </c>
      <c r="I28" s="50">
        <f t="shared" si="5"/>
        <v>0</v>
      </c>
      <c r="J28" s="50">
        <f t="shared" ref="J28:K28" si="6">SUM(J21:J27)</f>
        <v>0</v>
      </c>
      <c r="K28" s="50">
        <f t="shared" si="6"/>
        <v>0</v>
      </c>
      <c r="L28" s="50">
        <f t="shared" si="5"/>
        <v>0</v>
      </c>
      <c r="M28" s="50">
        <f t="shared" si="5"/>
        <v>0</v>
      </c>
      <c r="N28" s="50">
        <f t="shared" si="5"/>
        <v>0</v>
      </c>
      <c r="O28" s="48">
        <f>SUM(O21:O27)</f>
        <v>0</v>
      </c>
      <c r="R28" s="27" t="s">
        <v>36</v>
      </c>
      <c r="S28" s="4"/>
      <c r="T28" s="8"/>
      <c r="U28" s="7"/>
      <c r="V28" s="4"/>
    </row>
    <row r="29" spans="1:22" ht="15.75" customHeight="1" thickBot="1">
      <c r="A29" s="22"/>
      <c r="B29" s="49"/>
      <c r="C29" s="198" t="s">
        <v>31</v>
      </c>
      <c r="D29" s="198"/>
      <c r="E29" s="23"/>
      <c r="F29" s="51">
        <f>F18+F28</f>
        <v>0</v>
      </c>
      <c r="G29" s="51">
        <f t="shared" ref="G29:N29" si="7">G18+G28</f>
        <v>0</v>
      </c>
      <c r="H29" s="51">
        <f t="shared" si="7"/>
        <v>0</v>
      </c>
      <c r="I29" s="51">
        <f t="shared" si="7"/>
        <v>0</v>
      </c>
      <c r="J29" s="51">
        <f t="shared" ref="J29:K29" si="8">J18+J28</f>
        <v>0</v>
      </c>
      <c r="K29" s="51">
        <f t="shared" si="8"/>
        <v>0</v>
      </c>
      <c r="L29" s="51">
        <f t="shared" si="7"/>
        <v>0</v>
      </c>
      <c r="M29" s="51">
        <f t="shared" si="7"/>
        <v>0</v>
      </c>
      <c r="N29" s="51">
        <f t="shared" si="7"/>
        <v>0</v>
      </c>
      <c r="O29" s="52">
        <f>O18+O28</f>
        <v>0</v>
      </c>
      <c r="R29" s="28">
        <f>O29-L7</f>
        <v>0</v>
      </c>
      <c r="S29" s="4"/>
      <c r="T29" s="8"/>
      <c r="U29" s="7"/>
      <c r="V29" s="4"/>
    </row>
    <row r="30" spans="1:22" ht="11.25" customHeight="1">
      <c r="A30" s="4"/>
      <c r="B30" s="53"/>
      <c r="C30" s="24"/>
      <c r="D30" s="24"/>
      <c r="E30" s="24"/>
      <c r="F30" s="24"/>
      <c r="G30" s="24"/>
      <c r="H30" s="24"/>
      <c r="I30" s="24"/>
      <c r="J30" s="53"/>
      <c r="K30" s="53"/>
      <c r="L30" s="53"/>
      <c r="M30" s="53"/>
      <c r="N30" s="53"/>
      <c r="O30" s="53"/>
    </row>
    <row r="31" spans="1:22" ht="21.75" customHeight="1" thickBot="1">
      <c r="A31" s="181"/>
      <c r="B31" s="181"/>
      <c r="C31" s="181"/>
      <c r="D31" s="181"/>
      <c r="E31" s="25"/>
      <c r="F31" s="174"/>
      <c r="G31" s="174"/>
      <c r="H31" s="25"/>
      <c r="I31" s="4"/>
      <c r="J31" s="4"/>
      <c r="K31" s="4"/>
      <c r="L31" s="4"/>
      <c r="M31" s="4"/>
      <c r="N31" s="54" t="s">
        <v>11</v>
      </c>
      <c r="O31" s="55">
        <f>R29</f>
        <v>0</v>
      </c>
    </row>
    <row r="32" spans="1:22" ht="12.75" customHeight="1" thickBot="1">
      <c r="A32" s="200" t="s">
        <v>3</v>
      </c>
      <c r="B32" s="200"/>
      <c r="C32" s="200"/>
      <c r="D32" s="200"/>
      <c r="E32" s="26"/>
      <c r="F32" s="200" t="s">
        <v>32</v>
      </c>
      <c r="G32" s="200"/>
      <c r="H32" s="26"/>
      <c r="I32" s="184" t="s">
        <v>37</v>
      </c>
      <c r="J32" s="184"/>
      <c r="K32" s="184"/>
      <c r="L32" s="184"/>
      <c r="M32" s="184"/>
      <c r="N32" s="184"/>
      <c r="O32" s="184"/>
    </row>
    <row r="33" spans="1:15" ht="18.75" customHeight="1" thickBot="1">
      <c r="A33" s="26"/>
      <c r="B33" s="26"/>
      <c r="C33" s="26"/>
      <c r="D33" s="26"/>
      <c r="E33" s="26"/>
      <c r="F33" s="26"/>
      <c r="G33" s="26"/>
      <c r="H33" s="26"/>
      <c r="I33" s="155"/>
      <c r="J33" s="156"/>
      <c r="K33" s="156"/>
      <c r="L33" s="156"/>
      <c r="M33" s="156"/>
      <c r="N33" s="156"/>
      <c r="O33" s="157"/>
    </row>
    <row r="34" spans="1:15" ht="14.25" customHeight="1">
      <c r="A34" s="26"/>
      <c r="B34" s="57"/>
      <c r="C34" s="183" t="s">
        <v>33</v>
      </c>
      <c r="D34" s="183"/>
      <c r="E34" s="29"/>
      <c r="F34" s="58"/>
      <c r="G34" s="26"/>
      <c r="H34" s="26"/>
      <c r="I34" s="4"/>
      <c r="J34" s="199"/>
      <c r="K34" s="199"/>
      <c r="L34" s="199"/>
      <c r="M34" s="199"/>
      <c r="N34" s="199"/>
      <c r="O34" s="56"/>
    </row>
    <row r="35" spans="1:15" ht="5.25" customHeight="1" thickBot="1">
      <c r="A35" s="26"/>
      <c r="B35" s="59"/>
      <c r="C35" s="60"/>
      <c r="D35" s="60"/>
      <c r="E35" s="61"/>
      <c r="F35" s="62"/>
      <c r="G35" s="26"/>
      <c r="H35" s="26"/>
      <c r="I35" s="63"/>
      <c r="J35" s="64"/>
      <c r="K35" s="64"/>
      <c r="L35" s="64"/>
      <c r="M35" s="64"/>
      <c r="N35" s="64"/>
      <c r="O35" s="65"/>
    </row>
    <row r="36" spans="1:15" ht="12" customHeight="1" thickBot="1">
      <c r="A36" s="66"/>
      <c r="B36" s="67"/>
      <c r="C36" s="160" t="str">
        <f>'1'!C36:D36</f>
        <v>Admin. Assist.</v>
      </c>
      <c r="D36" s="160"/>
      <c r="E36" s="91">
        <f>'1'!E53</f>
        <v>0</v>
      </c>
      <c r="F36" s="69"/>
      <c r="G36" s="4"/>
      <c r="H36" s="4"/>
      <c r="I36" s="70" t="s">
        <v>4</v>
      </c>
      <c r="J36" s="71"/>
      <c r="K36" s="71"/>
      <c r="L36" s="71"/>
      <c r="M36" s="71"/>
      <c r="N36" s="71"/>
      <c r="O36" s="72"/>
    </row>
    <row r="37" spans="1:15" ht="3.75" customHeight="1" thickBot="1">
      <c r="A37" s="66"/>
      <c r="B37" s="67"/>
      <c r="C37" s="68"/>
      <c r="D37" s="68"/>
      <c r="E37" s="73"/>
      <c r="F37" s="69"/>
      <c r="G37" s="4"/>
      <c r="H37" s="4"/>
      <c r="I37" s="74"/>
      <c r="J37" s="71"/>
      <c r="K37" s="71"/>
      <c r="L37" s="71"/>
      <c r="M37" s="71"/>
      <c r="N37" s="71"/>
      <c r="O37" s="72"/>
    </row>
    <row r="38" spans="1:15" ht="12" customHeight="1" thickBot="1">
      <c r="A38" s="75"/>
      <c r="B38" s="67"/>
      <c r="C38" s="160" t="str">
        <f>'1'!C38:D38</f>
        <v>Paraeducator</v>
      </c>
      <c r="D38" s="160"/>
      <c r="E38" s="91">
        <f>'1'!E54</f>
        <v>0</v>
      </c>
      <c r="F38" s="69"/>
      <c r="G38" s="4"/>
      <c r="H38" s="4"/>
      <c r="I38" s="179" t="s">
        <v>6</v>
      </c>
      <c r="J38" s="175"/>
      <c r="K38" s="175"/>
      <c r="L38" s="175"/>
      <c r="M38" s="175"/>
      <c r="N38" s="175"/>
      <c r="O38" s="180"/>
    </row>
    <row r="39" spans="1:15" ht="3.75" customHeight="1" thickBot="1">
      <c r="A39" s="75"/>
      <c r="B39" s="67"/>
      <c r="C39" s="68"/>
      <c r="D39" s="68"/>
      <c r="E39" s="73"/>
      <c r="F39" s="69"/>
      <c r="G39" s="4"/>
      <c r="H39" s="4"/>
      <c r="I39" s="76"/>
      <c r="J39" s="77"/>
      <c r="K39" s="137"/>
      <c r="L39" s="77"/>
      <c r="M39" s="77"/>
      <c r="N39" s="77"/>
      <c r="O39" s="78"/>
    </row>
    <row r="40" spans="1:15" ht="11.25" customHeight="1" thickBot="1">
      <c r="A40" s="75"/>
      <c r="B40" s="67"/>
      <c r="C40" s="160" t="str">
        <f>'1'!C40:D40</f>
        <v>Business</v>
      </c>
      <c r="D40" s="160"/>
      <c r="E40" s="91">
        <f>'1'!E55</f>
        <v>0</v>
      </c>
      <c r="F40" s="69"/>
      <c r="G40" s="4"/>
      <c r="H40" s="4"/>
      <c r="I40" s="190" t="s">
        <v>49</v>
      </c>
      <c r="J40" s="191"/>
      <c r="K40" s="191"/>
      <c r="L40" s="191"/>
      <c r="M40" s="191"/>
      <c r="N40" s="191"/>
      <c r="O40" s="192"/>
    </row>
    <row r="41" spans="1:15" ht="3.75" customHeight="1" thickBot="1">
      <c r="A41" s="75"/>
      <c r="B41" s="67"/>
      <c r="C41" s="68"/>
      <c r="D41" s="68"/>
      <c r="E41" s="73"/>
      <c r="F41" s="69"/>
      <c r="G41" s="4"/>
      <c r="H41" s="4"/>
      <c r="I41" s="79"/>
      <c r="J41" s="80"/>
      <c r="K41" s="138"/>
      <c r="L41" s="80"/>
      <c r="M41" s="80"/>
      <c r="N41" s="80"/>
      <c r="O41" s="81"/>
    </row>
    <row r="42" spans="1:15" ht="12" customHeight="1" thickBot="1">
      <c r="A42" s="75"/>
      <c r="B42" s="67"/>
      <c r="C42" s="160" t="str">
        <f>'1'!C42:D42</f>
        <v>Behavior Int.</v>
      </c>
      <c r="D42" s="160"/>
      <c r="E42" s="91">
        <f>'1'!E56</f>
        <v>0</v>
      </c>
      <c r="F42" s="69"/>
      <c r="G42" s="4"/>
      <c r="H42" s="4"/>
      <c r="I42" s="179" t="s">
        <v>6</v>
      </c>
      <c r="J42" s="175"/>
      <c r="K42" s="175"/>
      <c r="L42" s="175"/>
      <c r="M42" s="175"/>
      <c r="N42" s="175"/>
      <c r="O42" s="180"/>
    </row>
    <row r="43" spans="1:15" ht="3.75" customHeight="1" thickBot="1">
      <c r="A43" s="75"/>
      <c r="B43" s="67"/>
      <c r="C43" s="68"/>
      <c r="D43" s="68"/>
      <c r="E43" s="73"/>
      <c r="F43" s="69"/>
      <c r="G43" s="4"/>
      <c r="H43" s="4"/>
      <c r="I43" s="76"/>
      <c r="J43" s="77"/>
      <c r="K43" s="137"/>
      <c r="L43" s="77"/>
      <c r="M43" s="77"/>
      <c r="N43" s="77"/>
      <c r="O43" s="78"/>
    </row>
    <row r="44" spans="1:15" ht="12" customHeight="1" thickBot="1">
      <c r="A44" s="82"/>
      <c r="B44" s="83" t="s">
        <v>34</v>
      </c>
      <c r="C44" s="195" t="str">
        <f>'1'!D57</f>
        <v xml:space="preserve">Other Non-Contracted </v>
      </c>
      <c r="D44" s="196"/>
      <c r="E44" s="91">
        <f>'1'!E44</f>
        <v>0</v>
      </c>
      <c r="F44" s="69"/>
      <c r="G44" s="4"/>
      <c r="H44" s="4"/>
      <c r="I44" s="187" t="s">
        <v>50</v>
      </c>
      <c r="J44" s="188"/>
      <c r="K44" s="188"/>
      <c r="L44" s="188"/>
      <c r="M44" s="188"/>
      <c r="N44" s="188"/>
      <c r="O44" s="189"/>
    </row>
    <row r="45" spans="1:15" ht="16.5" customHeight="1">
      <c r="A45" s="75"/>
      <c r="B45" s="84"/>
      <c r="C45" s="85"/>
      <c r="D45" s="86"/>
      <c r="E45" s="86"/>
      <c r="F45" s="87"/>
      <c r="G45" s="4"/>
      <c r="H45" s="4"/>
      <c r="I45" s="179" t="s">
        <v>7</v>
      </c>
      <c r="J45" s="175"/>
      <c r="K45" s="175"/>
      <c r="L45" s="175"/>
      <c r="M45" s="175"/>
      <c r="N45" s="175"/>
      <c r="O45" s="180"/>
    </row>
    <row r="46" spans="1:15" ht="15.75" customHeight="1">
      <c r="A46" s="75"/>
      <c r="B46" s="71"/>
      <c r="C46" s="4"/>
      <c r="D46" s="4"/>
      <c r="E46" s="4"/>
      <c r="F46" s="53"/>
      <c r="G46" s="53"/>
      <c r="H46" s="53"/>
      <c r="I46" s="176" t="s">
        <v>53</v>
      </c>
      <c r="J46" s="177"/>
      <c r="K46" s="177"/>
      <c r="L46" s="177"/>
      <c r="M46" s="177"/>
      <c r="N46" s="177"/>
      <c r="O46" s="178"/>
    </row>
    <row r="47" spans="1:15" ht="11.25" customHeight="1"/>
  </sheetData>
  <sheetProtection selectLockedCells="1"/>
  <mergeCells count="35">
    <mergeCell ref="I46:O46"/>
    <mergeCell ref="I38:O38"/>
    <mergeCell ref="I45:O45"/>
    <mergeCell ref="C44:D44"/>
    <mergeCell ref="I40:O40"/>
    <mergeCell ref="I42:O42"/>
    <mergeCell ref="I44:O44"/>
    <mergeCell ref="C38:D38"/>
    <mergeCell ref="C40:D40"/>
    <mergeCell ref="C42:D42"/>
    <mergeCell ref="A1:O1"/>
    <mergeCell ref="D3:H3"/>
    <mergeCell ref="J3:N3"/>
    <mergeCell ref="G5:H5"/>
    <mergeCell ref="L5:M5"/>
    <mergeCell ref="B5:D5"/>
    <mergeCell ref="C29:D29"/>
    <mergeCell ref="H7:I7"/>
    <mergeCell ref="C18:D18"/>
    <mergeCell ref="C28:D28"/>
    <mergeCell ref="C36:D36"/>
    <mergeCell ref="A31:D31"/>
    <mergeCell ref="F31:G31"/>
    <mergeCell ref="I33:O33"/>
    <mergeCell ref="J34:N34"/>
    <mergeCell ref="A7:C7"/>
    <mergeCell ref="C34:D34"/>
    <mergeCell ref="A32:D32"/>
    <mergeCell ref="F32:G32"/>
    <mergeCell ref="D7:F7"/>
    <mergeCell ref="S10:T10"/>
    <mergeCell ref="S26:U26"/>
    <mergeCell ref="R14:T14"/>
    <mergeCell ref="R22:T22"/>
    <mergeCell ref="I32:O32"/>
  </mergeCells>
  <phoneticPr fontId="0" type="noConversion"/>
  <conditionalFormatting sqref="E36 E38 E40 E42 E44">
    <cfRule type="cellIs" dxfId="101" priority="5" stopIfTrue="1" operator="notEqual">
      <formula>"X"</formula>
    </cfRule>
  </conditionalFormatting>
  <conditionalFormatting sqref="C44:D44">
    <cfRule type="cellIs" dxfId="100" priority="6" stopIfTrue="1" operator="equal">
      <formula>0</formula>
    </cfRule>
  </conditionalFormatting>
  <conditionalFormatting sqref="O31">
    <cfRule type="cellIs" dxfId="99" priority="7" stopIfTrue="1" operator="lessThanOrEqual">
      <formula>0</formula>
    </cfRule>
    <cfRule type="cellIs" dxfId="98" priority="8" stopIfTrue="1" operator="greaterThan">
      <formula>0</formula>
    </cfRule>
  </conditionalFormatting>
  <conditionalFormatting sqref="H11:H17 H21:H27">
    <cfRule type="cellIs" dxfId="97" priority="9" stopIfTrue="1" operator="lessThanOrEqual">
      <formula>0</formula>
    </cfRule>
    <cfRule type="cellIs" dxfId="96" priority="10" stopIfTrue="1" operator="greaterThan">
      <formula>0</formula>
    </cfRule>
  </conditionalFormatting>
  <conditionalFormatting sqref="D3:H3">
    <cfRule type="cellIs" dxfId="95" priority="11" stopIfTrue="1" operator="lessThanOrEqual">
      <formula>0</formula>
    </cfRule>
    <cfRule type="cellIs" dxfId="94" priority="12" stopIfTrue="1" operator="greaterThan">
      <formula>0</formula>
    </cfRule>
  </conditionalFormatting>
  <conditionalFormatting sqref="I3">
    <cfRule type="cellIs" dxfId="93" priority="13" stopIfTrue="1" operator="greaterThan">
      <formula>0</formula>
    </cfRule>
  </conditionalFormatting>
  <conditionalFormatting sqref="J3:N3">
    <cfRule type="cellIs" dxfId="92" priority="14" stopIfTrue="1" operator="lessThanOrEqual">
      <formula>0</formula>
    </cfRule>
    <cfRule type="cellIs" dxfId="91" priority="15" stopIfTrue="1" operator="greaterThan">
      <formula>0</formula>
    </cfRule>
  </conditionalFormatting>
  <conditionalFormatting sqref="O11:O18 O21:O29">
    <cfRule type="cellIs" dxfId="90" priority="16" stopIfTrue="1" operator="lessThanOrEqual">
      <formula>0</formula>
    </cfRule>
  </conditionalFormatting>
  <conditionalFormatting sqref="F18:N18 F28:N29">
    <cfRule type="cellIs" dxfId="89" priority="17" stopIfTrue="1" operator="equal">
      <formula>0</formula>
    </cfRule>
  </conditionalFormatting>
  <conditionalFormatting sqref="L7 G7">
    <cfRule type="cellIs" dxfId="88" priority="3" stopIfTrue="1" operator="lessThanOrEqual">
      <formula>0</formula>
    </cfRule>
    <cfRule type="cellIs" dxfId="87" priority="4" stopIfTrue="1" operator="greaterThan">
      <formula>0</formula>
    </cfRule>
  </conditionalFormatting>
  <conditionalFormatting sqref="O7">
    <cfRule type="cellIs" dxfId="86" priority="1" stopIfTrue="1" operator="lessThanOrEqual">
      <formula>0</formula>
    </cfRule>
    <cfRule type="cellIs" dxfId="85" priority="2" stopIfTrue="1" operator="greaterThan">
      <formula>0</formula>
    </cfRule>
  </conditionalFormatting>
  <dataValidations xWindow="289" yWindow="292" count="6">
    <dataValidation type="time" errorStyle="warning" allowBlank="1" showInputMessage="1" showErrorMessage="1" errorTitle="Incorrect Time Format" error="Remember to input time as hours and minutes with am or pm included: 8:15 am or 3:20 pm._x000a__x000a_Click on &quot;no&quot; or &quot;cancel&quot; to correct..." prompt="Please remember to insert am or pm  (AM/PM) as required.  For example, 8:00 am not 8 or 3:30 PM not 3:30." sqref="E21:E25 E11:E15">
      <formula1>0</formula1>
      <formula2>0.999988425925926</formula2>
    </dataValidation>
    <dataValidation type="date" errorStyle="warning" allowBlank="1" showInputMessage="1" showErrorMessage="1" errorTitle="Incorrect Date Format!" error="Please enter the date either as (for example) 6/12/2005 or June 12, 2005." promptTitle="Insert Date" prompt="For example: 4/3/05 or 4/3/2005 or  May 4, 2005" sqref="G6:I6">
      <formula1>39629</formula1>
      <formula2>40008</formula2>
    </dataValidation>
    <dataValidation type="time" errorStyle="warning" allowBlank="1" showErrorMessage="1" errorTitle="Incorrect Time Format" error="Remember to input time as hours and minutes with am or pm included: 8:15 am or 3:20 pm._x000a__x000a_Click on &quot;no&quot; or &quot;cancel&quot; to correct..." prompt="Please remember to insert am or pm  (AM/PM) as required.  For example, 8:00 am not 8 or 3:30 PM not 3:30." sqref="E26:E27 E16:E17">
      <formula1>0</formula1>
      <formula2>0.999988425925926</formula2>
    </dataValidation>
    <dataValidation type="decimal" errorStyle="information" allowBlank="1" showInputMessage="1" showErrorMessage="1" errorTitle="Please try again!" error="The number you enter should be greater than 0 and less than 24; with minutes expressed as decimals.  For example: 7 hours and 15 minutes would be 7.25" promptTitle="Please Note:" prompt="Minutes should be shown as decimals  (eg. 20 minutes = .33)" sqref="P11:P17 P21:P27 I21:N27 F21:G27 F11:G17 I11:N17">
      <formula1>0.01</formula1>
      <formula2>24</formula2>
    </dataValidation>
    <dataValidation type="decimal" errorStyle="information" allowBlank="1" showInputMessage="1" showErrorMessage="1" errorTitle="Please try again!" error="The number you enter should be greater than 0 and less than 24; with minutes expressed as decimals.  For example: 7 hours and 15 minutes would be 7.25" promptTitle="ATTENTION!" prompt="Use this column ONLY for the time you WORKED during lunch..._x000a_" sqref="H11:H17 H21:H27">
      <formula1>0.01</formula1>
      <formula2>24</formula2>
    </dataValidation>
    <dataValidation type="date" errorStyle="warning" allowBlank="1" showInputMessage="1" showErrorMessage="1" errorTitle="Incorrect Date Format!" error="Please enter the date either as (for example) 6/12/2005 or June 12, 2005." promptTitle="Insert Date" prompt="For example: 4/3/05 or 4/3/2005 or  May 4, 2005" sqref="G5:H5">
      <formula1>41080</formula1>
      <formula2>41469</formula2>
    </dataValidation>
  </dataValidations>
  <printOptions horizontalCentered="1" verticalCentered="1"/>
  <pageMargins left="0.25" right="0.25" top="0.25" bottom="0.25" header="0" footer="0"/>
  <pageSetup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/>
  <dimension ref="A1:V47"/>
  <sheetViews>
    <sheetView workbookViewId="0">
      <selection activeCell="A8" sqref="A8"/>
    </sheetView>
  </sheetViews>
  <sheetFormatPr defaultRowHeight="12.75"/>
  <cols>
    <col min="1" max="1" width="8.5703125" customWidth="1"/>
    <col min="2" max="4" width="10.7109375" customWidth="1"/>
    <col min="5" max="5" width="2.140625" customWidth="1"/>
    <col min="6" max="7" width="10.7109375" customWidth="1"/>
    <col min="8" max="8" width="9.140625" customWidth="1"/>
    <col min="9" max="9" width="12.7109375" customWidth="1"/>
    <col min="10" max="10" width="10.7109375" hidden="1" customWidth="1"/>
    <col min="11" max="13" width="10.7109375" customWidth="1"/>
    <col min="14" max="14" width="6" customWidth="1"/>
    <col min="15" max="15" width="9.140625" customWidth="1"/>
    <col min="16" max="16" width="7.7109375" customWidth="1"/>
    <col min="17" max="17" width="10.7109375" customWidth="1"/>
    <col min="18" max="18" width="9.28515625" customWidth="1"/>
    <col min="19" max="19" width="6.28515625" customWidth="1"/>
  </cols>
  <sheetData>
    <row r="1" spans="1:22" ht="39.75" customHeight="1">
      <c r="A1" s="162" t="str">
        <f>'1'!A1:N1</f>
        <v>BUUSD TIME SHEET 2020 - 2021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</row>
    <row r="2" spans="1:22" ht="3.75" customHeight="1" thickBot="1">
      <c r="A2" s="32"/>
      <c r="B2" s="32"/>
      <c r="C2" s="32"/>
      <c r="D2" s="32"/>
      <c r="E2" s="32"/>
      <c r="F2" s="32"/>
      <c r="G2" s="32"/>
      <c r="H2" s="32"/>
      <c r="I2" s="32"/>
      <c r="J2" s="32"/>
      <c r="K2" s="136"/>
      <c r="L2" s="32"/>
      <c r="M2" s="32"/>
      <c r="N2" s="32"/>
      <c r="O2" s="32"/>
    </row>
    <row r="3" spans="1:22" ht="17.25" customHeight="1" thickBot="1">
      <c r="A3" s="35"/>
      <c r="B3" s="32"/>
      <c r="C3" s="35" t="s">
        <v>16</v>
      </c>
      <c r="D3" s="163">
        <f>'1'!D3:H3</f>
        <v>0</v>
      </c>
      <c r="E3" s="164"/>
      <c r="F3" s="164"/>
      <c r="G3" s="164"/>
      <c r="H3" s="165"/>
      <c r="I3" s="95" t="s">
        <v>38</v>
      </c>
      <c r="J3" s="159">
        <f>'1'!J3:M3</f>
        <v>0</v>
      </c>
      <c r="K3" s="159"/>
      <c r="L3" s="159"/>
      <c r="M3" s="159"/>
      <c r="N3" s="159"/>
      <c r="O3" s="32"/>
    </row>
    <row r="4" spans="1:22" ht="3.75" customHeight="1" thickBot="1">
      <c r="A4" s="36"/>
      <c r="B4" s="36"/>
      <c r="C4" s="36"/>
      <c r="D4" s="36" t="s">
        <v>35</v>
      </c>
      <c r="E4" s="36"/>
      <c r="F4" s="36"/>
      <c r="G4" s="36"/>
      <c r="H4" s="36"/>
      <c r="I4" s="37"/>
      <c r="J4" s="37"/>
      <c r="K4" s="37"/>
      <c r="L4" s="37"/>
      <c r="M4" s="37"/>
      <c r="N4" s="37"/>
      <c r="O4" s="37"/>
    </row>
    <row r="5" spans="1:22" ht="16.5" customHeight="1" thickBot="1">
      <c r="A5" s="36"/>
      <c r="B5" s="173" t="s">
        <v>9</v>
      </c>
      <c r="C5" s="173"/>
      <c r="D5" s="173"/>
      <c r="E5" s="36"/>
      <c r="F5" s="38" t="s">
        <v>10</v>
      </c>
      <c r="G5" s="169">
        <f>'21'!G5:H5+14</f>
        <v>44305</v>
      </c>
      <c r="H5" s="170"/>
      <c r="I5" s="38" t="s">
        <v>40</v>
      </c>
      <c r="J5" s="39"/>
      <c r="K5" s="39"/>
      <c r="L5" s="169">
        <f>G5+13</f>
        <v>44318</v>
      </c>
      <c r="M5" s="170"/>
      <c r="N5" s="39"/>
      <c r="O5" s="37"/>
    </row>
    <row r="6" spans="1:22" ht="6" customHeight="1">
      <c r="A6" s="36"/>
      <c r="B6" s="36"/>
      <c r="C6" s="36"/>
      <c r="D6" s="36"/>
      <c r="E6" s="36"/>
      <c r="F6" s="38"/>
      <c r="G6" s="10"/>
      <c r="H6" s="10"/>
      <c r="I6" s="10"/>
      <c r="J6" s="10"/>
      <c r="K6" s="10"/>
      <c r="L6" s="10"/>
      <c r="M6" s="10"/>
      <c r="N6" s="10"/>
      <c r="O6" s="37"/>
    </row>
    <row r="7" spans="1:22" ht="16.5" customHeight="1" thickBot="1">
      <c r="A7" s="201"/>
      <c r="B7" s="201"/>
      <c r="C7" s="201"/>
      <c r="D7" s="194" t="s">
        <v>29</v>
      </c>
      <c r="E7" s="194"/>
      <c r="F7" s="194"/>
      <c r="G7" s="33">
        <f>'1'!G7</f>
        <v>0</v>
      </c>
      <c r="H7" s="168" t="s">
        <v>39</v>
      </c>
      <c r="I7" s="168"/>
      <c r="J7" s="2"/>
      <c r="K7" s="2"/>
      <c r="L7" s="34">
        <f>'1'!K7</f>
        <v>0</v>
      </c>
      <c r="M7" s="2"/>
      <c r="N7" s="2" t="s">
        <v>52</v>
      </c>
      <c r="O7" s="34">
        <f>'1'!N7</f>
        <v>0</v>
      </c>
    </row>
    <row r="8" spans="1:22" ht="14.25" customHeight="1">
      <c r="A8" s="103" t="s">
        <v>63</v>
      </c>
      <c r="B8" s="103"/>
      <c r="C8" s="103"/>
      <c r="D8" s="103"/>
      <c r="E8" s="103"/>
      <c r="F8" s="103"/>
      <c r="G8" s="103"/>
      <c r="H8" s="103"/>
      <c r="I8" s="103"/>
      <c r="J8" s="2"/>
      <c r="K8" s="2"/>
      <c r="L8" s="2"/>
      <c r="M8" s="2"/>
      <c r="N8" s="2"/>
      <c r="O8" s="2"/>
    </row>
    <row r="9" spans="1:22" ht="4.5" customHeight="1" thickBo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R9" s="4"/>
      <c r="S9" s="4"/>
      <c r="T9" s="4"/>
      <c r="U9" s="4"/>
      <c r="V9" s="4"/>
    </row>
    <row r="10" spans="1:22" ht="23.25" thickBot="1">
      <c r="A10" s="40" t="s">
        <v>26</v>
      </c>
      <c r="B10" s="1" t="s">
        <v>0</v>
      </c>
      <c r="C10" s="41" t="s">
        <v>1</v>
      </c>
      <c r="D10" s="41" t="s">
        <v>2</v>
      </c>
      <c r="E10" s="19"/>
      <c r="F10" s="41" t="s">
        <v>17</v>
      </c>
      <c r="G10" s="41" t="s">
        <v>18</v>
      </c>
      <c r="H10" s="41" t="str">
        <f>'1'!H10</f>
        <v>COVID-19</v>
      </c>
      <c r="I10" s="135" t="str">
        <f>'1'!I10</f>
        <v>Lunch/Recess Duty</v>
      </c>
      <c r="J10" s="41" t="s">
        <v>5</v>
      </c>
      <c r="K10" s="41" t="s">
        <v>58</v>
      </c>
      <c r="L10" s="41" t="str">
        <f>'1'!K10</f>
        <v>VACATION</v>
      </c>
      <c r="M10" s="41" t="str">
        <f>'1'!L10</f>
        <v>Sick/Med</v>
      </c>
      <c r="N10" s="41" t="str">
        <f>'1'!M10</f>
        <v>Pers</v>
      </c>
      <c r="O10" s="42" t="s">
        <v>15</v>
      </c>
      <c r="R10" s="4"/>
      <c r="S10" s="197" t="s">
        <v>14</v>
      </c>
      <c r="T10" s="197"/>
      <c r="U10" s="18">
        <f>'21'!U10 + N29</f>
        <v>0</v>
      </c>
      <c r="V10" s="4"/>
    </row>
    <row r="11" spans="1:22">
      <c r="A11" s="43" t="s">
        <v>19</v>
      </c>
      <c r="B11" s="3">
        <f>'21'!B27+1</f>
        <v>44305</v>
      </c>
      <c r="C11" s="11"/>
      <c r="D11" s="11"/>
      <c r="E11" s="20"/>
      <c r="F11" s="9"/>
      <c r="G11" s="9"/>
      <c r="H11" s="9"/>
      <c r="I11" s="9"/>
      <c r="J11" s="12"/>
      <c r="K11" s="12"/>
      <c r="L11" s="12"/>
      <c r="M11" s="12"/>
      <c r="N11" s="12"/>
      <c r="O11" s="13">
        <f>SUM(F11:N11)</f>
        <v>0</v>
      </c>
      <c r="R11" s="4"/>
      <c r="S11" s="5"/>
      <c r="T11" s="5"/>
      <c r="U11" s="4"/>
      <c r="V11" s="4"/>
    </row>
    <row r="12" spans="1:22">
      <c r="A12" s="44" t="s">
        <v>20</v>
      </c>
      <c r="B12" s="3">
        <f t="shared" ref="B12:B17" si="0">B11+1</f>
        <v>44306</v>
      </c>
      <c r="C12" s="11"/>
      <c r="D12" s="11"/>
      <c r="E12" s="20"/>
      <c r="F12" s="9"/>
      <c r="G12" s="9"/>
      <c r="H12" s="9"/>
      <c r="I12" s="9"/>
      <c r="J12" s="14"/>
      <c r="K12" s="14"/>
      <c r="L12" s="14"/>
      <c r="M12" s="14"/>
      <c r="N12" s="14"/>
      <c r="O12" s="13">
        <f t="shared" ref="O12:O17" si="1">SUM(F12:N12)</f>
        <v>0</v>
      </c>
      <c r="R12" s="4"/>
      <c r="S12" s="5"/>
      <c r="T12" s="5"/>
      <c r="U12" s="4"/>
      <c r="V12" s="4"/>
    </row>
    <row r="13" spans="1:22">
      <c r="A13" s="44" t="s">
        <v>21</v>
      </c>
      <c r="B13" s="3">
        <f t="shared" si="0"/>
        <v>44307</v>
      </c>
      <c r="C13" s="11"/>
      <c r="D13" s="11"/>
      <c r="E13" s="20"/>
      <c r="F13" s="9"/>
      <c r="G13" s="9"/>
      <c r="H13" s="9"/>
      <c r="I13" s="9"/>
      <c r="J13" s="14"/>
      <c r="K13" s="14"/>
      <c r="L13" s="14"/>
      <c r="M13" s="14"/>
      <c r="N13" s="14"/>
      <c r="O13" s="13">
        <f t="shared" si="1"/>
        <v>0</v>
      </c>
      <c r="R13" s="4"/>
      <c r="S13" s="5"/>
      <c r="T13" s="5"/>
      <c r="U13" s="4"/>
      <c r="V13" s="4"/>
    </row>
    <row r="14" spans="1:22">
      <c r="A14" s="44" t="s">
        <v>22</v>
      </c>
      <c r="B14" s="3">
        <f t="shared" si="0"/>
        <v>44308</v>
      </c>
      <c r="C14" s="11"/>
      <c r="D14" s="11"/>
      <c r="E14" s="20"/>
      <c r="F14" s="9"/>
      <c r="G14" s="9"/>
      <c r="H14" s="9"/>
      <c r="I14" s="9"/>
      <c r="J14" s="14"/>
      <c r="K14" s="12"/>
      <c r="L14" s="12"/>
      <c r="M14" s="12"/>
      <c r="N14" s="12"/>
      <c r="O14" s="13">
        <f t="shared" si="1"/>
        <v>0</v>
      </c>
      <c r="R14" s="197" t="s">
        <v>8</v>
      </c>
      <c r="S14" s="197"/>
      <c r="T14" s="197"/>
      <c r="U14" s="18">
        <f>'21'!U14 + O29</f>
        <v>40</v>
      </c>
      <c r="V14" s="4"/>
    </row>
    <row r="15" spans="1:22">
      <c r="A15" s="44" t="s">
        <v>23</v>
      </c>
      <c r="B15" s="3">
        <f t="shared" si="0"/>
        <v>44309</v>
      </c>
      <c r="C15" s="11"/>
      <c r="D15" s="11"/>
      <c r="E15" s="20"/>
      <c r="F15" s="9"/>
      <c r="G15" s="9"/>
      <c r="H15" s="9"/>
      <c r="I15" s="9"/>
      <c r="J15" s="14"/>
      <c r="K15" s="14"/>
      <c r="L15" s="14"/>
      <c r="M15" s="14"/>
      <c r="N15" s="14"/>
      <c r="O15" s="13">
        <f t="shared" si="1"/>
        <v>0</v>
      </c>
      <c r="R15" s="4"/>
      <c r="S15" s="5"/>
      <c r="T15" s="5"/>
      <c r="U15" s="4"/>
      <c r="V15" s="4"/>
    </row>
    <row r="16" spans="1:22">
      <c r="A16" s="44" t="s">
        <v>24</v>
      </c>
      <c r="B16" s="3">
        <f t="shared" si="0"/>
        <v>44310</v>
      </c>
      <c r="C16" s="144"/>
      <c r="D16" s="144"/>
      <c r="E16" s="20"/>
      <c r="F16" s="145"/>
      <c r="G16" s="145"/>
      <c r="H16" s="145"/>
      <c r="I16" s="145"/>
      <c r="J16" s="146"/>
      <c r="K16" s="146"/>
      <c r="L16" s="146"/>
      <c r="M16" s="146"/>
      <c r="N16" s="146"/>
      <c r="O16" s="13">
        <f t="shared" si="1"/>
        <v>0</v>
      </c>
      <c r="R16" s="4"/>
      <c r="S16" s="5"/>
      <c r="T16" s="5"/>
      <c r="U16" s="4"/>
      <c r="V16" s="4"/>
    </row>
    <row r="17" spans="1:22" ht="13.5" thickBot="1">
      <c r="A17" s="44" t="s">
        <v>25</v>
      </c>
      <c r="B17" s="3">
        <f t="shared" si="0"/>
        <v>44311</v>
      </c>
      <c r="C17" s="144"/>
      <c r="D17" s="144"/>
      <c r="E17" s="20"/>
      <c r="F17" s="147"/>
      <c r="G17" s="147"/>
      <c r="H17" s="147"/>
      <c r="I17" s="147"/>
      <c r="J17" s="148"/>
      <c r="K17" s="148"/>
      <c r="L17" s="148"/>
      <c r="M17" s="148"/>
      <c r="N17" s="148"/>
      <c r="O17" s="15">
        <f t="shared" si="1"/>
        <v>0</v>
      </c>
      <c r="R17" s="4"/>
      <c r="S17" s="5"/>
      <c r="T17" s="5"/>
      <c r="U17" s="4"/>
      <c r="V17" s="4"/>
    </row>
    <row r="18" spans="1:22" ht="14.25" thickTop="1" thickBot="1">
      <c r="A18" s="45"/>
      <c r="B18" s="46"/>
      <c r="C18" s="171" t="s">
        <v>28</v>
      </c>
      <c r="D18" s="172"/>
      <c r="E18" s="21"/>
      <c r="F18" s="47">
        <f>SUM(F11:F17)</f>
        <v>0</v>
      </c>
      <c r="G18" s="47">
        <f t="shared" ref="G18:N18" si="2">SUM(G11:G17)</f>
        <v>0</v>
      </c>
      <c r="H18" s="47">
        <f t="shared" si="2"/>
        <v>0</v>
      </c>
      <c r="I18" s="47">
        <f t="shared" si="2"/>
        <v>0</v>
      </c>
      <c r="J18" s="47">
        <f t="shared" si="2"/>
        <v>0</v>
      </c>
      <c r="K18" s="47">
        <f t="shared" si="2"/>
        <v>0</v>
      </c>
      <c r="L18" s="47">
        <f t="shared" si="2"/>
        <v>0</v>
      </c>
      <c r="M18" s="47">
        <f t="shared" si="2"/>
        <v>0</v>
      </c>
      <c r="N18" s="47">
        <f t="shared" si="2"/>
        <v>0</v>
      </c>
      <c r="O18" s="48">
        <f>SUM(O11:O17)</f>
        <v>0</v>
      </c>
      <c r="R18" s="4"/>
      <c r="S18" s="5"/>
      <c r="T18" s="5"/>
      <c r="U18" s="6"/>
      <c r="V18" s="4"/>
    </row>
    <row r="19" spans="1:22" ht="9.75" customHeight="1" thickBot="1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R19" s="4"/>
      <c r="S19" s="5"/>
      <c r="T19" s="5"/>
      <c r="U19" s="4"/>
      <c r="V19" s="4"/>
    </row>
    <row r="20" spans="1:22" ht="23.25" thickBot="1">
      <c r="A20" s="40" t="s">
        <v>27</v>
      </c>
      <c r="B20" s="1" t="s">
        <v>0</v>
      </c>
      <c r="C20" s="41" t="s">
        <v>1</v>
      </c>
      <c r="D20" s="41" t="s">
        <v>2</v>
      </c>
      <c r="E20" s="19"/>
      <c r="F20" s="41" t="str">
        <f>F10</f>
        <v>Reg Ed</v>
      </c>
      <c r="G20" s="41" t="str">
        <f>G10</f>
        <v>Spec Ed</v>
      </c>
      <c r="H20" s="41" t="str">
        <f>H10</f>
        <v>COVID-19</v>
      </c>
      <c r="I20" s="135" t="str">
        <f>I10</f>
        <v>Lunch/Recess Duty</v>
      </c>
      <c r="J20" s="41" t="s">
        <v>5</v>
      </c>
      <c r="K20" s="41" t="s">
        <v>58</v>
      </c>
      <c r="L20" s="41" t="str">
        <f>L10</f>
        <v>VACATION</v>
      </c>
      <c r="M20" s="41" t="str">
        <f>M10</f>
        <v>Sick/Med</v>
      </c>
      <c r="N20" s="41" t="str">
        <f>N10</f>
        <v>Pers</v>
      </c>
      <c r="O20" s="42" t="str">
        <f>O10</f>
        <v>TOTAL</v>
      </c>
      <c r="R20" s="4"/>
      <c r="S20" s="5"/>
      <c r="T20" s="5"/>
      <c r="U20" s="4"/>
      <c r="V20" s="4"/>
    </row>
    <row r="21" spans="1:22">
      <c r="A21" s="43" t="s">
        <v>19</v>
      </c>
      <c r="B21" s="3">
        <f>B11+7</f>
        <v>44312</v>
      </c>
      <c r="C21" s="11"/>
      <c r="D21" s="11"/>
      <c r="E21" s="20"/>
      <c r="F21" s="9"/>
      <c r="G21" s="9"/>
      <c r="H21" s="9"/>
      <c r="I21" s="9"/>
      <c r="J21" s="12"/>
      <c r="K21" s="12"/>
      <c r="L21" s="12"/>
      <c r="M21" s="12"/>
      <c r="N21" s="12"/>
      <c r="O21" s="13">
        <f>SUM(F21:N21)</f>
        <v>0</v>
      </c>
      <c r="R21" s="4"/>
      <c r="S21" s="5"/>
      <c r="T21" s="5"/>
      <c r="U21" s="4"/>
      <c r="V21" s="4"/>
    </row>
    <row r="22" spans="1:22">
      <c r="A22" s="44" t="s">
        <v>20</v>
      </c>
      <c r="B22" s="3">
        <f t="shared" ref="B22:B27" si="3">B12+7</f>
        <v>44313</v>
      </c>
      <c r="C22" s="11"/>
      <c r="D22" s="11"/>
      <c r="E22" s="20"/>
      <c r="F22" s="9"/>
      <c r="G22" s="9"/>
      <c r="H22" s="9"/>
      <c r="I22" s="9"/>
      <c r="J22" s="14"/>
      <c r="K22" s="14"/>
      <c r="L22" s="14"/>
      <c r="M22" s="14"/>
      <c r="N22" s="14"/>
      <c r="O22" s="13">
        <f t="shared" ref="O22:O27" si="4">SUM(F22:N22)</f>
        <v>0</v>
      </c>
      <c r="R22" s="197" t="s">
        <v>13</v>
      </c>
      <c r="S22" s="197"/>
      <c r="T22" s="197"/>
      <c r="U22" s="18" t="e">
        <f>'21'!U22 + P29</f>
        <v>#REF!</v>
      </c>
      <c r="V22" s="4"/>
    </row>
    <row r="23" spans="1:22">
      <c r="A23" s="44" t="s">
        <v>21</v>
      </c>
      <c r="B23" s="3">
        <f t="shared" si="3"/>
        <v>44314</v>
      </c>
      <c r="C23" s="11"/>
      <c r="D23" s="11"/>
      <c r="E23" s="20"/>
      <c r="F23" s="9"/>
      <c r="G23" s="9"/>
      <c r="H23" s="9"/>
      <c r="I23" s="9"/>
      <c r="J23" s="14"/>
      <c r="K23" s="14"/>
      <c r="L23" s="14"/>
      <c r="M23" s="14"/>
      <c r="N23" s="14"/>
      <c r="O23" s="13">
        <f t="shared" si="4"/>
        <v>0</v>
      </c>
      <c r="R23" s="4"/>
      <c r="S23" s="4"/>
      <c r="T23" s="4"/>
      <c r="U23" s="4"/>
      <c r="V23" s="4"/>
    </row>
    <row r="24" spans="1:22">
      <c r="A24" s="44" t="s">
        <v>22</v>
      </c>
      <c r="B24" s="3">
        <f t="shared" si="3"/>
        <v>44315</v>
      </c>
      <c r="C24" s="11"/>
      <c r="D24" s="11"/>
      <c r="E24" s="20"/>
      <c r="F24" s="9"/>
      <c r="G24" s="9"/>
      <c r="H24" s="9"/>
      <c r="I24" s="9"/>
      <c r="J24" s="14"/>
      <c r="K24" s="12"/>
      <c r="L24" s="12"/>
      <c r="M24" s="12"/>
      <c r="N24" s="12"/>
      <c r="O24" s="13">
        <f t="shared" si="4"/>
        <v>0</v>
      </c>
      <c r="R24" s="4"/>
      <c r="S24" s="4"/>
      <c r="T24" s="4"/>
      <c r="U24" s="4"/>
      <c r="V24" s="4"/>
    </row>
    <row r="25" spans="1:22">
      <c r="A25" s="44" t="s">
        <v>23</v>
      </c>
      <c r="B25" s="3">
        <f t="shared" si="3"/>
        <v>44316</v>
      </c>
      <c r="C25" s="11"/>
      <c r="D25" s="11"/>
      <c r="E25" s="20"/>
      <c r="F25" s="9"/>
      <c r="G25" s="9"/>
      <c r="H25" s="9"/>
      <c r="I25" s="9"/>
      <c r="J25" s="14"/>
      <c r="K25" s="12"/>
      <c r="L25" s="9"/>
      <c r="M25" s="14"/>
      <c r="N25" s="14"/>
      <c r="O25" s="13">
        <f t="shared" si="4"/>
        <v>0</v>
      </c>
      <c r="R25" s="4"/>
      <c r="S25" s="4"/>
      <c r="T25" s="4"/>
      <c r="U25" s="4"/>
      <c r="V25" s="4"/>
    </row>
    <row r="26" spans="1:22">
      <c r="A26" s="44" t="s">
        <v>24</v>
      </c>
      <c r="B26" s="3">
        <f t="shared" si="3"/>
        <v>44317</v>
      </c>
      <c r="C26" s="144"/>
      <c r="D26" s="144"/>
      <c r="E26" s="20"/>
      <c r="F26" s="145"/>
      <c r="G26" s="145"/>
      <c r="H26" s="145"/>
      <c r="I26" s="145"/>
      <c r="J26" s="146"/>
      <c r="K26" s="146"/>
      <c r="L26" s="146"/>
      <c r="M26" s="145"/>
      <c r="N26" s="146"/>
      <c r="O26" s="13">
        <f t="shared" si="4"/>
        <v>0</v>
      </c>
      <c r="R26" s="4"/>
      <c r="S26" s="197" t="s">
        <v>12</v>
      </c>
      <c r="T26" s="197"/>
      <c r="U26" s="197"/>
      <c r="V26" s="18">
        <f>'21'!V26 + R29</f>
        <v>40</v>
      </c>
    </row>
    <row r="27" spans="1:22" ht="13.5" thickBot="1">
      <c r="A27" s="44" t="s">
        <v>25</v>
      </c>
      <c r="B27" s="3">
        <f t="shared" si="3"/>
        <v>44318</v>
      </c>
      <c r="C27" s="144"/>
      <c r="D27" s="144"/>
      <c r="E27" s="20"/>
      <c r="F27" s="147"/>
      <c r="G27" s="147"/>
      <c r="H27" s="147"/>
      <c r="I27" s="147"/>
      <c r="J27" s="148"/>
      <c r="K27" s="148"/>
      <c r="L27" s="148"/>
      <c r="M27" s="148"/>
      <c r="N27" s="148"/>
      <c r="O27" s="15">
        <f t="shared" si="4"/>
        <v>0</v>
      </c>
      <c r="R27" s="4"/>
      <c r="S27" s="4"/>
      <c r="T27" s="4"/>
      <c r="U27" s="4"/>
      <c r="V27" s="4"/>
    </row>
    <row r="28" spans="1:22" ht="15" customHeight="1" thickTop="1" thickBot="1">
      <c r="A28" s="22"/>
      <c r="B28" s="49"/>
      <c r="C28" s="193" t="s">
        <v>30</v>
      </c>
      <c r="D28" s="193"/>
      <c r="E28" s="21"/>
      <c r="F28" s="50">
        <f>SUM(F21:F27)</f>
        <v>0</v>
      </c>
      <c r="G28" s="50">
        <f t="shared" ref="G28:N28" si="5">SUM(G21:G27)</f>
        <v>0</v>
      </c>
      <c r="H28" s="50">
        <f t="shared" si="5"/>
        <v>0</v>
      </c>
      <c r="I28" s="50">
        <f t="shared" si="5"/>
        <v>0</v>
      </c>
      <c r="J28" s="50">
        <f t="shared" ref="J28:K28" si="6">SUM(J21:J27)</f>
        <v>0</v>
      </c>
      <c r="K28" s="50">
        <f t="shared" si="6"/>
        <v>0</v>
      </c>
      <c r="L28" s="50">
        <f t="shared" si="5"/>
        <v>0</v>
      </c>
      <c r="M28" s="50">
        <f t="shared" si="5"/>
        <v>0</v>
      </c>
      <c r="N28" s="50">
        <f t="shared" si="5"/>
        <v>0</v>
      </c>
      <c r="O28" s="48">
        <f>SUM(O21:O27)</f>
        <v>0</v>
      </c>
      <c r="R28" s="27" t="s">
        <v>36</v>
      </c>
      <c r="S28" s="4"/>
      <c r="T28" s="8"/>
      <c r="U28" s="7"/>
      <c r="V28" s="4"/>
    </row>
    <row r="29" spans="1:22" ht="15.75" customHeight="1" thickBot="1">
      <c r="A29" s="22"/>
      <c r="B29" s="49"/>
      <c r="C29" s="198" t="s">
        <v>31</v>
      </c>
      <c r="D29" s="198"/>
      <c r="E29" s="23"/>
      <c r="F29" s="51">
        <f>F18+F28</f>
        <v>0</v>
      </c>
      <c r="G29" s="51">
        <f t="shared" ref="G29:N29" si="7">G18+G28</f>
        <v>0</v>
      </c>
      <c r="H29" s="51">
        <f t="shared" si="7"/>
        <v>0</v>
      </c>
      <c r="I29" s="51">
        <f t="shared" si="7"/>
        <v>0</v>
      </c>
      <c r="J29" s="51">
        <f t="shared" ref="J29:K29" si="8">J18+J28</f>
        <v>0</v>
      </c>
      <c r="K29" s="51">
        <f t="shared" si="8"/>
        <v>0</v>
      </c>
      <c r="L29" s="51">
        <f t="shared" si="7"/>
        <v>0</v>
      </c>
      <c r="M29" s="51">
        <f t="shared" si="7"/>
        <v>0</v>
      </c>
      <c r="N29" s="51">
        <f t="shared" si="7"/>
        <v>0</v>
      </c>
      <c r="O29" s="52">
        <f>O18+O28</f>
        <v>0</v>
      </c>
      <c r="R29" s="28">
        <f>O29-L7</f>
        <v>0</v>
      </c>
      <c r="S29" s="4"/>
      <c r="T29" s="8"/>
      <c r="U29" s="7"/>
      <c r="V29" s="4"/>
    </row>
    <row r="30" spans="1:22" ht="11.25" customHeight="1">
      <c r="A30" s="4"/>
      <c r="B30" s="53"/>
      <c r="C30" s="24"/>
      <c r="D30" s="24"/>
      <c r="E30" s="24"/>
      <c r="F30" s="24"/>
      <c r="G30" s="24"/>
      <c r="H30" s="24"/>
      <c r="I30" s="24"/>
      <c r="J30" s="53"/>
      <c r="K30" s="53"/>
      <c r="L30" s="53"/>
      <c r="M30" s="53"/>
      <c r="N30" s="53"/>
      <c r="O30" s="53"/>
    </row>
    <row r="31" spans="1:22" ht="21.75" customHeight="1" thickBot="1">
      <c r="A31" s="181"/>
      <c r="B31" s="181"/>
      <c r="C31" s="181"/>
      <c r="D31" s="181"/>
      <c r="E31" s="25"/>
      <c r="F31" s="174"/>
      <c r="G31" s="174"/>
      <c r="H31" s="25"/>
      <c r="I31" s="4"/>
      <c r="J31" s="4"/>
      <c r="K31" s="4"/>
      <c r="L31" s="4"/>
      <c r="M31" s="4"/>
      <c r="N31" s="54" t="s">
        <v>11</v>
      </c>
      <c r="O31" s="55">
        <f>R29</f>
        <v>0</v>
      </c>
    </row>
    <row r="32" spans="1:22" ht="12.75" customHeight="1" thickBot="1">
      <c r="A32" s="200" t="s">
        <v>3</v>
      </c>
      <c r="B32" s="200"/>
      <c r="C32" s="200"/>
      <c r="D32" s="200"/>
      <c r="E32" s="26"/>
      <c r="F32" s="200" t="s">
        <v>32</v>
      </c>
      <c r="G32" s="200"/>
      <c r="H32" s="26"/>
      <c r="I32" s="184" t="s">
        <v>37</v>
      </c>
      <c r="J32" s="184"/>
      <c r="K32" s="184"/>
      <c r="L32" s="184"/>
      <c r="M32" s="184"/>
      <c r="N32" s="184"/>
      <c r="O32" s="184"/>
    </row>
    <row r="33" spans="1:15" ht="18.75" customHeight="1" thickBot="1">
      <c r="A33" s="26"/>
      <c r="B33" s="26"/>
      <c r="C33" s="26"/>
      <c r="D33" s="26"/>
      <c r="E33" s="26"/>
      <c r="F33" s="26"/>
      <c r="G33" s="26"/>
      <c r="H33" s="26"/>
      <c r="I33" s="155"/>
      <c r="J33" s="156"/>
      <c r="K33" s="156"/>
      <c r="L33" s="156"/>
      <c r="M33" s="156"/>
      <c r="N33" s="156"/>
      <c r="O33" s="157"/>
    </row>
    <row r="34" spans="1:15" ht="14.25" customHeight="1">
      <c r="A34" s="26"/>
      <c r="B34" s="57"/>
      <c r="C34" s="183" t="s">
        <v>33</v>
      </c>
      <c r="D34" s="183"/>
      <c r="E34" s="29"/>
      <c r="F34" s="58"/>
      <c r="G34" s="26"/>
      <c r="H34" s="26"/>
      <c r="I34" s="4"/>
      <c r="J34" s="199"/>
      <c r="K34" s="199"/>
      <c r="L34" s="199"/>
      <c r="M34" s="199"/>
      <c r="N34" s="199"/>
      <c r="O34" s="56"/>
    </row>
    <row r="35" spans="1:15" ht="5.25" customHeight="1" thickBot="1">
      <c r="A35" s="26"/>
      <c r="B35" s="59"/>
      <c r="C35" s="60"/>
      <c r="D35" s="60"/>
      <c r="E35" s="61"/>
      <c r="F35" s="62"/>
      <c r="G35" s="26"/>
      <c r="H35" s="26"/>
      <c r="I35" s="63"/>
      <c r="J35" s="64"/>
      <c r="K35" s="64"/>
      <c r="L35" s="64"/>
      <c r="M35" s="64"/>
      <c r="N35" s="64"/>
      <c r="O35" s="65"/>
    </row>
    <row r="36" spans="1:15" ht="12" customHeight="1" thickBot="1">
      <c r="A36" s="66"/>
      <c r="B36" s="67"/>
      <c r="C36" s="160" t="str">
        <f>'1'!C36:D36</f>
        <v>Admin. Assist.</v>
      </c>
      <c r="D36" s="160"/>
      <c r="E36" s="91">
        <f>'1'!E53</f>
        <v>0</v>
      </c>
      <c r="F36" s="69"/>
      <c r="G36" s="4"/>
      <c r="H36" s="4"/>
      <c r="I36" s="70" t="s">
        <v>4</v>
      </c>
      <c r="J36" s="71"/>
      <c r="K36" s="71"/>
      <c r="L36" s="71"/>
      <c r="M36" s="71"/>
      <c r="N36" s="71"/>
      <c r="O36" s="72"/>
    </row>
    <row r="37" spans="1:15" ht="3.75" customHeight="1" thickBot="1">
      <c r="A37" s="66"/>
      <c r="B37" s="67"/>
      <c r="C37" s="68"/>
      <c r="D37" s="68"/>
      <c r="E37" s="73"/>
      <c r="F37" s="69"/>
      <c r="G37" s="4"/>
      <c r="H37" s="4"/>
      <c r="I37" s="74"/>
      <c r="J37" s="71"/>
      <c r="K37" s="71"/>
      <c r="L37" s="71"/>
      <c r="M37" s="71"/>
      <c r="N37" s="71"/>
      <c r="O37" s="72"/>
    </row>
    <row r="38" spans="1:15" ht="12" customHeight="1" thickBot="1">
      <c r="A38" s="75"/>
      <c r="B38" s="67"/>
      <c r="C38" s="160" t="str">
        <f>'1'!C38:D38</f>
        <v>Paraeducator</v>
      </c>
      <c r="D38" s="160"/>
      <c r="E38" s="91">
        <f>'1'!E54</f>
        <v>0</v>
      </c>
      <c r="F38" s="69"/>
      <c r="G38" s="4"/>
      <c r="H38" s="4"/>
      <c r="I38" s="179" t="s">
        <v>6</v>
      </c>
      <c r="J38" s="175"/>
      <c r="K38" s="175"/>
      <c r="L38" s="175"/>
      <c r="M38" s="175"/>
      <c r="N38" s="175"/>
      <c r="O38" s="180"/>
    </row>
    <row r="39" spans="1:15" ht="3.75" customHeight="1" thickBot="1">
      <c r="A39" s="75"/>
      <c r="B39" s="67"/>
      <c r="C39" s="68"/>
      <c r="D39" s="68"/>
      <c r="E39" s="73"/>
      <c r="F39" s="69"/>
      <c r="G39" s="4"/>
      <c r="H39" s="4"/>
      <c r="I39" s="76"/>
      <c r="J39" s="77"/>
      <c r="K39" s="137"/>
      <c r="L39" s="77"/>
      <c r="M39" s="77"/>
      <c r="N39" s="77"/>
      <c r="O39" s="78"/>
    </row>
    <row r="40" spans="1:15" ht="11.25" customHeight="1" thickBot="1">
      <c r="A40" s="75"/>
      <c r="B40" s="67"/>
      <c r="C40" s="160" t="str">
        <f>'1'!C40:D40</f>
        <v>Business</v>
      </c>
      <c r="D40" s="160"/>
      <c r="E40" s="91">
        <f>'1'!E55</f>
        <v>0</v>
      </c>
      <c r="F40" s="69"/>
      <c r="G40" s="4"/>
      <c r="H40" s="4"/>
      <c r="I40" s="190" t="s">
        <v>49</v>
      </c>
      <c r="J40" s="191"/>
      <c r="K40" s="191"/>
      <c r="L40" s="191"/>
      <c r="M40" s="191"/>
      <c r="N40" s="191"/>
      <c r="O40" s="192"/>
    </row>
    <row r="41" spans="1:15" ht="3.75" customHeight="1" thickBot="1">
      <c r="A41" s="75"/>
      <c r="B41" s="67"/>
      <c r="C41" s="68"/>
      <c r="D41" s="68"/>
      <c r="E41" s="73"/>
      <c r="F41" s="69"/>
      <c r="G41" s="4"/>
      <c r="H41" s="4"/>
      <c r="I41" s="79"/>
      <c r="J41" s="80"/>
      <c r="K41" s="138"/>
      <c r="L41" s="80"/>
      <c r="M41" s="80"/>
      <c r="N41" s="80"/>
      <c r="O41" s="81"/>
    </row>
    <row r="42" spans="1:15" ht="12" customHeight="1" thickBot="1">
      <c r="A42" s="75"/>
      <c r="B42" s="67"/>
      <c r="C42" s="160" t="str">
        <f>'1'!C42:D42</f>
        <v>Behavior Int.</v>
      </c>
      <c r="D42" s="160"/>
      <c r="E42" s="91">
        <f>'1'!E56</f>
        <v>0</v>
      </c>
      <c r="F42" s="69"/>
      <c r="G42" s="4"/>
      <c r="H42" s="4"/>
      <c r="I42" s="179" t="s">
        <v>6</v>
      </c>
      <c r="J42" s="175"/>
      <c r="K42" s="175"/>
      <c r="L42" s="175"/>
      <c r="M42" s="175"/>
      <c r="N42" s="175"/>
      <c r="O42" s="180"/>
    </row>
    <row r="43" spans="1:15" ht="3.75" customHeight="1" thickBot="1">
      <c r="A43" s="75"/>
      <c r="B43" s="67"/>
      <c r="C43" s="68"/>
      <c r="D43" s="68"/>
      <c r="E43" s="73"/>
      <c r="F43" s="69"/>
      <c r="G43" s="4"/>
      <c r="H43" s="4"/>
      <c r="I43" s="76"/>
      <c r="J43" s="77"/>
      <c r="K43" s="137"/>
      <c r="L43" s="77"/>
      <c r="M43" s="77"/>
      <c r="N43" s="77"/>
      <c r="O43" s="78"/>
    </row>
    <row r="44" spans="1:15" ht="12" customHeight="1" thickBot="1">
      <c r="A44" s="82"/>
      <c r="B44" s="83" t="s">
        <v>34</v>
      </c>
      <c r="C44" s="195" t="str">
        <f>'1'!D57</f>
        <v xml:space="preserve">Other Non-Contracted </v>
      </c>
      <c r="D44" s="196"/>
      <c r="E44" s="91">
        <f>'1'!E44</f>
        <v>0</v>
      </c>
      <c r="F44" s="69"/>
      <c r="G44" s="4"/>
      <c r="H44" s="4"/>
      <c r="I44" s="187" t="s">
        <v>50</v>
      </c>
      <c r="J44" s="188"/>
      <c r="K44" s="188"/>
      <c r="L44" s="188"/>
      <c r="M44" s="188"/>
      <c r="N44" s="188"/>
      <c r="O44" s="189"/>
    </row>
    <row r="45" spans="1:15" ht="16.5" customHeight="1">
      <c r="A45" s="75"/>
      <c r="B45" s="84"/>
      <c r="C45" s="85"/>
      <c r="D45" s="86"/>
      <c r="E45" s="86"/>
      <c r="F45" s="87"/>
      <c r="G45" s="4"/>
      <c r="H45" s="4"/>
      <c r="I45" s="179" t="s">
        <v>7</v>
      </c>
      <c r="J45" s="175"/>
      <c r="K45" s="175"/>
      <c r="L45" s="175"/>
      <c r="M45" s="175"/>
      <c r="N45" s="175"/>
      <c r="O45" s="180"/>
    </row>
    <row r="46" spans="1:15" ht="15.75" customHeight="1">
      <c r="A46" s="75"/>
      <c r="B46" s="71"/>
      <c r="C46" s="4"/>
      <c r="D46" s="4"/>
      <c r="E46" s="4"/>
      <c r="F46" s="53"/>
      <c r="G46" s="53"/>
      <c r="H46" s="53"/>
      <c r="I46" s="176" t="s">
        <v>53</v>
      </c>
      <c r="J46" s="177"/>
      <c r="K46" s="177"/>
      <c r="L46" s="177"/>
      <c r="M46" s="177"/>
      <c r="N46" s="177"/>
      <c r="O46" s="178"/>
    </row>
    <row r="47" spans="1:15" ht="11.25" customHeight="1"/>
  </sheetData>
  <sheetProtection selectLockedCells="1"/>
  <mergeCells count="35">
    <mergeCell ref="I46:O46"/>
    <mergeCell ref="I32:O32"/>
    <mergeCell ref="I33:O33"/>
    <mergeCell ref="J34:N34"/>
    <mergeCell ref="I38:O38"/>
    <mergeCell ref="I45:O45"/>
    <mergeCell ref="I40:O40"/>
    <mergeCell ref="I42:O42"/>
    <mergeCell ref="I44:O44"/>
    <mergeCell ref="D7:F7"/>
    <mergeCell ref="H7:I7"/>
    <mergeCell ref="C18:D18"/>
    <mergeCell ref="C28:D28"/>
    <mergeCell ref="A1:O1"/>
    <mergeCell ref="D3:H3"/>
    <mergeCell ref="J3:N3"/>
    <mergeCell ref="G5:H5"/>
    <mergeCell ref="L5:M5"/>
    <mergeCell ref="B5:D5"/>
    <mergeCell ref="A7:C7"/>
    <mergeCell ref="S10:T10"/>
    <mergeCell ref="S26:U26"/>
    <mergeCell ref="R14:T14"/>
    <mergeCell ref="R22:T22"/>
    <mergeCell ref="A31:D31"/>
    <mergeCell ref="C29:D29"/>
    <mergeCell ref="F31:G31"/>
    <mergeCell ref="C40:D40"/>
    <mergeCell ref="C42:D42"/>
    <mergeCell ref="C44:D44"/>
    <mergeCell ref="A32:D32"/>
    <mergeCell ref="F32:G32"/>
    <mergeCell ref="C36:D36"/>
    <mergeCell ref="C38:D38"/>
    <mergeCell ref="C34:D34"/>
  </mergeCells>
  <phoneticPr fontId="0" type="noConversion"/>
  <conditionalFormatting sqref="E36 E38 E40 E42 E44">
    <cfRule type="cellIs" dxfId="84" priority="5" stopIfTrue="1" operator="notEqual">
      <formula>"X"</formula>
    </cfRule>
  </conditionalFormatting>
  <conditionalFormatting sqref="C44:D44">
    <cfRule type="cellIs" dxfId="83" priority="6" stopIfTrue="1" operator="equal">
      <formula>0</formula>
    </cfRule>
  </conditionalFormatting>
  <conditionalFormatting sqref="O31">
    <cfRule type="cellIs" dxfId="82" priority="7" stopIfTrue="1" operator="lessThanOrEqual">
      <formula>0</formula>
    </cfRule>
    <cfRule type="cellIs" dxfId="81" priority="8" stopIfTrue="1" operator="greaterThan">
      <formula>0</formula>
    </cfRule>
  </conditionalFormatting>
  <conditionalFormatting sqref="H11:H17 H21:H27">
    <cfRule type="cellIs" dxfId="80" priority="9" stopIfTrue="1" operator="lessThanOrEqual">
      <formula>0</formula>
    </cfRule>
    <cfRule type="cellIs" dxfId="79" priority="10" stopIfTrue="1" operator="greaterThan">
      <formula>0</formula>
    </cfRule>
  </conditionalFormatting>
  <conditionalFormatting sqref="D3:H3">
    <cfRule type="cellIs" dxfId="78" priority="11" stopIfTrue="1" operator="lessThanOrEqual">
      <formula>0</formula>
    </cfRule>
    <cfRule type="cellIs" dxfId="77" priority="12" stopIfTrue="1" operator="greaterThan">
      <formula>0</formula>
    </cfRule>
  </conditionalFormatting>
  <conditionalFormatting sqref="I3">
    <cfRule type="cellIs" dxfId="76" priority="13" stopIfTrue="1" operator="greaterThan">
      <formula>0</formula>
    </cfRule>
  </conditionalFormatting>
  <conditionalFormatting sqref="J3:N3">
    <cfRule type="cellIs" dxfId="75" priority="14" stopIfTrue="1" operator="lessThanOrEqual">
      <formula>0</formula>
    </cfRule>
    <cfRule type="cellIs" dxfId="74" priority="15" stopIfTrue="1" operator="greaterThan">
      <formula>0</formula>
    </cfRule>
  </conditionalFormatting>
  <conditionalFormatting sqref="O11:O18 O21:O29">
    <cfRule type="cellIs" dxfId="73" priority="16" stopIfTrue="1" operator="lessThanOrEqual">
      <formula>0</formula>
    </cfRule>
  </conditionalFormatting>
  <conditionalFormatting sqref="F18:N18 F28:N29">
    <cfRule type="cellIs" dxfId="72" priority="17" stopIfTrue="1" operator="equal">
      <formula>0</formula>
    </cfRule>
  </conditionalFormatting>
  <conditionalFormatting sqref="L7 G7">
    <cfRule type="cellIs" dxfId="71" priority="3" stopIfTrue="1" operator="lessThanOrEqual">
      <formula>0</formula>
    </cfRule>
    <cfRule type="cellIs" dxfId="70" priority="4" stopIfTrue="1" operator="greaterThan">
      <formula>0</formula>
    </cfRule>
  </conditionalFormatting>
  <conditionalFormatting sqref="O7">
    <cfRule type="cellIs" dxfId="69" priority="1" stopIfTrue="1" operator="lessThanOrEqual">
      <formula>0</formula>
    </cfRule>
    <cfRule type="cellIs" dxfId="68" priority="2" stopIfTrue="1" operator="greaterThan">
      <formula>0</formula>
    </cfRule>
  </conditionalFormatting>
  <dataValidations xWindow="289" yWindow="292" count="6">
    <dataValidation type="time" errorStyle="warning" allowBlank="1" showInputMessage="1" showErrorMessage="1" errorTitle="Incorrect Time Format" error="Remember to input time as hours and minutes with am or pm included: 8:15 am or 3:20 pm._x000a__x000a_Click on &quot;no&quot; or &quot;cancel&quot; to correct..." prompt="Please remember to insert am or pm  (AM/PM) as required.  For example, 8:00 am not 8 or 3:30 PM not 3:30." sqref="E21:E25 E11:E15">
      <formula1>0</formula1>
      <formula2>0.999988425925926</formula2>
    </dataValidation>
    <dataValidation type="date" errorStyle="warning" allowBlank="1" showInputMessage="1" showErrorMessage="1" errorTitle="Incorrect Date Format!" error="Please enter the date either as (for example) 6/12/2005 or June 12, 2005." promptTitle="Insert Date" prompt="For example: 4/3/05 or 4/3/2005 or  May 4, 2005" sqref="G6:I6">
      <formula1>39629</formula1>
      <formula2>40008</formula2>
    </dataValidation>
    <dataValidation type="time" errorStyle="warning" allowBlank="1" showErrorMessage="1" errorTitle="Incorrect Time Format" error="Remember to input time as hours and minutes with am or pm included: 8:15 am or 3:20 pm._x000a__x000a_Click on &quot;no&quot; or &quot;cancel&quot; to correct..." prompt="Please remember to insert am or pm  (AM/PM) as required.  For example, 8:00 am not 8 or 3:30 PM not 3:30." sqref="E26:E27 E16:E17">
      <formula1>0</formula1>
      <formula2>0.999988425925926</formula2>
    </dataValidation>
    <dataValidation type="decimal" errorStyle="information" allowBlank="1" showInputMessage="1" showErrorMessage="1" errorTitle="Please try again!" error="The number you enter should be greater than 0 and less than 24; with minutes expressed as decimals.  For example: 7 hours and 15 minutes would be 7.25" promptTitle="Please Note:" prompt="Minutes should be shown as decimals  (eg. 20 minutes = .33)" sqref="P11:P17 P21:P27 I21:N27 F21:G27 F11:G17 I11:N17">
      <formula1>0.01</formula1>
      <formula2>24</formula2>
    </dataValidation>
    <dataValidation type="decimal" errorStyle="information" allowBlank="1" showInputMessage="1" showErrorMessage="1" errorTitle="Please try again!" error="The number you enter should be greater than 0 and less than 24; with minutes expressed as decimals.  For example: 7 hours and 15 minutes would be 7.25" promptTitle="ATTENTION!" prompt="Use this column ONLY for the time you WORKED during lunch..._x000a_" sqref="H11:H17 H21:H27">
      <formula1>0.01</formula1>
      <formula2>24</formula2>
    </dataValidation>
    <dataValidation type="date" errorStyle="warning" allowBlank="1" showInputMessage="1" showErrorMessage="1" errorTitle="Incorrect Date Format!" error="Please enter the date either as (for example) 6/12/2005 or June 12, 2005." promptTitle="Insert Date" prompt="For example: 4/3/05 or 4/3/2005 or  May 4, 2005" sqref="G5:H5">
      <formula1>41080</formula1>
      <formula2>41469</formula2>
    </dataValidation>
  </dataValidations>
  <printOptions horizontalCentered="1" verticalCentered="1"/>
  <pageMargins left="0.25" right="0.25" top="0.25" bottom="0.25" header="0" footer="0"/>
  <pageSetup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/>
  <dimension ref="A1:V47"/>
  <sheetViews>
    <sheetView workbookViewId="0">
      <selection activeCell="A8" sqref="A8"/>
    </sheetView>
  </sheetViews>
  <sheetFormatPr defaultRowHeight="12.75"/>
  <cols>
    <col min="1" max="1" width="8.5703125" customWidth="1"/>
    <col min="2" max="4" width="10.7109375" customWidth="1"/>
    <col min="5" max="5" width="2.140625" customWidth="1"/>
    <col min="6" max="7" width="10.7109375" customWidth="1"/>
    <col min="8" max="8" width="9.28515625" customWidth="1"/>
    <col min="9" max="9" width="12.85546875" customWidth="1"/>
    <col min="10" max="10" width="10.7109375" hidden="1" customWidth="1"/>
    <col min="11" max="13" width="10.7109375" customWidth="1"/>
    <col min="14" max="14" width="6.7109375" customWidth="1"/>
    <col min="15" max="15" width="8.85546875" customWidth="1"/>
    <col min="16" max="16" width="7.7109375" customWidth="1"/>
    <col min="17" max="17" width="10.7109375" customWidth="1"/>
    <col min="18" max="18" width="9.28515625" customWidth="1"/>
    <col min="19" max="19" width="6.28515625" customWidth="1"/>
  </cols>
  <sheetData>
    <row r="1" spans="1:22" ht="33" customHeight="1">
      <c r="A1" s="162" t="str">
        <f>'1'!A1:N1</f>
        <v>BUUSD TIME SHEET 2020 - 2021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</row>
    <row r="2" spans="1:22" ht="3.75" customHeight="1" thickBot="1">
      <c r="A2" s="32"/>
      <c r="B2" s="32"/>
      <c r="C2" s="32"/>
      <c r="D2" s="32"/>
      <c r="E2" s="32"/>
      <c r="F2" s="32"/>
      <c r="G2" s="32"/>
      <c r="H2" s="32"/>
      <c r="I2" s="32"/>
      <c r="J2" s="32"/>
      <c r="K2" s="136"/>
      <c r="L2" s="32"/>
      <c r="M2" s="32"/>
      <c r="N2" s="32"/>
      <c r="O2" s="32"/>
    </row>
    <row r="3" spans="1:22" ht="17.25" customHeight="1" thickBot="1">
      <c r="A3" s="35"/>
      <c r="B3" s="32"/>
      <c r="C3" s="35" t="s">
        <v>16</v>
      </c>
      <c r="D3" s="163">
        <f>'1'!D3:H3</f>
        <v>0</v>
      </c>
      <c r="E3" s="164"/>
      <c r="F3" s="164"/>
      <c r="G3" s="164"/>
      <c r="H3" s="165"/>
      <c r="I3" s="95" t="s">
        <v>38</v>
      </c>
      <c r="J3" s="159">
        <f>'1'!J3:M3</f>
        <v>0</v>
      </c>
      <c r="K3" s="159"/>
      <c r="L3" s="159"/>
      <c r="M3" s="159"/>
      <c r="N3" s="159"/>
      <c r="O3" s="32"/>
    </row>
    <row r="4" spans="1:22" ht="3.75" customHeight="1" thickBot="1">
      <c r="A4" s="36"/>
      <c r="B4" s="36"/>
      <c r="C4" s="36"/>
      <c r="D4" s="36" t="s">
        <v>35</v>
      </c>
      <c r="E4" s="36"/>
      <c r="F4" s="36"/>
      <c r="G4" s="36"/>
      <c r="H4" s="36"/>
      <c r="I4" s="37"/>
      <c r="J4" s="37"/>
      <c r="K4" s="37"/>
      <c r="L4" s="37"/>
      <c r="M4" s="37"/>
      <c r="N4" s="37"/>
      <c r="O4" s="37"/>
    </row>
    <row r="5" spans="1:22" ht="16.5" customHeight="1" thickBot="1">
      <c r="A5" s="36"/>
      <c r="B5" s="173" t="s">
        <v>9</v>
      </c>
      <c r="C5" s="173"/>
      <c r="D5" s="173"/>
      <c r="E5" s="36"/>
      <c r="F5" s="38" t="s">
        <v>10</v>
      </c>
      <c r="G5" s="169">
        <f>'22'!G5:H5+14</f>
        <v>44319</v>
      </c>
      <c r="H5" s="170"/>
      <c r="I5" s="38" t="s">
        <v>40</v>
      </c>
      <c r="J5" s="39"/>
      <c r="K5" s="39"/>
      <c r="L5" s="169">
        <f>G5+13</f>
        <v>44332</v>
      </c>
      <c r="M5" s="170"/>
      <c r="N5" s="39"/>
      <c r="O5" s="37"/>
    </row>
    <row r="6" spans="1:22" ht="6" customHeight="1">
      <c r="A6" s="36"/>
      <c r="B6" s="36"/>
      <c r="C6" s="36"/>
      <c r="D6" s="36"/>
      <c r="E6" s="36"/>
      <c r="F6" s="38"/>
      <c r="G6" s="10"/>
      <c r="H6" s="10"/>
      <c r="I6" s="10"/>
      <c r="J6" s="10"/>
      <c r="K6" s="10"/>
      <c r="L6" s="10"/>
      <c r="M6" s="10"/>
      <c r="N6" s="10"/>
      <c r="O6" s="37"/>
    </row>
    <row r="7" spans="1:22" ht="16.5" customHeight="1" thickBot="1">
      <c r="A7" s="201"/>
      <c r="B7" s="201"/>
      <c r="C7" s="201"/>
      <c r="D7" s="194" t="s">
        <v>29</v>
      </c>
      <c r="E7" s="194"/>
      <c r="F7" s="194"/>
      <c r="G7" s="33">
        <f>'1'!G7</f>
        <v>0</v>
      </c>
      <c r="H7" s="168" t="s">
        <v>39</v>
      </c>
      <c r="I7" s="168"/>
      <c r="J7" s="2"/>
      <c r="K7" s="2"/>
      <c r="L7" s="34">
        <f>'1'!K7</f>
        <v>0</v>
      </c>
      <c r="M7" s="2"/>
      <c r="N7" s="2" t="s">
        <v>52</v>
      </c>
      <c r="O7" s="34">
        <f>'1'!N7</f>
        <v>0</v>
      </c>
    </row>
    <row r="8" spans="1:22" ht="15" customHeight="1">
      <c r="A8" s="103" t="s">
        <v>63</v>
      </c>
      <c r="B8" s="103"/>
      <c r="C8" s="103"/>
      <c r="D8" s="103"/>
      <c r="E8" s="103"/>
      <c r="F8" s="103"/>
      <c r="G8" s="103"/>
      <c r="H8" s="103"/>
      <c r="I8" s="103"/>
      <c r="J8" s="2"/>
      <c r="K8" s="2"/>
      <c r="L8" s="2"/>
      <c r="M8" s="2"/>
      <c r="N8" s="2"/>
      <c r="O8" s="2"/>
    </row>
    <row r="9" spans="1:22" ht="4.5" customHeight="1" thickBo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R9" s="4"/>
      <c r="S9" s="4"/>
      <c r="T9" s="4"/>
      <c r="U9" s="4"/>
      <c r="V9" s="4"/>
    </row>
    <row r="10" spans="1:22" ht="23.25" thickBot="1">
      <c r="A10" s="40" t="s">
        <v>26</v>
      </c>
      <c r="B10" s="1" t="s">
        <v>0</v>
      </c>
      <c r="C10" s="41" t="s">
        <v>1</v>
      </c>
      <c r="D10" s="41" t="s">
        <v>2</v>
      </c>
      <c r="E10" s="19"/>
      <c r="F10" s="41" t="s">
        <v>17</v>
      </c>
      <c r="G10" s="41" t="s">
        <v>18</v>
      </c>
      <c r="H10" s="41" t="str">
        <f>'1'!H10</f>
        <v>COVID-19</v>
      </c>
      <c r="I10" s="135" t="str">
        <f>'1'!I10</f>
        <v>Lunch/Recess Duty</v>
      </c>
      <c r="J10" s="41" t="s">
        <v>5</v>
      </c>
      <c r="K10" s="41" t="s">
        <v>58</v>
      </c>
      <c r="L10" s="41" t="str">
        <f>'1'!K10</f>
        <v>VACATION</v>
      </c>
      <c r="M10" s="41" t="str">
        <f>'1'!L10</f>
        <v>Sick/Med</v>
      </c>
      <c r="N10" s="41" t="str">
        <f>'1'!M10</f>
        <v>Pers</v>
      </c>
      <c r="O10" s="42" t="s">
        <v>15</v>
      </c>
      <c r="R10" s="4"/>
      <c r="S10" s="197" t="s">
        <v>14</v>
      </c>
      <c r="T10" s="197"/>
      <c r="U10" s="18">
        <f>'22'!U10 + N29</f>
        <v>0</v>
      </c>
      <c r="V10" s="4"/>
    </row>
    <row r="11" spans="1:22">
      <c r="A11" s="43" t="s">
        <v>19</v>
      </c>
      <c r="B11" s="3">
        <f>'22'!B27+1</f>
        <v>44319</v>
      </c>
      <c r="C11" s="11"/>
      <c r="D11" s="11"/>
      <c r="E11" s="20"/>
      <c r="F11" s="9"/>
      <c r="G11" s="9"/>
      <c r="H11" s="9"/>
      <c r="I11" s="9"/>
      <c r="J11" s="12"/>
      <c r="K11" s="12"/>
      <c r="L11" s="12"/>
      <c r="M11" s="12"/>
      <c r="N11" s="12"/>
      <c r="O11" s="13">
        <f>SUM(F11:N11)</f>
        <v>0</v>
      </c>
      <c r="R11" s="4"/>
      <c r="S11" s="5"/>
      <c r="T11" s="5"/>
      <c r="U11" s="4"/>
      <c r="V11" s="4"/>
    </row>
    <row r="12" spans="1:22">
      <c r="A12" s="44" t="s">
        <v>20</v>
      </c>
      <c r="B12" s="3">
        <f t="shared" ref="B12:B17" si="0">B11+1</f>
        <v>44320</v>
      </c>
      <c r="C12" s="11"/>
      <c r="D12" s="11"/>
      <c r="E12" s="20"/>
      <c r="F12" s="9"/>
      <c r="G12" s="9"/>
      <c r="H12" s="9"/>
      <c r="I12" s="9"/>
      <c r="J12" s="14"/>
      <c r="K12" s="14"/>
      <c r="L12" s="14"/>
      <c r="M12" s="14"/>
      <c r="N12" s="14"/>
      <c r="O12" s="13">
        <f t="shared" ref="O12:O17" si="1">SUM(F12:N12)</f>
        <v>0</v>
      </c>
      <c r="R12" s="4"/>
      <c r="S12" s="5"/>
      <c r="T12" s="5"/>
      <c r="U12" s="4"/>
      <c r="V12" s="4"/>
    </row>
    <row r="13" spans="1:22">
      <c r="A13" s="44" t="s">
        <v>21</v>
      </c>
      <c r="B13" s="3">
        <f t="shared" si="0"/>
        <v>44321</v>
      </c>
      <c r="C13" s="11"/>
      <c r="D13" s="11"/>
      <c r="E13" s="20"/>
      <c r="F13" s="9"/>
      <c r="G13" s="9"/>
      <c r="H13" s="9"/>
      <c r="I13" s="9"/>
      <c r="J13" s="14"/>
      <c r="K13" s="14"/>
      <c r="L13" s="14"/>
      <c r="M13" s="14"/>
      <c r="N13" s="14"/>
      <c r="O13" s="13">
        <f t="shared" si="1"/>
        <v>0</v>
      </c>
      <c r="R13" s="4"/>
      <c r="S13" s="5"/>
      <c r="T13" s="5"/>
      <c r="U13" s="4"/>
      <c r="V13" s="4"/>
    </row>
    <row r="14" spans="1:22">
      <c r="A14" s="44" t="s">
        <v>22</v>
      </c>
      <c r="B14" s="3">
        <f t="shared" si="0"/>
        <v>44322</v>
      </c>
      <c r="C14" s="11"/>
      <c r="D14" s="11"/>
      <c r="E14" s="20"/>
      <c r="F14" s="9"/>
      <c r="G14" s="9"/>
      <c r="H14" s="9"/>
      <c r="I14" s="9"/>
      <c r="J14" s="14"/>
      <c r="K14" s="12"/>
      <c r="L14" s="12"/>
      <c r="M14" s="12"/>
      <c r="N14" s="12"/>
      <c r="O14" s="13">
        <f t="shared" si="1"/>
        <v>0</v>
      </c>
      <c r="R14" s="197" t="s">
        <v>8</v>
      </c>
      <c r="S14" s="197"/>
      <c r="T14" s="197"/>
      <c r="U14" s="18">
        <f>'22'!U14 + O29</f>
        <v>40</v>
      </c>
      <c r="V14" s="4"/>
    </row>
    <row r="15" spans="1:22">
      <c r="A15" s="44" t="s">
        <v>23</v>
      </c>
      <c r="B15" s="3">
        <f t="shared" si="0"/>
        <v>44323</v>
      </c>
      <c r="C15" s="11"/>
      <c r="D15" s="11"/>
      <c r="E15" s="20"/>
      <c r="F15" s="9"/>
      <c r="G15" s="9"/>
      <c r="H15" s="9"/>
      <c r="I15" s="9"/>
      <c r="J15" s="14"/>
      <c r="K15" s="14"/>
      <c r="L15" s="14"/>
      <c r="M15" s="14"/>
      <c r="N15" s="14"/>
      <c r="O15" s="13">
        <f t="shared" si="1"/>
        <v>0</v>
      </c>
      <c r="R15" s="4"/>
      <c r="S15" s="5"/>
      <c r="T15" s="5"/>
      <c r="U15" s="4"/>
      <c r="V15" s="4"/>
    </row>
    <row r="16" spans="1:22">
      <c r="A16" s="44" t="s">
        <v>24</v>
      </c>
      <c r="B16" s="3">
        <f t="shared" si="0"/>
        <v>44324</v>
      </c>
      <c r="C16" s="144"/>
      <c r="D16" s="144"/>
      <c r="E16" s="20"/>
      <c r="F16" s="145"/>
      <c r="G16" s="145"/>
      <c r="H16" s="145"/>
      <c r="I16" s="145"/>
      <c r="J16" s="146"/>
      <c r="K16" s="146"/>
      <c r="L16" s="146"/>
      <c r="M16" s="146"/>
      <c r="N16" s="146"/>
      <c r="O16" s="13">
        <f t="shared" si="1"/>
        <v>0</v>
      </c>
      <c r="R16" s="4"/>
      <c r="S16" s="5"/>
      <c r="T16" s="5"/>
      <c r="U16" s="4"/>
      <c r="V16" s="4"/>
    </row>
    <row r="17" spans="1:22" ht="13.5" thickBot="1">
      <c r="A17" s="44" t="s">
        <v>25</v>
      </c>
      <c r="B17" s="3">
        <f t="shared" si="0"/>
        <v>44325</v>
      </c>
      <c r="C17" s="144"/>
      <c r="D17" s="144"/>
      <c r="E17" s="20"/>
      <c r="F17" s="147"/>
      <c r="G17" s="147"/>
      <c r="H17" s="147"/>
      <c r="I17" s="147"/>
      <c r="J17" s="148"/>
      <c r="K17" s="148"/>
      <c r="L17" s="148"/>
      <c r="M17" s="148"/>
      <c r="N17" s="148"/>
      <c r="O17" s="15">
        <f t="shared" si="1"/>
        <v>0</v>
      </c>
      <c r="R17" s="4"/>
      <c r="S17" s="5"/>
      <c r="T17" s="5"/>
      <c r="U17" s="4"/>
      <c r="V17" s="4"/>
    </row>
    <row r="18" spans="1:22" ht="14.25" thickTop="1" thickBot="1">
      <c r="A18" s="45"/>
      <c r="B18" s="46"/>
      <c r="C18" s="171" t="s">
        <v>28</v>
      </c>
      <c r="D18" s="172"/>
      <c r="E18" s="21"/>
      <c r="F18" s="47">
        <f>SUM(F11:F17)</f>
        <v>0</v>
      </c>
      <c r="G18" s="47">
        <f t="shared" ref="G18:N18" si="2">SUM(G11:G17)</f>
        <v>0</v>
      </c>
      <c r="H18" s="47">
        <f t="shared" si="2"/>
        <v>0</v>
      </c>
      <c r="I18" s="47">
        <f t="shared" si="2"/>
        <v>0</v>
      </c>
      <c r="J18" s="47">
        <f t="shared" si="2"/>
        <v>0</v>
      </c>
      <c r="K18" s="47">
        <f t="shared" si="2"/>
        <v>0</v>
      </c>
      <c r="L18" s="47">
        <f t="shared" si="2"/>
        <v>0</v>
      </c>
      <c r="M18" s="47">
        <f t="shared" si="2"/>
        <v>0</v>
      </c>
      <c r="N18" s="47">
        <f t="shared" si="2"/>
        <v>0</v>
      </c>
      <c r="O18" s="48">
        <f>SUM(O11:O17)</f>
        <v>0</v>
      </c>
      <c r="R18" s="4"/>
      <c r="S18" s="5"/>
      <c r="T18" s="5"/>
      <c r="U18" s="6"/>
      <c r="V18" s="4"/>
    </row>
    <row r="19" spans="1:22" ht="9.75" customHeight="1" thickBot="1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R19" s="4"/>
      <c r="S19" s="5"/>
      <c r="T19" s="5"/>
      <c r="U19" s="4"/>
      <c r="V19" s="4"/>
    </row>
    <row r="20" spans="1:22" ht="23.25" thickBot="1">
      <c r="A20" s="40" t="s">
        <v>27</v>
      </c>
      <c r="B20" s="1" t="s">
        <v>0</v>
      </c>
      <c r="C20" s="41" t="s">
        <v>1</v>
      </c>
      <c r="D20" s="41" t="s">
        <v>2</v>
      </c>
      <c r="E20" s="19"/>
      <c r="F20" s="41" t="str">
        <f>F10</f>
        <v>Reg Ed</v>
      </c>
      <c r="G20" s="41" t="str">
        <f>G10</f>
        <v>Spec Ed</v>
      </c>
      <c r="H20" s="41" t="str">
        <f>H10</f>
        <v>COVID-19</v>
      </c>
      <c r="I20" s="135" t="str">
        <f>I10</f>
        <v>Lunch/Recess Duty</v>
      </c>
      <c r="J20" s="41" t="s">
        <v>5</v>
      </c>
      <c r="K20" s="41" t="s">
        <v>58</v>
      </c>
      <c r="L20" s="41" t="str">
        <f>L10</f>
        <v>VACATION</v>
      </c>
      <c r="M20" s="41" t="str">
        <f>M10</f>
        <v>Sick/Med</v>
      </c>
      <c r="N20" s="41" t="str">
        <f>N10</f>
        <v>Pers</v>
      </c>
      <c r="O20" s="42" t="str">
        <f>O10</f>
        <v>TOTAL</v>
      </c>
      <c r="R20" s="4"/>
      <c r="S20" s="5"/>
      <c r="T20" s="5"/>
      <c r="U20" s="4"/>
      <c r="V20" s="4"/>
    </row>
    <row r="21" spans="1:22">
      <c r="A21" s="43" t="s">
        <v>19</v>
      </c>
      <c r="B21" s="3">
        <f>B11+7</f>
        <v>44326</v>
      </c>
      <c r="C21" s="11"/>
      <c r="D21" s="11"/>
      <c r="E21" s="20"/>
      <c r="F21" s="9"/>
      <c r="G21" s="9"/>
      <c r="H21" s="9"/>
      <c r="I21" s="9"/>
      <c r="J21" s="12"/>
      <c r="K21" s="12"/>
      <c r="L21" s="12"/>
      <c r="M21" s="12"/>
      <c r="N21" s="12"/>
      <c r="O21" s="13">
        <f>SUM(F21:N21)</f>
        <v>0</v>
      </c>
      <c r="R21" s="4"/>
      <c r="S21" s="5"/>
      <c r="T21" s="5"/>
      <c r="U21" s="4"/>
      <c r="V21" s="4"/>
    </row>
    <row r="22" spans="1:22">
      <c r="A22" s="44" t="s">
        <v>20</v>
      </c>
      <c r="B22" s="3">
        <f t="shared" ref="B22:B27" si="3">B12+7</f>
        <v>44327</v>
      </c>
      <c r="C22" s="11"/>
      <c r="D22" s="11"/>
      <c r="E22" s="20"/>
      <c r="F22" s="9"/>
      <c r="G22" s="9"/>
      <c r="H22" s="9"/>
      <c r="I22" s="9"/>
      <c r="J22" s="14"/>
      <c r="K22" s="14"/>
      <c r="L22" s="14"/>
      <c r="M22" s="14"/>
      <c r="N22" s="14"/>
      <c r="O22" s="13">
        <f t="shared" ref="O22:O27" si="4">SUM(F22:N22)</f>
        <v>0</v>
      </c>
      <c r="R22" s="197" t="s">
        <v>13</v>
      </c>
      <c r="S22" s="197"/>
      <c r="T22" s="197"/>
      <c r="U22" s="18" t="e">
        <f>'22'!U22 + P29</f>
        <v>#REF!</v>
      </c>
      <c r="V22" s="4"/>
    </row>
    <row r="23" spans="1:22">
      <c r="A23" s="44" t="s">
        <v>21</v>
      </c>
      <c r="B23" s="3">
        <f t="shared" si="3"/>
        <v>44328</v>
      </c>
      <c r="C23" s="11"/>
      <c r="D23" s="11"/>
      <c r="E23" s="20"/>
      <c r="F23" s="9"/>
      <c r="G23" s="9"/>
      <c r="H23" s="9"/>
      <c r="I23" s="9"/>
      <c r="J23" s="14"/>
      <c r="K23" s="14"/>
      <c r="L23" s="14"/>
      <c r="M23" s="14"/>
      <c r="N23" s="14"/>
      <c r="O23" s="13">
        <f t="shared" si="4"/>
        <v>0</v>
      </c>
      <c r="R23" s="4"/>
      <c r="S23" s="4"/>
      <c r="T23" s="4"/>
      <c r="U23" s="4"/>
      <c r="V23" s="4"/>
    </row>
    <row r="24" spans="1:22">
      <c r="A24" s="44" t="s">
        <v>22</v>
      </c>
      <c r="B24" s="3">
        <f t="shared" si="3"/>
        <v>44329</v>
      </c>
      <c r="C24" s="11"/>
      <c r="D24" s="11"/>
      <c r="E24" s="20"/>
      <c r="F24" s="9"/>
      <c r="G24" s="9"/>
      <c r="H24" s="9"/>
      <c r="I24" s="9"/>
      <c r="J24" s="14"/>
      <c r="K24" s="12"/>
      <c r="L24" s="12"/>
      <c r="M24" s="12"/>
      <c r="N24" s="12"/>
      <c r="O24" s="13">
        <f t="shared" si="4"/>
        <v>0</v>
      </c>
      <c r="R24" s="4"/>
      <c r="S24" s="4"/>
      <c r="T24" s="4"/>
      <c r="U24" s="4"/>
      <c r="V24" s="4"/>
    </row>
    <row r="25" spans="1:22">
      <c r="A25" s="44" t="s">
        <v>23</v>
      </c>
      <c r="B25" s="3">
        <f t="shared" si="3"/>
        <v>44330</v>
      </c>
      <c r="C25" s="11"/>
      <c r="D25" s="11"/>
      <c r="E25" s="20"/>
      <c r="F25" s="9"/>
      <c r="G25" s="9"/>
      <c r="H25" s="9"/>
      <c r="I25" s="9"/>
      <c r="J25" s="14"/>
      <c r="K25" s="12"/>
      <c r="L25" s="9"/>
      <c r="M25" s="14"/>
      <c r="N25" s="14"/>
      <c r="O25" s="13">
        <f t="shared" si="4"/>
        <v>0</v>
      </c>
      <c r="R25" s="4"/>
      <c r="S25" s="4"/>
      <c r="T25" s="4"/>
      <c r="U25" s="4"/>
      <c r="V25" s="4"/>
    </row>
    <row r="26" spans="1:22">
      <c r="A26" s="44" t="s">
        <v>24</v>
      </c>
      <c r="B26" s="3">
        <f t="shared" si="3"/>
        <v>44331</v>
      </c>
      <c r="C26" s="144"/>
      <c r="D26" s="144"/>
      <c r="E26" s="20"/>
      <c r="F26" s="145"/>
      <c r="G26" s="145"/>
      <c r="H26" s="145"/>
      <c r="I26" s="145"/>
      <c r="J26" s="146"/>
      <c r="K26" s="146"/>
      <c r="L26" s="146"/>
      <c r="M26" s="145"/>
      <c r="N26" s="146"/>
      <c r="O26" s="13">
        <f t="shared" si="4"/>
        <v>0</v>
      </c>
      <c r="R26" s="4"/>
      <c r="S26" s="197" t="s">
        <v>12</v>
      </c>
      <c r="T26" s="197"/>
      <c r="U26" s="197"/>
      <c r="V26" s="18">
        <f>'22'!V26 + R29</f>
        <v>40</v>
      </c>
    </row>
    <row r="27" spans="1:22" ht="13.5" thickBot="1">
      <c r="A27" s="44" t="s">
        <v>25</v>
      </c>
      <c r="B27" s="3">
        <f t="shared" si="3"/>
        <v>44332</v>
      </c>
      <c r="C27" s="144"/>
      <c r="D27" s="144"/>
      <c r="E27" s="20"/>
      <c r="F27" s="147"/>
      <c r="G27" s="147"/>
      <c r="H27" s="147"/>
      <c r="I27" s="147"/>
      <c r="J27" s="148"/>
      <c r="K27" s="148"/>
      <c r="L27" s="148"/>
      <c r="M27" s="148"/>
      <c r="N27" s="148"/>
      <c r="O27" s="15">
        <f t="shared" si="4"/>
        <v>0</v>
      </c>
      <c r="R27" s="4"/>
      <c r="S27" s="4"/>
      <c r="T27" s="4"/>
      <c r="U27" s="4"/>
      <c r="V27" s="4"/>
    </row>
    <row r="28" spans="1:22" ht="15" customHeight="1" thickTop="1" thickBot="1">
      <c r="A28" s="22"/>
      <c r="B28" s="49"/>
      <c r="C28" s="193" t="s">
        <v>30</v>
      </c>
      <c r="D28" s="193"/>
      <c r="E28" s="21"/>
      <c r="F28" s="50">
        <f>SUM(F21:F27)</f>
        <v>0</v>
      </c>
      <c r="G28" s="50">
        <f t="shared" ref="G28:N28" si="5">SUM(G21:G27)</f>
        <v>0</v>
      </c>
      <c r="H28" s="50">
        <f t="shared" si="5"/>
        <v>0</v>
      </c>
      <c r="I28" s="50">
        <f t="shared" si="5"/>
        <v>0</v>
      </c>
      <c r="J28" s="50">
        <f t="shared" ref="J28:K28" si="6">SUM(J21:J27)</f>
        <v>0</v>
      </c>
      <c r="K28" s="50">
        <f t="shared" si="6"/>
        <v>0</v>
      </c>
      <c r="L28" s="50">
        <f t="shared" si="5"/>
        <v>0</v>
      </c>
      <c r="M28" s="50">
        <f t="shared" si="5"/>
        <v>0</v>
      </c>
      <c r="N28" s="50">
        <f t="shared" si="5"/>
        <v>0</v>
      </c>
      <c r="O28" s="48">
        <f>SUM(O21:O27)</f>
        <v>0</v>
      </c>
      <c r="R28" s="27" t="s">
        <v>36</v>
      </c>
      <c r="S28" s="4"/>
      <c r="T28" s="8"/>
      <c r="U28" s="7"/>
      <c r="V28" s="4"/>
    </row>
    <row r="29" spans="1:22" ht="15.75" customHeight="1" thickBot="1">
      <c r="A29" s="22"/>
      <c r="B29" s="49"/>
      <c r="C29" s="198" t="s">
        <v>31</v>
      </c>
      <c r="D29" s="198"/>
      <c r="E29" s="23"/>
      <c r="F29" s="51">
        <f>F18+F28</f>
        <v>0</v>
      </c>
      <c r="G29" s="51">
        <f t="shared" ref="G29:N29" si="7">G18+G28</f>
        <v>0</v>
      </c>
      <c r="H29" s="51">
        <f t="shared" si="7"/>
        <v>0</v>
      </c>
      <c r="I29" s="51">
        <f t="shared" si="7"/>
        <v>0</v>
      </c>
      <c r="J29" s="51">
        <f t="shared" ref="J29:K29" si="8">J18+J28</f>
        <v>0</v>
      </c>
      <c r="K29" s="51">
        <f t="shared" si="8"/>
        <v>0</v>
      </c>
      <c r="L29" s="51">
        <f t="shared" si="7"/>
        <v>0</v>
      </c>
      <c r="M29" s="51">
        <f t="shared" si="7"/>
        <v>0</v>
      </c>
      <c r="N29" s="51">
        <f t="shared" si="7"/>
        <v>0</v>
      </c>
      <c r="O29" s="52">
        <f>O18+O28</f>
        <v>0</v>
      </c>
      <c r="R29" s="28">
        <f>O29-L7</f>
        <v>0</v>
      </c>
      <c r="S29" s="4"/>
      <c r="T29" s="8"/>
      <c r="U29" s="7"/>
      <c r="V29" s="4"/>
    </row>
    <row r="30" spans="1:22" ht="11.25" customHeight="1">
      <c r="A30" s="4"/>
      <c r="B30" s="53"/>
      <c r="C30" s="24"/>
      <c r="D30" s="24"/>
      <c r="E30" s="24"/>
      <c r="F30" s="24"/>
      <c r="G30" s="24"/>
      <c r="H30" s="24"/>
      <c r="I30" s="24"/>
      <c r="J30" s="53"/>
      <c r="K30" s="53"/>
      <c r="L30" s="53"/>
      <c r="M30" s="53"/>
      <c r="N30" s="53"/>
      <c r="O30" s="53"/>
    </row>
    <row r="31" spans="1:22" ht="21.75" customHeight="1" thickBot="1">
      <c r="A31" s="181"/>
      <c r="B31" s="181"/>
      <c r="C31" s="181"/>
      <c r="D31" s="181"/>
      <c r="E31" s="25"/>
      <c r="F31" s="174"/>
      <c r="G31" s="174"/>
      <c r="H31" s="25"/>
      <c r="I31" s="4"/>
      <c r="J31" s="4"/>
      <c r="K31" s="4"/>
      <c r="L31" s="4"/>
      <c r="M31" s="4"/>
      <c r="N31" s="54" t="s">
        <v>11</v>
      </c>
      <c r="O31" s="55">
        <f>R29</f>
        <v>0</v>
      </c>
    </row>
    <row r="32" spans="1:22" ht="12.75" customHeight="1" thickBot="1">
      <c r="A32" s="200" t="s">
        <v>3</v>
      </c>
      <c r="B32" s="200"/>
      <c r="C32" s="200"/>
      <c r="D32" s="200"/>
      <c r="E32" s="26"/>
      <c r="F32" s="200" t="s">
        <v>32</v>
      </c>
      <c r="G32" s="200"/>
      <c r="H32" s="26"/>
      <c r="I32" s="184" t="s">
        <v>37</v>
      </c>
      <c r="J32" s="184"/>
      <c r="K32" s="184"/>
      <c r="L32" s="184"/>
      <c r="M32" s="184"/>
      <c r="N32" s="184"/>
      <c r="O32" s="184"/>
    </row>
    <row r="33" spans="1:15" ht="18.75" customHeight="1" thickBot="1">
      <c r="A33" s="26"/>
      <c r="B33" s="26"/>
      <c r="C33" s="26"/>
      <c r="D33" s="26"/>
      <c r="E33" s="26"/>
      <c r="F33" s="26"/>
      <c r="G33" s="26"/>
      <c r="H33" s="26"/>
      <c r="I33" s="155"/>
      <c r="J33" s="156"/>
      <c r="K33" s="156"/>
      <c r="L33" s="156"/>
      <c r="M33" s="156"/>
      <c r="N33" s="156"/>
      <c r="O33" s="157"/>
    </row>
    <row r="34" spans="1:15" ht="14.25" customHeight="1">
      <c r="A34" s="26"/>
      <c r="B34" s="57"/>
      <c r="C34" s="183" t="s">
        <v>33</v>
      </c>
      <c r="D34" s="183"/>
      <c r="E34" s="29"/>
      <c r="F34" s="58"/>
      <c r="G34" s="26"/>
      <c r="H34" s="26"/>
      <c r="I34" s="4"/>
      <c r="J34" s="199"/>
      <c r="K34" s="199"/>
      <c r="L34" s="199"/>
      <c r="M34" s="199"/>
      <c r="N34" s="199"/>
      <c r="O34" s="56"/>
    </row>
    <row r="35" spans="1:15" ht="5.25" customHeight="1" thickBot="1">
      <c r="A35" s="26"/>
      <c r="B35" s="59"/>
      <c r="C35" s="60"/>
      <c r="D35" s="60"/>
      <c r="E35" s="61"/>
      <c r="F35" s="62"/>
      <c r="G35" s="26"/>
      <c r="H35" s="26"/>
      <c r="I35" s="63"/>
      <c r="J35" s="64"/>
      <c r="K35" s="64"/>
      <c r="L35" s="64"/>
      <c r="M35" s="64"/>
      <c r="N35" s="64"/>
      <c r="O35" s="65"/>
    </row>
    <row r="36" spans="1:15" ht="12" customHeight="1" thickBot="1">
      <c r="A36" s="66"/>
      <c r="B36" s="67"/>
      <c r="C36" s="160" t="str">
        <f>'1'!C36:D36</f>
        <v>Admin. Assist.</v>
      </c>
      <c r="D36" s="160"/>
      <c r="E36" s="91">
        <f>'1'!E53</f>
        <v>0</v>
      </c>
      <c r="F36" s="69"/>
      <c r="G36" s="4"/>
      <c r="H36" s="4"/>
      <c r="I36" s="70" t="s">
        <v>4</v>
      </c>
      <c r="J36" s="71"/>
      <c r="K36" s="71"/>
      <c r="L36" s="71"/>
      <c r="M36" s="71"/>
      <c r="N36" s="71"/>
      <c r="O36" s="72"/>
    </row>
    <row r="37" spans="1:15" ht="3.75" customHeight="1" thickBot="1">
      <c r="A37" s="66"/>
      <c r="B37" s="67"/>
      <c r="C37" s="68"/>
      <c r="D37" s="68"/>
      <c r="E37" s="73"/>
      <c r="F37" s="69"/>
      <c r="G37" s="4"/>
      <c r="H37" s="4"/>
      <c r="I37" s="74"/>
      <c r="J37" s="71"/>
      <c r="K37" s="71"/>
      <c r="L37" s="71"/>
      <c r="M37" s="71"/>
      <c r="N37" s="71"/>
      <c r="O37" s="72"/>
    </row>
    <row r="38" spans="1:15" ht="12" customHeight="1" thickBot="1">
      <c r="A38" s="75"/>
      <c r="B38" s="67"/>
      <c r="C38" s="160" t="str">
        <f>'1'!C38:D38</f>
        <v>Paraeducator</v>
      </c>
      <c r="D38" s="160"/>
      <c r="E38" s="91">
        <f>'1'!E54</f>
        <v>0</v>
      </c>
      <c r="F38" s="69"/>
      <c r="G38" s="4"/>
      <c r="H38" s="4"/>
      <c r="I38" s="179" t="s">
        <v>6</v>
      </c>
      <c r="J38" s="175"/>
      <c r="K38" s="175"/>
      <c r="L38" s="175"/>
      <c r="M38" s="175"/>
      <c r="N38" s="175"/>
      <c r="O38" s="180"/>
    </row>
    <row r="39" spans="1:15" ht="3.75" customHeight="1" thickBot="1">
      <c r="A39" s="75"/>
      <c r="B39" s="67"/>
      <c r="C39" s="68"/>
      <c r="D39" s="68"/>
      <c r="E39" s="73"/>
      <c r="F39" s="69"/>
      <c r="G39" s="4"/>
      <c r="H39" s="4"/>
      <c r="I39" s="76"/>
      <c r="J39" s="77"/>
      <c r="K39" s="137"/>
      <c r="L39" s="77"/>
      <c r="M39" s="77"/>
      <c r="N39" s="77"/>
      <c r="O39" s="78"/>
    </row>
    <row r="40" spans="1:15" ht="11.25" customHeight="1" thickBot="1">
      <c r="A40" s="75"/>
      <c r="B40" s="67"/>
      <c r="C40" s="160" t="str">
        <f>'1'!C40:D40</f>
        <v>Business</v>
      </c>
      <c r="D40" s="160"/>
      <c r="E40" s="91">
        <f>'1'!E55</f>
        <v>0</v>
      </c>
      <c r="F40" s="69"/>
      <c r="G40" s="4"/>
      <c r="H40" s="4"/>
      <c r="I40" s="190" t="s">
        <v>49</v>
      </c>
      <c r="J40" s="191"/>
      <c r="K40" s="191"/>
      <c r="L40" s="191"/>
      <c r="M40" s="191"/>
      <c r="N40" s="191"/>
      <c r="O40" s="192"/>
    </row>
    <row r="41" spans="1:15" ht="3.75" customHeight="1" thickBot="1">
      <c r="A41" s="75"/>
      <c r="B41" s="67"/>
      <c r="C41" s="68"/>
      <c r="D41" s="68"/>
      <c r="E41" s="73"/>
      <c r="F41" s="69"/>
      <c r="G41" s="4"/>
      <c r="H41" s="4"/>
      <c r="I41" s="79"/>
      <c r="J41" s="80"/>
      <c r="K41" s="138"/>
      <c r="L41" s="80"/>
      <c r="M41" s="80"/>
      <c r="N41" s="80"/>
      <c r="O41" s="81"/>
    </row>
    <row r="42" spans="1:15" ht="12" customHeight="1" thickBot="1">
      <c r="A42" s="75"/>
      <c r="B42" s="67"/>
      <c r="C42" s="160" t="str">
        <f>'1'!C42:D42</f>
        <v>Behavior Int.</v>
      </c>
      <c r="D42" s="160"/>
      <c r="E42" s="91">
        <f>'1'!E56</f>
        <v>0</v>
      </c>
      <c r="F42" s="69"/>
      <c r="G42" s="4"/>
      <c r="H42" s="4"/>
      <c r="I42" s="179" t="s">
        <v>6</v>
      </c>
      <c r="J42" s="175"/>
      <c r="K42" s="175"/>
      <c r="L42" s="175"/>
      <c r="M42" s="175"/>
      <c r="N42" s="175"/>
      <c r="O42" s="180"/>
    </row>
    <row r="43" spans="1:15" ht="3.75" customHeight="1" thickBot="1">
      <c r="A43" s="75"/>
      <c r="B43" s="67"/>
      <c r="C43" s="68"/>
      <c r="D43" s="68"/>
      <c r="E43" s="73"/>
      <c r="F43" s="69"/>
      <c r="G43" s="4"/>
      <c r="H43" s="4"/>
      <c r="I43" s="76"/>
      <c r="J43" s="77"/>
      <c r="K43" s="137"/>
      <c r="L43" s="77"/>
      <c r="M43" s="77"/>
      <c r="N43" s="77"/>
      <c r="O43" s="78"/>
    </row>
    <row r="44" spans="1:15" ht="12" customHeight="1" thickBot="1">
      <c r="A44" s="82"/>
      <c r="B44" s="83" t="s">
        <v>34</v>
      </c>
      <c r="C44" s="195" t="str">
        <f>'1'!D57</f>
        <v xml:space="preserve">Other Non-Contracted </v>
      </c>
      <c r="D44" s="196"/>
      <c r="E44" s="91">
        <f>'1'!E44</f>
        <v>0</v>
      </c>
      <c r="F44" s="69"/>
      <c r="G44" s="4"/>
      <c r="H44" s="4"/>
      <c r="I44" s="187" t="s">
        <v>50</v>
      </c>
      <c r="J44" s="188"/>
      <c r="K44" s="188"/>
      <c r="L44" s="188"/>
      <c r="M44" s="188"/>
      <c r="N44" s="188"/>
      <c r="O44" s="189"/>
    </row>
    <row r="45" spans="1:15" ht="16.5" customHeight="1">
      <c r="A45" s="75"/>
      <c r="B45" s="84"/>
      <c r="C45" s="85"/>
      <c r="D45" s="86"/>
      <c r="E45" s="86"/>
      <c r="F45" s="87"/>
      <c r="G45" s="4"/>
      <c r="H45" s="4"/>
      <c r="I45" s="179" t="s">
        <v>7</v>
      </c>
      <c r="J45" s="175"/>
      <c r="K45" s="175"/>
      <c r="L45" s="175"/>
      <c r="M45" s="175"/>
      <c r="N45" s="175"/>
      <c r="O45" s="180"/>
    </row>
    <row r="46" spans="1:15" ht="15.75" customHeight="1">
      <c r="A46" s="75"/>
      <c r="B46" s="71"/>
      <c r="C46" s="4"/>
      <c r="D46" s="4"/>
      <c r="E46" s="4"/>
      <c r="F46" s="53"/>
      <c r="G46" s="53"/>
      <c r="H46" s="53"/>
      <c r="I46" s="176" t="s">
        <v>53</v>
      </c>
      <c r="J46" s="177"/>
      <c r="K46" s="177"/>
      <c r="L46" s="177"/>
      <c r="M46" s="177"/>
      <c r="N46" s="177"/>
      <c r="O46" s="178"/>
    </row>
    <row r="47" spans="1:15" ht="11.25" customHeight="1"/>
  </sheetData>
  <sheetProtection selectLockedCells="1"/>
  <mergeCells count="35">
    <mergeCell ref="I46:O46"/>
    <mergeCell ref="I38:O38"/>
    <mergeCell ref="I45:O45"/>
    <mergeCell ref="C44:D44"/>
    <mergeCell ref="I40:O40"/>
    <mergeCell ref="I42:O42"/>
    <mergeCell ref="I44:O44"/>
    <mergeCell ref="C38:D38"/>
    <mergeCell ref="C40:D40"/>
    <mergeCell ref="C42:D42"/>
    <mergeCell ref="A1:O1"/>
    <mergeCell ref="D3:H3"/>
    <mergeCell ref="J3:N3"/>
    <mergeCell ref="G5:H5"/>
    <mergeCell ref="L5:M5"/>
    <mergeCell ref="B5:D5"/>
    <mergeCell ref="C29:D29"/>
    <mergeCell ref="H7:I7"/>
    <mergeCell ref="C18:D18"/>
    <mergeCell ref="C28:D28"/>
    <mergeCell ref="C36:D36"/>
    <mergeCell ref="A31:D31"/>
    <mergeCell ref="F31:G31"/>
    <mergeCell ref="I33:O33"/>
    <mergeCell ref="J34:N34"/>
    <mergeCell ref="A7:C7"/>
    <mergeCell ref="C34:D34"/>
    <mergeCell ref="A32:D32"/>
    <mergeCell ref="F32:G32"/>
    <mergeCell ref="D7:F7"/>
    <mergeCell ref="S10:T10"/>
    <mergeCell ref="S26:U26"/>
    <mergeCell ref="R14:T14"/>
    <mergeCell ref="R22:T22"/>
    <mergeCell ref="I32:O32"/>
  </mergeCells>
  <phoneticPr fontId="0" type="noConversion"/>
  <conditionalFormatting sqref="E36 E38 E40 E42 E44">
    <cfRule type="cellIs" dxfId="67" priority="5" stopIfTrue="1" operator="notEqual">
      <formula>"X"</formula>
    </cfRule>
  </conditionalFormatting>
  <conditionalFormatting sqref="C44:D44">
    <cfRule type="cellIs" dxfId="66" priority="6" stopIfTrue="1" operator="equal">
      <formula>0</formula>
    </cfRule>
  </conditionalFormatting>
  <conditionalFormatting sqref="O31">
    <cfRule type="cellIs" dxfId="65" priority="7" stopIfTrue="1" operator="lessThanOrEqual">
      <formula>0</formula>
    </cfRule>
    <cfRule type="cellIs" dxfId="64" priority="8" stopIfTrue="1" operator="greaterThan">
      <formula>0</formula>
    </cfRule>
  </conditionalFormatting>
  <conditionalFormatting sqref="H11:H17 H21:H27">
    <cfRule type="cellIs" dxfId="63" priority="9" stopIfTrue="1" operator="lessThanOrEqual">
      <formula>0</formula>
    </cfRule>
    <cfRule type="cellIs" dxfId="62" priority="10" stopIfTrue="1" operator="greaterThan">
      <formula>0</formula>
    </cfRule>
  </conditionalFormatting>
  <conditionalFormatting sqref="D3:H3">
    <cfRule type="cellIs" dxfId="61" priority="11" stopIfTrue="1" operator="lessThanOrEqual">
      <formula>0</formula>
    </cfRule>
    <cfRule type="cellIs" dxfId="60" priority="12" stopIfTrue="1" operator="greaterThan">
      <formula>0</formula>
    </cfRule>
  </conditionalFormatting>
  <conditionalFormatting sqref="I3">
    <cfRule type="cellIs" dxfId="59" priority="13" stopIfTrue="1" operator="greaterThan">
      <formula>0</formula>
    </cfRule>
  </conditionalFormatting>
  <conditionalFormatting sqref="J3:N3">
    <cfRule type="cellIs" dxfId="58" priority="14" stopIfTrue="1" operator="lessThanOrEqual">
      <formula>0</formula>
    </cfRule>
    <cfRule type="cellIs" dxfId="57" priority="15" stopIfTrue="1" operator="greaterThan">
      <formula>0</formula>
    </cfRule>
  </conditionalFormatting>
  <conditionalFormatting sqref="O11:O18 O21:O29">
    <cfRule type="cellIs" dxfId="56" priority="16" stopIfTrue="1" operator="lessThanOrEqual">
      <formula>0</formula>
    </cfRule>
  </conditionalFormatting>
  <conditionalFormatting sqref="F18:N18 F28:N29">
    <cfRule type="cellIs" dxfId="55" priority="17" stopIfTrue="1" operator="equal">
      <formula>0</formula>
    </cfRule>
  </conditionalFormatting>
  <conditionalFormatting sqref="L7 G7">
    <cfRule type="cellIs" dxfId="54" priority="3" stopIfTrue="1" operator="lessThanOrEqual">
      <formula>0</formula>
    </cfRule>
    <cfRule type="cellIs" dxfId="53" priority="4" stopIfTrue="1" operator="greaterThan">
      <formula>0</formula>
    </cfRule>
  </conditionalFormatting>
  <conditionalFormatting sqref="O7">
    <cfRule type="cellIs" dxfId="52" priority="1" stopIfTrue="1" operator="lessThanOrEqual">
      <formula>0</formula>
    </cfRule>
    <cfRule type="cellIs" dxfId="51" priority="2" stopIfTrue="1" operator="greaterThan">
      <formula>0</formula>
    </cfRule>
  </conditionalFormatting>
  <dataValidations xWindow="289" yWindow="292" count="6">
    <dataValidation type="time" errorStyle="warning" allowBlank="1" showInputMessage="1" showErrorMessage="1" errorTitle="Incorrect Time Format" error="Remember to input time as hours and minutes with am or pm included: 8:15 am or 3:20 pm._x000a__x000a_Click on &quot;no&quot; or &quot;cancel&quot; to correct..." prompt="Please remember to insert am or pm  (AM/PM) as required.  For example, 8:00 am not 8 or 3:30 PM not 3:30." sqref="E21:E25 E11:E15">
      <formula1>0</formula1>
      <formula2>0.999988425925926</formula2>
    </dataValidation>
    <dataValidation type="date" errorStyle="warning" allowBlank="1" showInputMessage="1" showErrorMessage="1" errorTitle="Incorrect Date Format!" error="Please enter the date either as (for example) 6/12/2005 or June 12, 2005." promptTitle="Insert Date" prompt="For example: 4/3/05 or 4/3/2005 or  May 4, 2005" sqref="G6:I6">
      <formula1>39629</formula1>
      <formula2>40008</formula2>
    </dataValidation>
    <dataValidation type="time" errorStyle="warning" allowBlank="1" showErrorMessage="1" errorTitle="Incorrect Time Format" error="Remember to input time as hours and minutes with am or pm included: 8:15 am or 3:20 pm._x000a__x000a_Click on &quot;no&quot; or &quot;cancel&quot; to correct..." prompt="Please remember to insert am or pm  (AM/PM) as required.  For example, 8:00 am not 8 or 3:30 PM not 3:30." sqref="E26:E27 E16:E17">
      <formula1>0</formula1>
      <formula2>0.999988425925926</formula2>
    </dataValidation>
    <dataValidation type="decimal" errorStyle="information" allowBlank="1" showInputMessage="1" showErrorMessage="1" errorTitle="Please try again!" error="The number you enter should be greater than 0 and less than 24; with minutes expressed as decimals.  For example: 7 hours and 15 minutes would be 7.25" promptTitle="Please Note:" prompt="Minutes should be shown as decimals  (eg. 20 minutes = .33)" sqref="P11:P17 P21:P27 I21:N27 F21:G27 F11:G17 I11:N17">
      <formula1>0.01</formula1>
      <formula2>24</formula2>
    </dataValidation>
    <dataValidation type="decimal" errorStyle="information" allowBlank="1" showInputMessage="1" showErrorMessage="1" errorTitle="Please try again!" error="The number you enter should be greater than 0 and less than 24; with minutes expressed as decimals.  For example: 7 hours and 15 minutes would be 7.25" promptTitle="ATTENTION!" prompt="Use this column ONLY for the time you WORKED during lunch..._x000a_" sqref="H11:H17 H21:H27">
      <formula1>0.01</formula1>
      <formula2>24</formula2>
    </dataValidation>
    <dataValidation type="date" errorStyle="warning" allowBlank="1" showInputMessage="1" showErrorMessage="1" errorTitle="Incorrect Date Format!" error="Please enter the date either as (for example) 6/12/2005 or June 12, 2005." promptTitle="Insert Date" prompt="For example: 4/3/05 or 4/3/2005 or  May 4, 2005" sqref="G5:H5">
      <formula1>41080</formula1>
      <formula2>41469</formula2>
    </dataValidation>
  </dataValidations>
  <printOptions horizontalCentered="1" verticalCentered="1"/>
  <pageMargins left="0.25" right="0.25" top="0.25" bottom="0.25" header="0" footer="0"/>
  <pageSetup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/>
  <dimension ref="A1:V47"/>
  <sheetViews>
    <sheetView workbookViewId="0">
      <selection activeCell="A8" sqref="A8"/>
    </sheetView>
  </sheetViews>
  <sheetFormatPr defaultRowHeight="12.75"/>
  <cols>
    <col min="1" max="1" width="8.5703125" customWidth="1"/>
    <col min="2" max="4" width="10.7109375" customWidth="1"/>
    <col min="5" max="5" width="2.140625" customWidth="1"/>
    <col min="6" max="7" width="10.7109375" customWidth="1"/>
    <col min="8" max="8" width="9.28515625" customWidth="1"/>
    <col min="9" max="9" width="12.5703125" customWidth="1"/>
    <col min="10" max="10" width="10.7109375" hidden="1" customWidth="1"/>
    <col min="11" max="13" width="10.7109375" customWidth="1"/>
    <col min="14" max="14" width="6.5703125" customWidth="1"/>
    <col min="15" max="15" width="8.85546875" customWidth="1"/>
    <col min="16" max="16" width="7.7109375" customWidth="1"/>
    <col min="17" max="17" width="10.7109375" customWidth="1"/>
    <col min="18" max="18" width="9.28515625" customWidth="1"/>
    <col min="19" max="19" width="6.28515625" customWidth="1"/>
  </cols>
  <sheetData>
    <row r="1" spans="1:22" ht="30" customHeight="1">
      <c r="A1" s="162" t="str">
        <f>'1'!A1:N1</f>
        <v>BUUSD TIME SHEET 2020 - 2021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</row>
    <row r="2" spans="1:22" ht="3.75" customHeight="1" thickBot="1">
      <c r="A2" s="32"/>
      <c r="B2" s="32"/>
      <c r="C2" s="32"/>
      <c r="D2" s="32"/>
      <c r="E2" s="32"/>
      <c r="F2" s="32"/>
      <c r="G2" s="32"/>
      <c r="H2" s="32"/>
      <c r="I2" s="32"/>
      <c r="J2" s="32"/>
      <c r="K2" s="136"/>
      <c r="L2" s="32"/>
      <c r="M2" s="32"/>
      <c r="N2" s="32"/>
      <c r="O2" s="32"/>
    </row>
    <row r="3" spans="1:22" ht="17.25" customHeight="1" thickBot="1">
      <c r="A3" s="35"/>
      <c r="B3" s="32"/>
      <c r="C3" s="35" t="s">
        <v>16</v>
      </c>
      <c r="D3" s="163">
        <f>'1'!D3:H3</f>
        <v>0</v>
      </c>
      <c r="E3" s="164"/>
      <c r="F3" s="164"/>
      <c r="G3" s="164"/>
      <c r="H3" s="165"/>
      <c r="I3" s="95" t="s">
        <v>38</v>
      </c>
      <c r="J3" s="159">
        <f>'1'!J3:M3</f>
        <v>0</v>
      </c>
      <c r="K3" s="159"/>
      <c r="L3" s="159"/>
      <c r="M3" s="159"/>
      <c r="N3" s="159"/>
      <c r="O3" s="32"/>
    </row>
    <row r="4" spans="1:22" ht="3.75" customHeight="1" thickBot="1">
      <c r="A4" s="36"/>
      <c r="B4" s="36"/>
      <c r="C4" s="36"/>
      <c r="D4" s="36" t="s">
        <v>35</v>
      </c>
      <c r="E4" s="36"/>
      <c r="F4" s="36"/>
      <c r="G4" s="36"/>
      <c r="H4" s="36"/>
      <c r="I4" s="37"/>
      <c r="J4" s="37"/>
      <c r="K4" s="37"/>
      <c r="L4" s="37"/>
      <c r="M4" s="37"/>
      <c r="N4" s="37"/>
      <c r="O4" s="37"/>
    </row>
    <row r="5" spans="1:22" ht="16.5" customHeight="1" thickBot="1">
      <c r="A5" s="36"/>
      <c r="B5" s="173" t="s">
        <v>9</v>
      </c>
      <c r="C5" s="173"/>
      <c r="D5" s="173"/>
      <c r="E5" s="36"/>
      <c r="F5" s="38" t="s">
        <v>10</v>
      </c>
      <c r="G5" s="169">
        <f>'23'!G5:H5+14</f>
        <v>44333</v>
      </c>
      <c r="H5" s="170"/>
      <c r="I5" s="38" t="s">
        <v>40</v>
      </c>
      <c r="J5" s="39"/>
      <c r="K5" s="39"/>
      <c r="L5" s="169">
        <f>G5+13</f>
        <v>44346</v>
      </c>
      <c r="M5" s="170"/>
      <c r="N5" s="39"/>
      <c r="O5" s="37"/>
    </row>
    <row r="6" spans="1:22" ht="6" customHeight="1">
      <c r="A6" s="36"/>
      <c r="B6" s="36"/>
      <c r="C6" s="36"/>
      <c r="D6" s="36"/>
      <c r="E6" s="36"/>
      <c r="F6" s="38"/>
      <c r="G6" s="10"/>
      <c r="H6" s="10"/>
      <c r="I6" s="10"/>
      <c r="J6" s="10"/>
      <c r="K6" s="10"/>
      <c r="L6" s="10"/>
      <c r="M6" s="10"/>
      <c r="N6" s="10"/>
      <c r="O6" s="37"/>
    </row>
    <row r="7" spans="1:22" ht="16.5" customHeight="1" thickBot="1">
      <c r="A7" s="201"/>
      <c r="B7" s="201"/>
      <c r="C7" s="201"/>
      <c r="D7" s="194" t="s">
        <v>29</v>
      </c>
      <c r="E7" s="194"/>
      <c r="F7" s="194"/>
      <c r="G7" s="33">
        <f>'1'!G7</f>
        <v>0</v>
      </c>
      <c r="H7" s="168" t="s">
        <v>39</v>
      </c>
      <c r="I7" s="168"/>
      <c r="J7" s="2"/>
      <c r="K7" s="2"/>
      <c r="L7" s="34">
        <f>'1'!K7</f>
        <v>0</v>
      </c>
      <c r="M7" s="2"/>
      <c r="N7" s="2" t="s">
        <v>52</v>
      </c>
      <c r="O7" s="34">
        <f>'1'!N7</f>
        <v>0</v>
      </c>
    </row>
    <row r="8" spans="1:22" ht="13.5" customHeight="1">
      <c r="A8" s="103" t="s">
        <v>63</v>
      </c>
      <c r="B8" s="103"/>
      <c r="C8" s="103"/>
      <c r="D8" s="103"/>
      <c r="E8" s="103"/>
      <c r="F8" s="103"/>
      <c r="G8" s="103"/>
      <c r="H8" s="103"/>
      <c r="I8" s="103"/>
      <c r="J8" s="2"/>
      <c r="K8" s="2"/>
      <c r="L8" s="2"/>
      <c r="M8" s="2"/>
      <c r="N8" s="2"/>
      <c r="O8" s="2"/>
    </row>
    <row r="9" spans="1:22" ht="4.5" customHeight="1" thickBo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R9" s="4"/>
      <c r="S9" s="4"/>
      <c r="T9" s="4"/>
      <c r="U9" s="4"/>
      <c r="V9" s="4"/>
    </row>
    <row r="10" spans="1:22" ht="23.25" thickBot="1">
      <c r="A10" s="40" t="s">
        <v>26</v>
      </c>
      <c r="B10" s="1" t="s">
        <v>0</v>
      </c>
      <c r="C10" s="41" t="s">
        <v>1</v>
      </c>
      <c r="D10" s="41" t="s">
        <v>2</v>
      </c>
      <c r="E10" s="19"/>
      <c r="F10" s="41" t="s">
        <v>17</v>
      </c>
      <c r="G10" s="41" t="s">
        <v>18</v>
      </c>
      <c r="H10" s="41" t="str">
        <f>'1'!H10</f>
        <v>COVID-19</v>
      </c>
      <c r="I10" s="135" t="str">
        <f>'1'!I10</f>
        <v>Lunch/Recess Duty</v>
      </c>
      <c r="J10" s="41" t="s">
        <v>5</v>
      </c>
      <c r="K10" s="41" t="s">
        <v>58</v>
      </c>
      <c r="L10" s="41" t="str">
        <f>'1'!K10</f>
        <v>VACATION</v>
      </c>
      <c r="M10" s="41" t="str">
        <f>'1'!L10</f>
        <v>Sick/Med</v>
      </c>
      <c r="N10" s="41" t="str">
        <f>'1'!M10</f>
        <v>Pers</v>
      </c>
      <c r="O10" s="42" t="s">
        <v>15</v>
      </c>
      <c r="R10" s="4"/>
      <c r="S10" s="197" t="s">
        <v>14</v>
      </c>
      <c r="T10" s="197"/>
      <c r="U10" s="18">
        <f>'23'!U10 + N29</f>
        <v>0</v>
      </c>
      <c r="V10" s="4"/>
    </row>
    <row r="11" spans="1:22">
      <c r="A11" s="43" t="s">
        <v>19</v>
      </c>
      <c r="B11" s="3">
        <f>'23'!B27+1</f>
        <v>44333</v>
      </c>
      <c r="C11" s="11"/>
      <c r="D11" s="11"/>
      <c r="E11" s="20"/>
      <c r="F11" s="9"/>
      <c r="G11" s="9"/>
      <c r="H11" s="9"/>
      <c r="I11" s="9"/>
      <c r="J11" s="12"/>
      <c r="K11" s="12"/>
      <c r="L11" s="12"/>
      <c r="M11" s="12"/>
      <c r="N11" s="12"/>
      <c r="O11" s="13">
        <f>SUM(F11:N11)</f>
        <v>0</v>
      </c>
      <c r="R11" s="4"/>
      <c r="S11" s="5"/>
      <c r="T11" s="5"/>
      <c r="U11" s="4"/>
      <c r="V11" s="4"/>
    </row>
    <row r="12" spans="1:22">
      <c r="A12" s="44" t="s">
        <v>20</v>
      </c>
      <c r="B12" s="3">
        <f t="shared" ref="B12:B17" si="0">B11+1</f>
        <v>44334</v>
      </c>
      <c r="C12" s="11"/>
      <c r="D12" s="11"/>
      <c r="E12" s="20"/>
      <c r="F12" s="9"/>
      <c r="G12" s="9"/>
      <c r="H12" s="9"/>
      <c r="I12" s="9"/>
      <c r="J12" s="14"/>
      <c r="K12" s="14"/>
      <c r="L12" s="14"/>
      <c r="M12" s="14"/>
      <c r="N12" s="14"/>
      <c r="O12" s="13">
        <f t="shared" ref="O12:O17" si="1">SUM(F12:N12)</f>
        <v>0</v>
      </c>
      <c r="R12" s="4"/>
      <c r="S12" s="5"/>
      <c r="T12" s="5"/>
      <c r="U12" s="4"/>
      <c r="V12" s="4"/>
    </row>
    <row r="13" spans="1:22">
      <c r="A13" s="44" t="s">
        <v>21</v>
      </c>
      <c r="B13" s="3">
        <f t="shared" si="0"/>
        <v>44335</v>
      </c>
      <c r="C13" s="11"/>
      <c r="D13" s="11"/>
      <c r="E13" s="20"/>
      <c r="F13" s="9"/>
      <c r="G13" s="9"/>
      <c r="H13" s="9"/>
      <c r="I13" s="9"/>
      <c r="J13" s="14"/>
      <c r="K13" s="14"/>
      <c r="L13" s="14"/>
      <c r="M13" s="14"/>
      <c r="N13" s="14"/>
      <c r="O13" s="13">
        <f t="shared" si="1"/>
        <v>0</v>
      </c>
      <c r="R13" s="4"/>
      <c r="S13" s="5"/>
      <c r="T13" s="5"/>
      <c r="U13" s="4"/>
      <c r="V13" s="4"/>
    </row>
    <row r="14" spans="1:22">
      <c r="A14" s="44" t="s">
        <v>22</v>
      </c>
      <c r="B14" s="3">
        <f t="shared" si="0"/>
        <v>44336</v>
      </c>
      <c r="C14" s="11"/>
      <c r="D14" s="11"/>
      <c r="E14" s="20"/>
      <c r="F14" s="9"/>
      <c r="G14" s="9"/>
      <c r="H14" s="9"/>
      <c r="I14" s="9"/>
      <c r="J14" s="14"/>
      <c r="K14" s="12"/>
      <c r="L14" s="12"/>
      <c r="M14" s="12"/>
      <c r="N14" s="12"/>
      <c r="O14" s="13">
        <f t="shared" si="1"/>
        <v>0</v>
      </c>
      <c r="R14" s="197" t="s">
        <v>8</v>
      </c>
      <c r="S14" s="197"/>
      <c r="T14" s="197"/>
      <c r="U14" s="18">
        <f>'23'!U14 + O29</f>
        <v>40</v>
      </c>
      <c r="V14" s="4"/>
    </row>
    <row r="15" spans="1:22">
      <c r="A15" s="44" t="s">
        <v>23</v>
      </c>
      <c r="B15" s="3">
        <f t="shared" si="0"/>
        <v>44337</v>
      </c>
      <c r="C15" s="11"/>
      <c r="D15" s="11"/>
      <c r="E15" s="20"/>
      <c r="F15" s="9"/>
      <c r="G15" s="9"/>
      <c r="H15" s="9"/>
      <c r="I15" s="9"/>
      <c r="J15" s="14"/>
      <c r="K15" s="14"/>
      <c r="L15" s="14"/>
      <c r="M15" s="14"/>
      <c r="N15" s="14"/>
      <c r="O15" s="13">
        <f t="shared" si="1"/>
        <v>0</v>
      </c>
      <c r="R15" s="4"/>
      <c r="S15" s="5"/>
      <c r="T15" s="5"/>
      <c r="U15" s="4"/>
      <c r="V15" s="4"/>
    </row>
    <row r="16" spans="1:22">
      <c r="A16" s="44" t="s">
        <v>24</v>
      </c>
      <c r="B16" s="3">
        <f t="shared" si="0"/>
        <v>44338</v>
      </c>
      <c r="C16" s="144"/>
      <c r="D16" s="144"/>
      <c r="E16" s="20"/>
      <c r="F16" s="145"/>
      <c r="G16" s="145"/>
      <c r="H16" s="145"/>
      <c r="I16" s="145"/>
      <c r="J16" s="146"/>
      <c r="K16" s="146"/>
      <c r="L16" s="146"/>
      <c r="M16" s="146"/>
      <c r="N16" s="146"/>
      <c r="O16" s="13">
        <f t="shared" si="1"/>
        <v>0</v>
      </c>
      <c r="R16" s="4"/>
      <c r="S16" s="5"/>
      <c r="T16" s="5"/>
      <c r="U16" s="4"/>
      <c r="V16" s="4"/>
    </row>
    <row r="17" spans="1:22" ht="13.5" thickBot="1">
      <c r="A17" s="44" t="s">
        <v>25</v>
      </c>
      <c r="B17" s="3">
        <f t="shared" si="0"/>
        <v>44339</v>
      </c>
      <c r="C17" s="144"/>
      <c r="D17" s="144"/>
      <c r="E17" s="20"/>
      <c r="F17" s="147"/>
      <c r="G17" s="147"/>
      <c r="H17" s="147"/>
      <c r="I17" s="147"/>
      <c r="J17" s="148"/>
      <c r="K17" s="148"/>
      <c r="L17" s="148"/>
      <c r="M17" s="148"/>
      <c r="N17" s="148"/>
      <c r="O17" s="15">
        <f t="shared" si="1"/>
        <v>0</v>
      </c>
      <c r="R17" s="4"/>
      <c r="S17" s="5"/>
      <c r="T17" s="5"/>
      <c r="U17" s="4"/>
      <c r="V17" s="4"/>
    </row>
    <row r="18" spans="1:22" ht="14.25" thickTop="1" thickBot="1">
      <c r="A18" s="45"/>
      <c r="B18" s="46"/>
      <c r="C18" s="171" t="s">
        <v>28</v>
      </c>
      <c r="D18" s="172"/>
      <c r="E18" s="21"/>
      <c r="F18" s="47">
        <f>SUM(F11:F17)</f>
        <v>0</v>
      </c>
      <c r="G18" s="47">
        <f t="shared" ref="G18:N18" si="2">SUM(G11:G17)</f>
        <v>0</v>
      </c>
      <c r="H18" s="47">
        <f t="shared" si="2"/>
        <v>0</v>
      </c>
      <c r="I18" s="47">
        <f t="shared" si="2"/>
        <v>0</v>
      </c>
      <c r="J18" s="47">
        <f t="shared" si="2"/>
        <v>0</v>
      </c>
      <c r="K18" s="47">
        <f t="shared" si="2"/>
        <v>0</v>
      </c>
      <c r="L18" s="47">
        <f t="shared" si="2"/>
        <v>0</v>
      </c>
      <c r="M18" s="47">
        <f t="shared" si="2"/>
        <v>0</v>
      </c>
      <c r="N18" s="47">
        <f t="shared" si="2"/>
        <v>0</v>
      </c>
      <c r="O18" s="48">
        <f>SUM(O11:O17)</f>
        <v>0</v>
      </c>
      <c r="R18" s="4"/>
      <c r="S18" s="5"/>
      <c r="T18" s="5"/>
      <c r="U18" s="6"/>
      <c r="V18" s="4"/>
    </row>
    <row r="19" spans="1:22" ht="9.75" customHeight="1" thickBot="1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R19" s="4"/>
      <c r="S19" s="5"/>
      <c r="T19" s="5"/>
      <c r="U19" s="4"/>
      <c r="V19" s="4"/>
    </row>
    <row r="20" spans="1:22" ht="23.25" thickBot="1">
      <c r="A20" s="40" t="s">
        <v>27</v>
      </c>
      <c r="B20" s="1" t="s">
        <v>0</v>
      </c>
      <c r="C20" s="41" t="s">
        <v>1</v>
      </c>
      <c r="D20" s="41" t="s">
        <v>2</v>
      </c>
      <c r="E20" s="19"/>
      <c r="F20" s="41" t="str">
        <f>F10</f>
        <v>Reg Ed</v>
      </c>
      <c r="G20" s="41" t="str">
        <f>G10</f>
        <v>Spec Ed</v>
      </c>
      <c r="H20" s="41" t="str">
        <f>H10</f>
        <v>COVID-19</v>
      </c>
      <c r="I20" s="135" t="str">
        <f>I10</f>
        <v>Lunch/Recess Duty</v>
      </c>
      <c r="J20" s="41" t="s">
        <v>5</v>
      </c>
      <c r="K20" s="41" t="s">
        <v>58</v>
      </c>
      <c r="L20" s="41" t="str">
        <f>L10</f>
        <v>VACATION</v>
      </c>
      <c r="M20" s="41" t="str">
        <f>M10</f>
        <v>Sick/Med</v>
      </c>
      <c r="N20" s="41" t="str">
        <f>N10</f>
        <v>Pers</v>
      </c>
      <c r="O20" s="42" t="str">
        <f>O10</f>
        <v>TOTAL</v>
      </c>
      <c r="R20" s="4"/>
      <c r="S20" s="5"/>
      <c r="T20" s="5"/>
      <c r="U20" s="4"/>
      <c r="V20" s="4"/>
    </row>
    <row r="21" spans="1:22">
      <c r="A21" s="43" t="s">
        <v>19</v>
      </c>
      <c r="B21" s="3">
        <f>B11+7</f>
        <v>44340</v>
      </c>
      <c r="C21" s="11"/>
      <c r="D21" s="11"/>
      <c r="E21" s="20"/>
      <c r="F21" s="9"/>
      <c r="G21" s="9"/>
      <c r="H21" s="9"/>
      <c r="I21" s="9"/>
      <c r="J21" s="12"/>
      <c r="K21" s="12"/>
      <c r="L21" s="12"/>
      <c r="M21" s="12"/>
      <c r="N21" s="12"/>
      <c r="O21" s="13">
        <f>SUM(F21:N21)</f>
        <v>0</v>
      </c>
      <c r="R21" s="4"/>
      <c r="S21" s="5"/>
      <c r="T21" s="5"/>
      <c r="U21" s="4"/>
      <c r="V21" s="4"/>
    </row>
    <row r="22" spans="1:22">
      <c r="A22" s="44" t="s">
        <v>20</v>
      </c>
      <c r="B22" s="3">
        <f t="shared" ref="B22:B27" si="3">B12+7</f>
        <v>44341</v>
      </c>
      <c r="C22" s="11"/>
      <c r="D22" s="11"/>
      <c r="E22" s="20"/>
      <c r="F22" s="9"/>
      <c r="G22" s="9"/>
      <c r="H22" s="9"/>
      <c r="I22" s="9"/>
      <c r="J22" s="14"/>
      <c r="K22" s="14"/>
      <c r="L22" s="14"/>
      <c r="M22" s="14"/>
      <c r="N22" s="14"/>
      <c r="O22" s="13">
        <f t="shared" ref="O22:O27" si="4">SUM(F22:N22)</f>
        <v>0</v>
      </c>
      <c r="R22" s="197" t="s">
        <v>13</v>
      </c>
      <c r="S22" s="197"/>
      <c r="T22" s="197"/>
      <c r="U22" s="18" t="e">
        <f>'23'!U22 + P29</f>
        <v>#REF!</v>
      </c>
      <c r="V22" s="4"/>
    </row>
    <row r="23" spans="1:22">
      <c r="A23" s="44" t="s">
        <v>21</v>
      </c>
      <c r="B23" s="3">
        <f t="shared" si="3"/>
        <v>44342</v>
      </c>
      <c r="C23" s="11"/>
      <c r="D23" s="11"/>
      <c r="E23" s="20"/>
      <c r="F23" s="9"/>
      <c r="G23" s="9"/>
      <c r="H23" s="9"/>
      <c r="I23" s="9"/>
      <c r="J23" s="14"/>
      <c r="K23" s="14"/>
      <c r="L23" s="14"/>
      <c r="M23" s="14"/>
      <c r="N23" s="14"/>
      <c r="O23" s="13">
        <f t="shared" si="4"/>
        <v>0</v>
      </c>
      <c r="R23" s="4"/>
      <c r="S23" s="4"/>
      <c r="T23" s="4"/>
      <c r="U23" s="4"/>
      <c r="V23" s="4"/>
    </row>
    <row r="24" spans="1:22">
      <c r="A24" s="44" t="s">
        <v>22</v>
      </c>
      <c r="B24" s="3">
        <f t="shared" si="3"/>
        <v>44343</v>
      </c>
      <c r="C24" s="11"/>
      <c r="D24" s="11"/>
      <c r="E24" s="20"/>
      <c r="F24" s="9"/>
      <c r="G24" s="9"/>
      <c r="H24" s="9"/>
      <c r="I24" s="9"/>
      <c r="J24" s="14"/>
      <c r="K24" s="12"/>
      <c r="L24" s="12"/>
      <c r="M24" s="12"/>
      <c r="N24" s="12"/>
      <c r="O24" s="13">
        <f t="shared" si="4"/>
        <v>0</v>
      </c>
      <c r="R24" s="4"/>
      <c r="S24" s="4"/>
      <c r="T24" s="4"/>
      <c r="U24" s="4"/>
      <c r="V24" s="4"/>
    </row>
    <row r="25" spans="1:22">
      <c r="A25" s="44" t="s">
        <v>23</v>
      </c>
      <c r="B25" s="3">
        <f t="shared" si="3"/>
        <v>44344</v>
      </c>
      <c r="C25" s="11"/>
      <c r="D25" s="11"/>
      <c r="E25" s="20"/>
      <c r="F25" s="9"/>
      <c r="G25" s="9"/>
      <c r="H25" s="9"/>
      <c r="I25" s="9"/>
      <c r="J25" s="14"/>
      <c r="K25" s="12"/>
      <c r="L25" s="9"/>
      <c r="M25" s="14"/>
      <c r="N25" s="14"/>
      <c r="O25" s="13">
        <f t="shared" si="4"/>
        <v>0</v>
      </c>
      <c r="R25" s="4"/>
      <c r="S25" s="4"/>
      <c r="T25" s="4"/>
      <c r="U25" s="4"/>
      <c r="V25" s="4"/>
    </row>
    <row r="26" spans="1:22">
      <c r="A26" s="44" t="s">
        <v>24</v>
      </c>
      <c r="B26" s="3">
        <f t="shared" si="3"/>
        <v>44345</v>
      </c>
      <c r="C26" s="144"/>
      <c r="D26" s="144"/>
      <c r="E26" s="20"/>
      <c r="F26" s="145"/>
      <c r="G26" s="145"/>
      <c r="H26" s="145"/>
      <c r="I26" s="145"/>
      <c r="J26" s="146"/>
      <c r="K26" s="146"/>
      <c r="L26" s="146"/>
      <c r="M26" s="145"/>
      <c r="N26" s="146"/>
      <c r="O26" s="13">
        <f t="shared" si="4"/>
        <v>0</v>
      </c>
      <c r="R26" s="4"/>
      <c r="S26" s="197" t="s">
        <v>12</v>
      </c>
      <c r="T26" s="197"/>
      <c r="U26" s="197"/>
      <c r="V26" s="18">
        <f>'23'!V26 + R29</f>
        <v>40</v>
      </c>
    </row>
    <row r="27" spans="1:22" ht="13.5" thickBot="1">
      <c r="A27" s="44" t="s">
        <v>25</v>
      </c>
      <c r="B27" s="3">
        <f t="shared" si="3"/>
        <v>44346</v>
      </c>
      <c r="C27" s="144"/>
      <c r="D27" s="144"/>
      <c r="E27" s="20"/>
      <c r="F27" s="147"/>
      <c r="G27" s="147"/>
      <c r="H27" s="147"/>
      <c r="I27" s="147"/>
      <c r="J27" s="148"/>
      <c r="K27" s="148"/>
      <c r="L27" s="148"/>
      <c r="M27" s="148"/>
      <c r="N27" s="148"/>
      <c r="O27" s="15">
        <f t="shared" si="4"/>
        <v>0</v>
      </c>
      <c r="R27" s="4"/>
      <c r="S27" s="4"/>
      <c r="T27" s="4"/>
      <c r="U27" s="4"/>
      <c r="V27" s="4"/>
    </row>
    <row r="28" spans="1:22" ht="15" customHeight="1" thickTop="1" thickBot="1">
      <c r="A28" s="22"/>
      <c r="B28" s="49"/>
      <c r="C28" s="193" t="s">
        <v>30</v>
      </c>
      <c r="D28" s="193"/>
      <c r="E28" s="21"/>
      <c r="F28" s="50">
        <f>SUM(F21:F27)</f>
        <v>0</v>
      </c>
      <c r="G28" s="50">
        <f t="shared" ref="G28:N28" si="5">SUM(G21:G27)</f>
        <v>0</v>
      </c>
      <c r="H28" s="50">
        <f t="shared" si="5"/>
        <v>0</v>
      </c>
      <c r="I28" s="50">
        <f t="shared" si="5"/>
        <v>0</v>
      </c>
      <c r="J28" s="50">
        <f t="shared" ref="J28:K28" si="6">SUM(J21:J27)</f>
        <v>0</v>
      </c>
      <c r="K28" s="50">
        <f t="shared" si="6"/>
        <v>0</v>
      </c>
      <c r="L28" s="50">
        <f t="shared" si="5"/>
        <v>0</v>
      </c>
      <c r="M28" s="50">
        <f t="shared" si="5"/>
        <v>0</v>
      </c>
      <c r="N28" s="50">
        <f t="shared" si="5"/>
        <v>0</v>
      </c>
      <c r="O28" s="48">
        <f>SUM(O21:O27)</f>
        <v>0</v>
      </c>
      <c r="R28" s="27" t="s">
        <v>36</v>
      </c>
      <c r="S28" s="4"/>
      <c r="T28" s="8"/>
      <c r="U28" s="7"/>
      <c r="V28" s="4"/>
    </row>
    <row r="29" spans="1:22" ht="15.75" customHeight="1" thickBot="1">
      <c r="A29" s="22"/>
      <c r="B29" s="49"/>
      <c r="C29" s="198" t="s">
        <v>31</v>
      </c>
      <c r="D29" s="198"/>
      <c r="E29" s="23"/>
      <c r="F29" s="51">
        <f>F18+F28</f>
        <v>0</v>
      </c>
      <c r="G29" s="51">
        <f t="shared" ref="G29:N29" si="7">G18+G28</f>
        <v>0</v>
      </c>
      <c r="H29" s="51">
        <f t="shared" si="7"/>
        <v>0</v>
      </c>
      <c r="I29" s="51">
        <f t="shared" si="7"/>
        <v>0</v>
      </c>
      <c r="J29" s="51">
        <f t="shared" ref="J29:K29" si="8">J18+J28</f>
        <v>0</v>
      </c>
      <c r="K29" s="51">
        <f t="shared" si="8"/>
        <v>0</v>
      </c>
      <c r="L29" s="51">
        <f t="shared" si="7"/>
        <v>0</v>
      </c>
      <c r="M29" s="51">
        <f t="shared" si="7"/>
        <v>0</v>
      </c>
      <c r="N29" s="51">
        <f t="shared" si="7"/>
        <v>0</v>
      </c>
      <c r="O29" s="52">
        <f>O18+O28</f>
        <v>0</v>
      </c>
      <c r="R29" s="28">
        <f>O29-L7</f>
        <v>0</v>
      </c>
      <c r="S29" s="4"/>
      <c r="T29" s="8"/>
      <c r="U29" s="7"/>
      <c r="V29" s="4"/>
    </row>
    <row r="30" spans="1:22" ht="11.25" customHeight="1">
      <c r="A30" s="4"/>
      <c r="B30" s="53"/>
      <c r="C30" s="24"/>
      <c r="D30" s="24"/>
      <c r="E30" s="24"/>
      <c r="F30" s="24"/>
      <c r="G30" s="24"/>
      <c r="H30" s="24"/>
      <c r="I30" s="24"/>
      <c r="J30" s="53"/>
      <c r="K30" s="53"/>
      <c r="L30" s="53"/>
      <c r="M30" s="53"/>
      <c r="N30" s="53"/>
      <c r="O30" s="53"/>
    </row>
    <row r="31" spans="1:22" ht="21.75" customHeight="1" thickBot="1">
      <c r="A31" s="181"/>
      <c r="B31" s="181"/>
      <c r="C31" s="181"/>
      <c r="D31" s="181"/>
      <c r="E31" s="25"/>
      <c r="F31" s="174"/>
      <c r="G31" s="174"/>
      <c r="H31" s="25"/>
      <c r="I31" s="4"/>
      <c r="J31" s="4"/>
      <c r="K31" s="4"/>
      <c r="L31" s="4"/>
      <c r="M31" s="4"/>
      <c r="N31" s="54" t="s">
        <v>11</v>
      </c>
      <c r="O31" s="55">
        <f>R29</f>
        <v>0</v>
      </c>
    </row>
    <row r="32" spans="1:22" ht="12.75" customHeight="1" thickBot="1">
      <c r="A32" s="200" t="s">
        <v>3</v>
      </c>
      <c r="B32" s="200"/>
      <c r="C32" s="200"/>
      <c r="D32" s="200"/>
      <c r="E32" s="26"/>
      <c r="F32" s="200" t="s">
        <v>32</v>
      </c>
      <c r="G32" s="200"/>
      <c r="H32" s="26"/>
      <c r="I32" s="184" t="s">
        <v>37</v>
      </c>
      <c r="J32" s="184"/>
      <c r="K32" s="184"/>
      <c r="L32" s="184"/>
      <c r="M32" s="184"/>
      <c r="N32" s="184"/>
      <c r="O32" s="184"/>
    </row>
    <row r="33" spans="1:15" ht="18.75" customHeight="1" thickBot="1">
      <c r="A33" s="26"/>
      <c r="B33" s="26"/>
      <c r="C33" s="26"/>
      <c r="D33" s="26"/>
      <c r="E33" s="26"/>
      <c r="F33" s="26"/>
      <c r="G33" s="26"/>
      <c r="H33" s="26"/>
      <c r="I33" s="155"/>
      <c r="J33" s="156"/>
      <c r="K33" s="156"/>
      <c r="L33" s="156"/>
      <c r="M33" s="156"/>
      <c r="N33" s="156"/>
      <c r="O33" s="157"/>
    </row>
    <row r="34" spans="1:15" ht="14.25" customHeight="1">
      <c r="A34" s="26"/>
      <c r="B34" s="57"/>
      <c r="C34" s="183" t="s">
        <v>33</v>
      </c>
      <c r="D34" s="183"/>
      <c r="E34" s="29"/>
      <c r="F34" s="58"/>
      <c r="G34" s="26"/>
      <c r="H34" s="26"/>
      <c r="I34" s="4"/>
      <c r="J34" s="199"/>
      <c r="K34" s="199"/>
      <c r="L34" s="199"/>
      <c r="M34" s="199"/>
      <c r="N34" s="199"/>
      <c r="O34" s="56"/>
    </row>
    <row r="35" spans="1:15" ht="5.25" customHeight="1" thickBot="1">
      <c r="A35" s="26"/>
      <c r="B35" s="59"/>
      <c r="C35" s="60"/>
      <c r="D35" s="60"/>
      <c r="E35" s="61"/>
      <c r="F35" s="62"/>
      <c r="G35" s="26"/>
      <c r="H35" s="26"/>
      <c r="I35" s="63"/>
      <c r="J35" s="64"/>
      <c r="K35" s="64"/>
      <c r="L35" s="64"/>
      <c r="M35" s="64"/>
      <c r="N35" s="64"/>
      <c r="O35" s="65"/>
    </row>
    <row r="36" spans="1:15" ht="12" customHeight="1" thickBot="1">
      <c r="A36" s="66"/>
      <c r="B36" s="67"/>
      <c r="C36" s="160" t="str">
        <f>'1'!C36:D36</f>
        <v>Admin. Assist.</v>
      </c>
      <c r="D36" s="160"/>
      <c r="E36" s="91">
        <f>'1'!E53</f>
        <v>0</v>
      </c>
      <c r="F36" s="69"/>
      <c r="G36" s="4"/>
      <c r="H36" s="4"/>
      <c r="I36" s="70" t="s">
        <v>4</v>
      </c>
      <c r="J36" s="71"/>
      <c r="K36" s="71"/>
      <c r="L36" s="71"/>
      <c r="M36" s="71"/>
      <c r="N36" s="71"/>
      <c r="O36" s="72"/>
    </row>
    <row r="37" spans="1:15" ht="3.75" customHeight="1" thickBot="1">
      <c r="A37" s="66"/>
      <c r="B37" s="67"/>
      <c r="C37" s="68"/>
      <c r="D37" s="68"/>
      <c r="E37" s="73"/>
      <c r="F37" s="69"/>
      <c r="G37" s="4"/>
      <c r="H37" s="4"/>
      <c r="I37" s="74"/>
      <c r="J37" s="71"/>
      <c r="K37" s="71"/>
      <c r="L37" s="71"/>
      <c r="M37" s="71"/>
      <c r="N37" s="71"/>
      <c r="O37" s="72"/>
    </row>
    <row r="38" spans="1:15" ht="12" customHeight="1" thickBot="1">
      <c r="A38" s="75"/>
      <c r="B38" s="67"/>
      <c r="C38" s="160" t="str">
        <f>'1'!C38:D38</f>
        <v>Paraeducator</v>
      </c>
      <c r="D38" s="160"/>
      <c r="E38" s="91">
        <f>'1'!E54</f>
        <v>0</v>
      </c>
      <c r="F38" s="69"/>
      <c r="G38" s="4"/>
      <c r="H38" s="4"/>
      <c r="I38" s="179" t="s">
        <v>6</v>
      </c>
      <c r="J38" s="175"/>
      <c r="K38" s="175"/>
      <c r="L38" s="175"/>
      <c r="M38" s="175"/>
      <c r="N38" s="175"/>
      <c r="O38" s="180"/>
    </row>
    <row r="39" spans="1:15" ht="3.75" customHeight="1" thickBot="1">
      <c r="A39" s="75"/>
      <c r="B39" s="67"/>
      <c r="C39" s="68"/>
      <c r="D39" s="68"/>
      <c r="E39" s="73"/>
      <c r="F39" s="69"/>
      <c r="G39" s="4"/>
      <c r="H39" s="4"/>
      <c r="I39" s="76"/>
      <c r="J39" s="77"/>
      <c r="K39" s="137"/>
      <c r="L39" s="77"/>
      <c r="M39" s="77"/>
      <c r="N39" s="77"/>
      <c r="O39" s="78"/>
    </row>
    <row r="40" spans="1:15" ht="11.25" customHeight="1" thickBot="1">
      <c r="A40" s="75"/>
      <c r="B40" s="67"/>
      <c r="C40" s="160" t="str">
        <f>'1'!C40:D40</f>
        <v>Business</v>
      </c>
      <c r="D40" s="160"/>
      <c r="E40" s="91">
        <f>'1'!E55</f>
        <v>0</v>
      </c>
      <c r="F40" s="69"/>
      <c r="G40" s="4"/>
      <c r="H40" s="4"/>
      <c r="I40" s="190" t="s">
        <v>49</v>
      </c>
      <c r="J40" s="191"/>
      <c r="K40" s="191"/>
      <c r="L40" s="191"/>
      <c r="M40" s="191"/>
      <c r="N40" s="191"/>
      <c r="O40" s="192"/>
    </row>
    <row r="41" spans="1:15" ht="3.75" customHeight="1" thickBot="1">
      <c r="A41" s="75"/>
      <c r="B41" s="67"/>
      <c r="C41" s="68"/>
      <c r="D41" s="68"/>
      <c r="E41" s="73"/>
      <c r="F41" s="69"/>
      <c r="G41" s="4"/>
      <c r="H41" s="4"/>
      <c r="I41" s="79"/>
      <c r="J41" s="80"/>
      <c r="K41" s="138"/>
      <c r="L41" s="80"/>
      <c r="M41" s="80"/>
      <c r="N41" s="80"/>
      <c r="O41" s="81"/>
    </row>
    <row r="42" spans="1:15" ht="12" customHeight="1" thickBot="1">
      <c r="A42" s="75"/>
      <c r="B42" s="67"/>
      <c r="C42" s="160" t="str">
        <f>'1'!C42:D42</f>
        <v>Behavior Int.</v>
      </c>
      <c r="D42" s="160"/>
      <c r="E42" s="91">
        <f>'1'!E56</f>
        <v>0</v>
      </c>
      <c r="F42" s="69"/>
      <c r="G42" s="4"/>
      <c r="H42" s="4"/>
      <c r="I42" s="179" t="s">
        <v>6</v>
      </c>
      <c r="J42" s="175"/>
      <c r="K42" s="175"/>
      <c r="L42" s="175"/>
      <c r="M42" s="175"/>
      <c r="N42" s="175"/>
      <c r="O42" s="180"/>
    </row>
    <row r="43" spans="1:15" ht="3.75" customHeight="1" thickBot="1">
      <c r="A43" s="75"/>
      <c r="B43" s="67"/>
      <c r="C43" s="68"/>
      <c r="D43" s="68"/>
      <c r="E43" s="73"/>
      <c r="F43" s="69"/>
      <c r="G43" s="4"/>
      <c r="H43" s="4"/>
      <c r="I43" s="76"/>
      <c r="J43" s="77"/>
      <c r="K43" s="137"/>
      <c r="L43" s="77"/>
      <c r="M43" s="77"/>
      <c r="N43" s="77"/>
      <c r="O43" s="78"/>
    </row>
    <row r="44" spans="1:15" ht="12" customHeight="1" thickBot="1">
      <c r="A44" s="82"/>
      <c r="B44" s="83" t="s">
        <v>34</v>
      </c>
      <c r="C44" s="195" t="str">
        <f>'1'!D57</f>
        <v xml:space="preserve">Other Non-Contracted </v>
      </c>
      <c r="D44" s="196"/>
      <c r="E44" s="91">
        <f>'1'!E44</f>
        <v>0</v>
      </c>
      <c r="F44" s="69"/>
      <c r="G44" s="4"/>
      <c r="H44" s="4"/>
      <c r="I44" s="187" t="s">
        <v>50</v>
      </c>
      <c r="J44" s="188"/>
      <c r="K44" s="188"/>
      <c r="L44" s="188"/>
      <c r="M44" s="188"/>
      <c r="N44" s="188"/>
      <c r="O44" s="189"/>
    </row>
    <row r="45" spans="1:15" ht="16.5" customHeight="1">
      <c r="A45" s="75"/>
      <c r="B45" s="84"/>
      <c r="C45" s="85"/>
      <c r="D45" s="86"/>
      <c r="E45" s="86"/>
      <c r="F45" s="87"/>
      <c r="G45" s="4"/>
      <c r="H45" s="4"/>
      <c r="I45" s="179" t="s">
        <v>7</v>
      </c>
      <c r="J45" s="175"/>
      <c r="K45" s="175"/>
      <c r="L45" s="175"/>
      <c r="M45" s="175"/>
      <c r="N45" s="175"/>
      <c r="O45" s="180"/>
    </row>
    <row r="46" spans="1:15" ht="15.75" customHeight="1">
      <c r="A46" s="75"/>
      <c r="B46" s="71"/>
      <c r="C46" s="4"/>
      <c r="D46" s="4"/>
      <c r="E46" s="4"/>
      <c r="F46" s="53"/>
      <c r="G46" s="53"/>
      <c r="H46" s="53"/>
      <c r="I46" s="176" t="s">
        <v>53</v>
      </c>
      <c r="J46" s="177"/>
      <c r="K46" s="177"/>
      <c r="L46" s="177"/>
      <c r="M46" s="177"/>
      <c r="N46" s="177"/>
      <c r="O46" s="178"/>
    </row>
    <row r="47" spans="1:15" ht="11.25" customHeight="1"/>
  </sheetData>
  <sheetProtection selectLockedCells="1"/>
  <mergeCells count="35">
    <mergeCell ref="I46:O46"/>
    <mergeCell ref="I32:O32"/>
    <mergeCell ref="I33:O33"/>
    <mergeCell ref="J34:N34"/>
    <mergeCell ref="I38:O38"/>
    <mergeCell ref="I45:O45"/>
    <mergeCell ref="I40:O40"/>
    <mergeCell ref="I42:O42"/>
    <mergeCell ref="I44:O44"/>
    <mergeCell ref="D7:F7"/>
    <mergeCell ref="H7:I7"/>
    <mergeCell ref="C18:D18"/>
    <mergeCell ref="C28:D28"/>
    <mergeCell ref="A1:O1"/>
    <mergeCell ref="D3:H3"/>
    <mergeCell ref="J3:N3"/>
    <mergeCell ref="G5:H5"/>
    <mergeCell ref="L5:M5"/>
    <mergeCell ref="B5:D5"/>
    <mergeCell ref="A7:C7"/>
    <mergeCell ref="S10:T10"/>
    <mergeCell ref="S26:U26"/>
    <mergeCell ref="R14:T14"/>
    <mergeCell ref="R22:T22"/>
    <mergeCell ref="A31:D31"/>
    <mergeCell ref="C29:D29"/>
    <mergeCell ref="F31:G31"/>
    <mergeCell ref="C40:D40"/>
    <mergeCell ref="C42:D42"/>
    <mergeCell ref="C44:D44"/>
    <mergeCell ref="A32:D32"/>
    <mergeCell ref="F32:G32"/>
    <mergeCell ref="C36:D36"/>
    <mergeCell ref="C38:D38"/>
    <mergeCell ref="C34:D34"/>
  </mergeCells>
  <phoneticPr fontId="0" type="noConversion"/>
  <conditionalFormatting sqref="E36 E38 E40 E42 E44">
    <cfRule type="cellIs" dxfId="50" priority="5" stopIfTrue="1" operator="notEqual">
      <formula>"X"</formula>
    </cfRule>
  </conditionalFormatting>
  <conditionalFormatting sqref="C44:D44">
    <cfRule type="cellIs" dxfId="49" priority="6" stopIfTrue="1" operator="equal">
      <formula>0</formula>
    </cfRule>
  </conditionalFormatting>
  <conditionalFormatting sqref="O31">
    <cfRule type="cellIs" dxfId="48" priority="7" stopIfTrue="1" operator="lessThanOrEqual">
      <formula>0</formula>
    </cfRule>
    <cfRule type="cellIs" dxfId="47" priority="8" stopIfTrue="1" operator="greaterThan">
      <formula>0</formula>
    </cfRule>
  </conditionalFormatting>
  <conditionalFormatting sqref="H11:H17 H21:H27">
    <cfRule type="cellIs" dxfId="46" priority="9" stopIfTrue="1" operator="lessThanOrEqual">
      <formula>0</formula>
    </cfRule>
    <cfRule type="cellIs" dxfId="45" priority="10" stopIfTrue="1" operator="greaterThan">
      <formula>0</formula>
    </cfRule>
  </conditionalFormatting>
  <conditionalFormatting sqref="D3:H3">
    <cfRule type="cellIs" dxfId="44" priority="11" stopIfTrue="1" operator="lessThanOrEqual">
      <formula>0</formula>
    </cfRule>
    <cfRule type="cellIs" dxfId="43" priority="12" stopIfTrue="1" operator="greaterThan">
      <formula>0</formula>
    </cfRule>
  </conditionalFormatting>
  <conditionalFormatting sqref="I3">
    <cfRule type="cellIs" dxfId="42" priority="13" stopIfTrue="1" operator="greaterThan">
      <formula>0</formula>
    </cfRule>
  </conditionalFormatting>
  <conditionalFormatting sqref="J3:N3">
    <cfRule type="cellIs" dxfId="41" priority="14" stopIfTrue="1" operator="lessThanOrEqual">
      <formula>0</formula>
    </cfRule>
    <cfRule type="cellIs" dxfId="40" priority="15" stopIfTrue="1" operator="greaterThan">
      <formula>0</formula>
    </cfRule>
  </conditionalFormatting>
  <conditionalFormatting sqref="O11:O18 O21:O29">
    <cfRule type="cellIs" dxfId="39" priority="16" stopIfTrue="1" operator="lessThanOrEqual">
      <formula>0</formula>
    </cfRule>
  </conditionalFormatting>
  <conditionalFormatting sqref="F28:N29 F18:N18">
    <cfRule type="cellIs" dxfId="38" priority="17" stopIfTrue="1" operator="equal">
      <formula>0</formula>
    </cfRule>
  </conditionalFormatting>
  <conditionalFormatting sqref="L7 G7">
    <cfRule type="cellIs" dxfId="37" priority="3" stopIfTrue="1" operator="lessThanOrEqual">
      <formula>0</formula>
    </cfRule>
    <cfRule type="cellIs" dxfId="36" priority="4" stopIfTrue="1" operator="greaterThan">
      <formula>0</formula>
    </cfRule>
  </conditionalFormatting>
  <conditionalFormatting sqref="O7">
    <cfRule type="cellIs" dxfId="35" priority="1" stopIfTrue="1" operator="lessThanOrEqual">
      <formula>0</formula>
    </cfRule>
    <cfRule type="cellIs" dxfId="34" priority="2" stopIfTrue="1" operator="greaterThan">
      <formula>0</formula>
    </cfRule>
  </conditionalFormatting>
  <dataValidations xWindow="289" yWindow="292" count="6">
    <dataValidation type="time" errorStyle="warning" allowBlank="1" showInputMessage="1" showErrorMessage="1" errorTitle="Incorrect Time Format" error="Remember to input time as hours and minutes with am or pm included: 8:15 am or 3:20 pm._x000a__x000a_Click on &quot;no&quot; or &quot;cancel&quot; to correct..." prompt="Please remember to insert am or pm  (AM/PM) as required.  For example, 8:00 am not 8 or 3:30 PM not 3:30." sqref="E21:E25 E11:E15">
      <formula1>0</formula1>
      <formula2>0.999988425925926</formula2>
    </dataValidation>
    <dataValidation type="date" errorStyle="warning" allowBlank="1" showInputMessage="1" showErrorMessage="1" errorTitle="Incorrect Date Format!" error="Please enter the date either as (for example) 6/12/2005 or June 12, 2005." promptTitle="Insert Date" prompt="For example: 4/3/05 or 4/3/2005 or  May 4, 2005" sqref="G6:I6">
      <formula1>39629</formula1>
      <formula2>40008</formula2>
    </dataValidation>
    <dataValidation type="time" errorStyle="warning" allowBlank="1" showErrorMessage="1" errorTitle="Incorrect Time Format" error="Remember to input time as hours and minutes with am or pm included: 8:15 am or 3:20 pm._x000a__x000a_Click on &quot;no&quot; or &quot;cancel&quot; to correct..." prompt="Please remember to insert am or pm  (AM/PM) as required.  For example, 8:00 am not 8 or 3:30 PM not 3:30." sqref="E26:E27 E16:E17">
      <formula1>0</formula1>
      <formula2>0.999988425925926</formula2>
    </dataValidation>
    <dataValidation type="decimal" errorStyle="information" allowBlank="1" showInputMessage="1" showErrorMessage="1" errorTitle="Please try again!" error="The number you enter should be greater than 0 and less than 24; with minutes expressed as decimals.  For example: 7 hours and 15 minutes would be 7.25" promptTitle="Please Note:" prompt="Minutes should be shown as decimals  (eg. 20 minutes = .33)" sqref="P11:P17 P21:P27 I21:N27 F21:G27 F11:G17 I11:N17">
      <formula1>0.01</formula1>
      <formula2>24</formula2>
    </dataValidation>
    <dataValidation type="decimal" errorStyle="information" allowBlank="1" showInputMessage="1" showErrorMessage="1" errorTitle="Please try again!" error="The number you enter should be greater than 0 and less than 24; with minutes expressed as decimals.  For example: 7 hours and 15 minutes would be 7.25" promptTitle="ATTENTION!" prompt="Use this column ONLY for the time you WORKED during lunch..._x000a_" sqref="H11:H17 H21:H27">
      <formula1>0.01</formula1>
      <formula2>24</formula2>
    </dataValidation>
    <dataValidation type="date" errorStyle="warning" allowBlank="1" showInputMessage="1" showErrorMessage="1" errorTitle="Incorrect Date Format!" error="Please enter the date either as (for example) 6/12/2005 or June 12, 2005." promptTitle="Insert Date" prompt="For example: 4/3/05 or 4/3/2005 or  May 4, 2005" sqref="G5:H5">
      <formula1>41080</formula1>
      <formula2>41469</formula2>
    </dataValidation>
  </dataValidations>
  <printOptions horizontalCentered="1" verticalCentered="1"/>
  <pageMargins left="0.25" right="0.25" top="0.25" bottom="0.25" header="0" footer="0"/>
  <pageSetup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/>
  <dimension ref="A1:V47"/>
  <sheetViews>
    <sheetView workbookViewId="0">
      <selection activeCell="A8" sqref="A8"/>
    </sheetView>
  </sheetViews>
  <sheetFormatPr defaultRowHeight="12.75"/>
  <cols>
    <col min="1" max="1" width="8.5703125" customWidth="1"/>
    <col min="2" max="4" width="10.7109375" customWidth="1"/>
    <col min="5" max="5" width="2.140625" customWidth="1"/>
    <col min="6" max="7" width="10.7109375" customWidth="1"/>
    <col min="8" max="8" width="9.7109375" customWidth="1"/>
    <col min="9" max="9" width="12.85546875" customWidth="1"/>
    <col min="10" max="10" width="10.7109375" hidden="1" customWidth="1"/>
    <col min="11" max="13" width="10.7109375" customWidth="1"/>
    <col min="14" max="14" width="6.5703125" customWidth="1"/>
    <col min="15" max="15" width="8.5703125" customWidth="1"/>
    <col min="16" max="16" width="7.7109375" customWidth="1"/>
    <col min="17" max="17" width="10.7109375" customWidth="1"/>
    <col min="18" max="18" width="9.28515625" customWidth="1"/>
    <col min="19" max="19" width="6.28515625" customWidth="1"/>
  </cols>
  <sheetData>
    <row r="1" spans="1:22" ht="27" customHeight="1">
      <c r="A1" s="162" t="str">
        <f>'1'!A1:N1</f>
        <v>BUUSD TIME SHEET 2020 - 2021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</row>
    <row r="2" spans="1:22" ht="3.75" customHeight="1" thickBot="1">
      <c r="A2" s="32"/>
      <c r="B2" s="32"/>
      <c r="C2" s="32"/>
      <c r="D2" s="32"/>
      <c r="E2" s="32"/>
      <c r="F2" s="32"/>
      <c r="G2" s="32"/>
      <c r="H2" s="32"/>
      <c r="I2" s="32"/>
      <c r="J2" s="32"/>
      <c r="K2" s="136"/>
      <c r="L2" s="32"/>
      <c r="M2" s="32"/>
      <c r="N2" s="32"/>
      <c r="O2" s="32"/>
    </row>
    <row r="3" spans="1:22" ht="17.25" customHeight="1" thickBot="1">
      <c r="A3" s="35"/>
      <c r="B3" s="32"/>
      <c r="C3" s="35" t="s">
        <v>16</v>
      </c>
      <c r="D3" s="163">
        <f>'1'!D3:H3</f>
        <v>0</v>
      </c>
      <c r="E3" s="164"/>
      <c r="F3" s="164"/>
      <c r="G3" s="164"/>
      <c r="H3" s="165"/>
      <c r="I3" s="95" t="s">
        <v>38</v>
      </c>
      <c r="J3" s="159">
        <f>'1'!J3:M3</f>
        <v>0</v>
      </c>
      <c r="K3" s="159"/>
      <c r="L3" s="159"/>
      <c r="M3" s="159"/>
      <c r="N3" s="159"/>
      <c r="O3" s="32"/>
    </row>
    <row r="4" spans="1:22" ht="3.75" customHeight="1" thickBot="1">
      <c r="A4" s="36"/>
      <c r="B4" s="36"/>
      <c r="C4" s="36"/>
      <c r="D4" s="36" t="s">
        <v>35</v>
      </c>
      <c r="E4" s="36"/>
      <c r="F4" s="36"/>
      <c r="G4" s="36"/>
      <c r="H4" s="36"/>
      <c r="I4" s="37"/>
      <c r="J4" s="37"/>
      <c r="K4" s="37"/>
      <c r="L4" s="37"/>
      <c r="M4" s="37"/>
      <c r="N4" s="37"/>
      <c r="O4" s="37"/>
    </row>
    <row r="5" spans="1:22" ht="16.5" customHeight="1" thickBot="1">
      <c r="A5" s="36"/>
      <c r="B5" s="173" t="s">
        <v>9</v>
      </c>
      <c r="C5" s="173"/>
      <c r="D5" s="173"/>
      <c r="E5" s="36"/>
      <c r="F5" s="38" t="s">
        <v>10</v>
      </c>
      <c r="G5" s="169">
        <f>'24'!G5:H5+14</f>
        <v>44347</v>
      </c>
      <c r="H5" s="170"/>
      <c r="I5" s="38" t="s">
        <v>40</v>
      </c>
      <c r="J5" s="39"/>
      <c r="K5" s="39"/>
      <c r="L5" s="169">
        <f>G5+13</f>
        <v>44360</v>
      </c>
      <c r="M5" s="170"/>
      <c r="N5" s="39"/>
      <c r="O5" s="37"/>
    </row>
    <row r="6" spans="1:22" ht="6" customHeight="1">
      <c r="A6" s="36"/>
      <c r="B6" s="36"/>
      <c r="C6" s="36"/>
      <c r="D6" s="36"/>
      <c r="E6" s="36"/>
      <c r="F6" s="38"/>
      <c r="G6" s="10"/>
      <c r="H6" s="10"/>
      <c r="I6" s="10"/>
      <c r="J6" s="10"/>
      <c r="K6" s="10"/>
      <c r="L6" s="10"/>
      <c r="M6" s="10"/>
      <c r="N6" s="10"/>
      <c r="O6" s="37"/>
    </row>
    <row r="7" spans="1:22" ht="16.5" customHeight="1" thickBot="1">
      <c r="A7" s="201"/>
      <c r="B7" s="201"/>
      <c r="C7" s="201"/>
      <c r="D7" s="194" t="s">
        <v>29</v>
      </c>
      <c r="E7" s="194"/>
      <c r="F7" s="194"/>
      <c r="G7" s="33">
        <f>'1'!G7</f>
        <v>0</v>
      </c>
      <c r="H7" s="168" t="s">
        <v>39</v>
      </c>
      <c r="I7" s="168"/>
      <c r="J7" s="2"/>
      <c r="K7" s="2"/>
      <c r="L7" s="34">
        <f>'1'!K7</f>
        <v>0</v>
      </c>
      <c r="M7" s="2"/>
      <c r="N7" s="2" t="s">
        <v>52</v>
      </c>
      <c r="O7" s="34">
        <f>'1'!N7</f>
        <v>0</v>
      </c>
    </row>
    <row r="8" spans="1:22" ht="12.75" customHeight="1">
      <c r="A8" s="103" t="s">
        <v>63</v>
      </c>
      <c r="B8" s="103"/>
      <c r="C8" s="103"/>
      <c r="D8" s="103"/>
      <c r="E8" s="103"/>
      <c r="F8" s="103"/>
      <c r="G8" s="103"/>
      <c r="H8" s="103"/>
      <c r="I8" s="103"/>
      <c r="J8" s="2"/>
      <c r="K8" s="2"/>
      <c r="L8" s="2"/>
      <c r="M8" s="2"/>
      <c r="N8" s="2"/>
      <c r="O8" s="2"/>
    </row>
    <row r="9" spans="1:22" ht="4.5" customHeight="1" thickBo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R9" s="4"/>
      <c r="S9" s="4"/>
      <c r="T9" s="4"/>
      <c r="U9" s="4"/>
      <c r="V9" s="4"/>
    </row>
    <row r="10" spans="1:22" ht="23.25" thickBot="1">
      <c r="A10" s="40" t="s">
        <v>26</v>
      </c>
      <c r="B10" s="1" t="s">
        <v>0</v>
      </c>
      <c r="C10" s="41" t="s">
        <v>1</v>
      </c>
      <c r="D10" s="41" t="s">
        <v>2</v>
      </c>
      <c r="E10" s="19"/>
      <c r="F10" s="41" t="s">
        <v>17</v>
      </c>
      <c r="G10" s="41" t="s">
        <v>18</v>
      </c>
      <c r="H10" s="41" t="str">
        <f>'1'!H10</f>
        <v>COVID-19</v>
      </c>
      <c r="I10" s="135" t="str">
        <f>'1'!I10</f>
        <v>Lunch/Recess Duty</v>
      </c>
      <c r="J10" s="41" t="s">
        <v>5</v>
      </c>
      <c r="K10" s="41" t="s">
        <v>58</v>
      </c>
      <c r="L10" s="41" t="str">
        <f>'1'!K10</f>
        <v>VACATION</v>
      </c>
      <c r="M10" s="41" t="str">
        <f>'1'!L10</f>
        <v>Sick/Med</v>
      </c>
      <c r="N10" s="41" t="str">
        <f>'1'!M10</f>
        <v>Pers</v>
      </c>
      <c r="O10" s="42" t="s">
        <v>15</v>
      </c>
      <c r="R10" s="4"/>
      <c r="S10" s="197" t="s">
        <v>14</v>
      </c>
      <c r="T10" s="197"/>
      <c r="U10" s="18">
        <f>'24'!U10 + N29</f>
        <v>0</v>
      </c>
      <c r="V10" s="4"/>
    </row>
    <row r="11" spans="1:22">
      <c r="A11" s="43" t="s">
        <v>19</v>
      </c>
      <c r="B11" s="3">
        <f>'24'!B27+1</f>
        <v>44347</v>
      </c>
      <c r="C11" s="11"/>
      <c r="D11" s="11"/>
      <c r="E11" s="20"/>
      <c r="F11" s="9"/>
      <c r="G11" s="9"/>
      <c r="H11" s="9"/>
      <c r="I11" s="9"/>
      <c r="J11" s="12"/>
      <c r="K11" s="12"/>
      <c r="L11" s="12"/>
      <c r="M11" s="12"/>
      <c r="N11" s="12"/>
      <c r="O11" s="13">
        <f>SUM(F11:N11)</f>
        <v>0</v>
      </c>
      <c r="R11" s="4"/>
      <c r="S11" s="5"/>
      <c r="T11" s="5"/>
      <c r="U11" s="4"/>
      <c r="V11" s="4"/>
    </row>
    <row r="12" spans="1:22">
      <c r="A12" s="44" t="s">
        <v>20</v>
      </c>
      <c r="B12" s="3">
        <f t="shared" ref="B12:B17" si="0">B11+1</f>
        <v>44348</v>
      </c>
      <c r="C12" s="11"/>
      <c r="D12" s="11"/>
      <c r="E12" s="20"/>
      <c r="F12" s="9"/>
      <c r="G12" s="9"/>
      <c r="H12" s="9"/>
      <c r="I12" s="9"/>
      <c r="J12" s="14"/>
      <c r="K12" s="14"/>
      <c r="L12" s="14"/>
      <c r="M12" s="14"/>
      <c r="N12" s="14"/>
      <c r="O12" s="13">
        <f t="shared" ref="O12:O17" si="1">SUM(F12:N12)</f>
        <v>0</v>
      </c>
      <c r="R12" s="4"/>
      <c r="S12" s="5"/>
      <c r="T12" s="5"/>
      <c r="U12" s="4"/>
      <c r="V12" s="4"/>
    </row>
    <row r="13" spans="1:22">
      <c r="A13" s="44" t="s">
        <v>21</v>
      </c>
      <c r="B13" s="3">
        <f t="shared" si="0"/>
        <v>44349</v>
      </c>
      <c r="C13" s="11"/>
      <c r="D13" s="11"/>
      <c r="E13" s="20"/>
      <c r="F13" s="9"/>
      <c r="G13" s="9"/>
      <c r="H13" s="9"/>
      <c r="I13" s="9"/>
      <c r="J13" s="14"/>
      <c r="K13" s="14"/>
      <c r="L13" s="14"/>
      <c r="M13" s="14"/>
      <c r="N13" s="14"/>
      <c r="O13" s="13">
        <f t="shared" si="1"/>
        <v>0</v>
      </c>
      <c r="R13" s="4"/>
      <c r="S13" s="5"/>
      <c r="T13" s="5"/>
      <c r="U13" s="4"/>
      <c r="V13" s="4"/>
    </row>
    <row r="14" spans="1:22">
      <c r="A14" s="44" t="s">
        <v>22</v>
      </c>
      <c r="B14" s="3">
        <f t="shared" si="0"/>
        <v>44350</v>
      </c>
      <c r="C14" s="11"/>
      <c r="D14" s="11"/>
      <c r="E14" s="20"/>
      <c r="F14" s="9"/>
      <c r="G14" s="9"/>
      <c r="H14" s="9"/>
      <c r="I14" s="9"/>
      <c r="J14" s="14"/>
      <c r="K14" s="12"/>
      <c r="L14" s="12"/>
      <c r="M14" s="12"/>
      <c r="N14" s="12"/>
      <c r="O14" s="13">
        <f t="shared" si="1"/>
        <v>0</v>
      </c>
      <c r="R14" s="197" t="s">
        <v>8</v>
      </c>
      <c r="S14" s="197"/>
      <c r="T14" s="197"/>
      <c r="U14" s="18">
        <f>'24'!U14 + O29</f>
        <v>40</v>
      </c>
      <c r="V14" s="4"/>
    </row>
    <row r="15" spans="1:22">
      <c r="A15" s="44" t="s">
        <v>23</v>
      </c>
      <c r="B15" s="3">
        <f t="shared" si="0"/>
        <v>44351</v>
      </c>
      <c r="C15" s="11"/>
      <c r="D15" s="11"/>
      <c r="E15" s="20"/>
      <c r="F15" s="9"/>
      <c r="G15" s="9"/>
      <c r="H15" s="9"/>
      <c r="I15" s="9"/>
      <c r="J15" s="14"/>
      <c r="K15" s="14"/>
      <c r="L15" s="14"/>
      <c r="M15" s="14"/>
      <c r="N15" s="14"/>
      <c r="O15" s="13">
        <f t="shared" si="1"/>
        <v>0</v>
      </c>
      <c r="R15" s="4"/>
      <c r="S15" s="5"/>
      <c r="T15" s="5"/>
      <c r="U15" s="4"/>
      <c r="V15" s="4"/>
    </row>
    <row r="16" spans="1:22">
      <c r="A16" s="44" t="s">
        <v>24</v>
      </c>
      <c r="B16" s="3">
        <f t="shared" si="0"/>
        <v>44352</v>
      </c>
      <c r="C16" s="144"/>
      <c r="D16" s="144"/>
      <c r="E16" s="20"/>
      <c r="F16" s="145"/>
      <c r="G16" s="145"/>
      <c r="H16" s="145"/>
      <c r="I16" s="145"/>
      <c r="J16" s="146"/>
      <c r="K16" s="146"/>
      <c r="L16" s="146"/>
      <c r="M16" s="146"/>
      <c r="N16" s="146"/>
      <c r="O16" s="13">
        <f t="shared" si="1"/>
        <v>0</v>
      </c>
      <c r="R16" s="4"/>
      <c r="S16" s="5"/>
      <c r="T16" s="5"/>
      <c r="U16" s="4"/>
      <c r="V16" s="4"/>
    </row>
    <row r="17" spans="1:22" ht="13.5" thickBot="1">
      <c r="A17" s="44" t="s">
        <v>25</v>
      </c>
      <c r="B17" s="3">
        <f t="shared" si="0"/>
        <v>44353</v>
      </c>
      <c r="C17" s="144"/>
      <c r="D17" s="144"/>
      <c r="E17" s="20"/>
      <c r="F17" s="147"/>
      <c r="G17" s="147"/>
      <c r="H17" s="147"/>
      <c r="I17" s="147"/>
      <c r="J17" s="148"/>
      <c r="K17" s="148"/>
      <c r="L17" s="148"/>
      <c r="M17" s="148"/>
      <c r="N17" s="148"/>
      <c r="O17" s="15">
        <f t="shared" si="1"/>
        <v>0</v>
      </c>
      <c r="R17" s="4"/>
      <c r="S17" s="5"/>
      <c r="T17" s="5"/>
      <c r="U17" s="4"/>
      <c r="V17" s="4"/>
    </row>
    <row r="18" spans="1:22" ht="14.25" thickTop="1" thickBot="1">
      <c r="A18" s="45"/>
      <c r="B18" s="46"/>
      <c r="C18" s="171" t="s">
        <v>28</v>
      </c>
      <c r="D18" s="172"/>
      <c r="E18" s="21"/>
      <c r="F18" s="47">
        <f>SUM(F11:F17)</f>
        <v>0</v>
      </c>
      <c r="G18" s="47">
        <f t="shared" ref="G18:N18" si="2">SUM(G11:G17)</f>
        <v>0</v>
      </c>
      <c r="H18" s="47">
        <f t="shared" si="2"/>
        <v>0</v>
      </c>
      <c r="I18" s="47">
        <f t="shared" si="2"/>
        <v>0</v>
      </c>
      <c r="J18" s="47">
        <f t="shared" si="2"/>
        <v>0</v>
      </c>
      <c r="K18" s="47">
        <f t="shared" si="2"/>
        <v>0</v>
      </c>
      <c r="L18" s="47">
        <f t="shared" si="2"/>
        <v>0</v>
      </c>
      <c r="M18" s="47">
        <f t="shared" si="2"/>
        <v>0</v>
      </c>
      <c r="N18" s="47">
        <f t="shared" si="2"/>
        <v>0</v>
      </c>
      <c r="O18" s="48">
        <f>SUM(O11:O17)</f>
        <v>0</v>
      </c>
      <c r="R18" s="4"/>
      <c r="S18" s="5"/>
      <c r="T18" s="5"/>
      <c r="U18" s="6"/>
      <c r="V18" s="4"/>
    </row>
    <row r="19" spans="1:22" ht="9.75" customHeight="1" thickBot="1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R19" s="4"/>
      <c r="S19" s="5"/>
      <c r="T19" s="5"/>
      <c r="U19" s="4"/>
      <c r="V19" s="4"/>
    </row>
    <row r="20" spans="1:22" ht="23.25" thickBot="1">
      <c r="A20" s="40" t="s">
        <v>27</v>
      </c>
      <c r="B20" s="1" t="s">
        <v>0</v>
      </c>
      <c r="C20" s="41" t="s">
        <v>1</v>
      </c>
      <c r="D20" s="41" t="s">
        <v>2</v>
      </c>
      <c r="E20" s="19"/>
      <c r="F20" s="41" t="str">
        <f>F10</f>
        <v>Reg Ed</v>
      </c>
      <c r="G20" s="41" t="str">
        <f>G10</f>
        <v>Spec Ed</v>
      </c>
      <c r="H20" s="41" t="str">
        <f>H10</f>
        <v>COVID-19</v>
      </c>
      <c r="I20" s="135" t="str">
        <f>I10</f>
        <v>Lunch/Recess Duty</v>
      </c>
      <c r="J20" s="41" t="s">
        <v>5</v>
      </c>
      <c r="K20" s="41" t="s">
        <v>58</v>
      </c>
      <c r="L20" s="41" t="str">
        <f>L10</f>
        <v>VACATION</v>
      </c>
      <c r="M20" s="41" t="str">
        <f>M10</f>
        <v>Sick/Med</v>
      </c>
      <c r="N20" s="41" t="str">
        <f>N10</f>
        <v>Pers</v>
      </c>
      <c r="O20" s="42" t="str">
        <f>O10</f>
        <v>TOTAL</v>
      </c>
      <c r="R20" s="4"/>
      <c r="S20" s="5"/>
      <c r="T20" s="5"/>
      <c r="U20" s="4"/>
      <c r="V20" s="4"/>
    </row>
    <row r="21" spans="1:22">
      <c r="A21" s="43" t="s">
        <v>19</v>
      </c>
      <c r="B21" s="3">
        <f>B11+7</f>
        <v>44354</v>
      </c>
      <c r="C21" s="11"/>
      <c r="D21" s="11"/>
      <c r="E21" s="20"/>
      <c r="F21" s="9"/>
      <c r="G21" s="9"/>
      <c r="H21" s="9"/>
      <c r="I21" s="9"/>
      <c r="J21" s="12"/>
      <c r="K21" s="12"/>
      <c r="L21" s="12"/>
      <c r="M21" s="12"/>
      <c r="N21" s="12"/>
      <c r="O21" s="13">
        <f>SUM(F21:N21)</f>
        <v>0</v>
      </c>
      <c r="R21" s="4"/>
      <c r="S21" s="5"/>
      <c r="T21" s="5"/>
      <c r="U21" s="4"/>
      <c r="V21" s="4"/>
    </row>
    <row r="22" spans="1:22">
      <c r="A22" s="44" t="s">
        <v>20</v>
      </c>
      <c r="B22" s="3">
        <f t="shared" ref="B22:B27" si="3">B12+7</f>
        <v>44355</v>
      </c>
      <c r="C22" s="11"/>
      <c r="D22" s="11"/>
      <c r="E22" s="20"/>
      <c r="F22" s="9"/>
      <c r="G22" s="9"/>
      <c r="H22" s="9"/>
      <c r="I22" s="9"/>
      <c r="J22" s="14"/>
      <c r="K22" s="14"/>
      <c r="L22" s="14"/>
      <c r="M22" s="14"/>
      <c r="N22" s="14"/>
      <c r="O22" s="13">
        <f t="shared" ref="O22:O27" si="4">SUM(F22:N22)</f>
        <v>0</v>
      </c>
      <c r="R22" s="197" t="s">
        <v>13</v>
      </c>
      <c r="S22" s="197"/>
      <c r="T22" s="197"/>
      <c r="U22" s="18" t="e">
        <f>'24'!U22 + P29</f>
        <v>#REF!</v>
      </c>
      <c r="V22" s="4"/>
    </row>
    <row r="23" spans="1:22">
      <c r="A23" s="44" t="s">
        <v>21</v>
      </c>
      <c r="B23" s="3">
        <f t="shared" si="3"/>
        <v>44356</v>
      </c>
      <c r="C23" s="11"/>
      <c r="D23" s="11"/>
      <c r="E23" s="20"/>
      <c r="F23" s="9"/>
      <c r="G23" s="9"/>
      <c r="H23" s="9"/>
      <c r="I23" s="9"/>
      <c r="J23" s="14"/>
      <c r="K23" s="14"/>
      <c r="L23" s="14"/>
      <c r="M23" s="14"/>
      <c r="N23" s="14"/>
      <c r="O23" s="13">
        <f t="shared" si="4"/>
        <v>0</v>
      </c>
      <c r="R23" s="4"/>
      <c r="S23" s="4"/>
      <c r="T23" s="4"/>
      <c r="U23" s="4"/>
      <c r="V23" s="4"/>
    </row>
    <row r="24" spans="1:22">
      <c r="A24" s="44" t="s">
        <v>22</v>
      </c>
      <c r="B24" s="3">
        <f t="shared" si="3"/>
        <v>44357</v>
      </c>
      <c r="C24" s="11"/>
      <c r="D24" s="11"/>
      <c r="E24" s="20"/>
      <c r="F24" s="9"/>
      <c r="G24" s="9"/>
      <c r="H24" s="9"/>
      <c r="I24" s="9"/>
      <c r="J24" s="14"/>
      <c r="K24" s="12"/>
      <c r="L24" s="12"/>
      <c r="M24" s="12"/>
      <c r="N24" s="12"/>
      <c r="O24" s="13">
        <f t="shared" si="4"/>
        <v>0</v>
      </c>
      <c r="R24" s="4"/>
      <c r="S24" s="4"/>
      <c r="T24" s="4"/>
      <c r="U24" s="4"/>
      <c r="V24" s="4"/>
    </row>
    <row r="25" spans="1:22">
      <c r="A25" s="44" t="s">
        <v>23</v>
      </c>
      <c r="B25" s="3">
        <f t="shared" si="3"/>
        <v>44358</v>
      </c>
      <c r="C25" s="11"/>
      <c r="D25" s="11"/>
      <c r="E25" s="20"/>
      <c r="F25" s="9"/>
      <c r="G25" s="9"/>
      <c r="H25" s="9"/>
      <c r="I25" s="9"/>
      <c r="J25" s="14"/>
      <c r="K25" s="12"/>
      <c r="L25" s="9"/>
      <c r="M25" s="14"/>
      <c r="N25" s="14"/>
      <c r="O25" s="13">
        <f t="shared" si="4"/>
        <v>0</v>
      </c>
      <c r="R25" s="4"/>
      <c r="S25" s="4"/>
      <c r="T25" s="4"/>
      <c r="U25" s="4"/>
      <c r="V25" s="4"/>
    </row>
    <row r="26" spans="1:22">
      <c r="A26" s="44" t="s">
        <v>24</v>
      </c>
      <c r="B26" s="3">
        <f t="shared" si="3"/>
        <v>44359</v>
      </c>
      <c r="C26" s="144"/>
      <c r="D26" s="144"/>
      <c r="E26" s="20"/>
      <c r="F26" s="145"/>
      <c r="G26" s="145"/>
      <c r="H26" s="145"/>
      <c r="I26" s="145"/>
      <c r="J26" s="146"/>
      <c r="K26" s="146"/>
      <c r="L26" s="146"/>
      <c r="M26" s="145"/>
      <c r="N26" s="146"/>
      <c r="O26" s="13">
        <f t="shared" si="4"/>
        <v>0</v>
      </c>
      <c r="R26" s="4"/>
      <c r="S26" s="197" t="s">
        <v>12</v>
      </c>
      <c r="T26" s="197"/>
      <c r="U26" s="197"/>
      <c r="V26" s="18">
        <f>'24'!V26 + R29</f>
        <v>40</v>
      </c>
    </row>
    <row r="27" spans="1:22" ht="13.5" thickBot="1">
      <c r="A27" s="44" t="s">
        <v>25</v>
      </c>
      <c r="B27" s="3">
        <f t="shared" si="3"/>
        <v>44360</v>
      </c>
      <c r="C27" s="144"/>
      <c r="D27" s="144"/>
      <c r="E27" s="20"/>
      <c r="F27" s="147"/>
      <c r="G27" s="147"/>
      <c r="H27" s="147"/>
      <c r="I27" s="147"/>
      <c r="J27" s="148"/>
      <c r="K27" s="148"/>
      <c r="L27" s="148"/>
      <c r="M27" s="148"/>
      <c r="N27" s="148"/>
      <c r="O27" s="15">
        <f t="shared" si="4"/>
        <v>0</v>
      </c>
      <c r="R27" s="4"/>
      <c r="S27" s="4"/>
      <c r="T27" s="4"/>
      <c r="U27" s="4"/>
      <c r="V27" s="4"/>
    </row>
    <row r="28" spans="1:22" ht="15" customHeight="1" thickTop="1" thickBot="1">
      <c r="A28" s="22"/>
      <c r="B28" s="49"/>
      <c r="C28" s="193" t="s">
        <v>30</v>
      </c>
      <c r="D28" s="193"/>
      <c r="E28" s="21"/>
      <c r="F28" s="50">
        <f>SUM(F21:F27)</f>
        <v>0</v>
      </c>
      <c r="G28" s="50">
        <f t="shared" ref="G28:N28" si="5">SUM(G21:G27)</f>
        <v>0</v>
      </c>
      <c r="H28" s="50">
        <f t="shared" si="5"/>
        <v>0</v>
      </c>
      <c r="I28" s="50">
        <f t="shared" si="5"/>
        <v>0</v>
      </c>
      <c r="J28" s="50">
        <f t="shared" ref="J28:K28" si="6">SUM(J21:J27)</f>
        <v>0</v>
      </c>
      <c r="K28" s="50">
        <f t="shared" si="6"/>
        <v>0</v>
      </c>
      <c r="L28" s="50">
        <f t="shared" si="5"/>
        <v>0</v>
      </c>
      <c r="M28" s="50">
        <f t="shared" si="5"/>
        <v>0</v>
      </c>
      <c r="N28" s="50">
        <f t="shared" si="5"/>
        <v>0</v>
      </c>
      <c r="O28" s="48">
        <f>SUM(O21:O27)</f>
        <v>0</v>
      </c>
      <c r="R28" s="27" t="s">
        <v>36</v>
      </c>
      <c r="S28" s="4"/>
      <c r="T28" s="8"/>
      <c r="U28" s="7"/>
      <c r="V28" s="4"/>
    </row>
    <row r="29" spans="1:22" ht="15.75" customHeight="1" thickBot="1">
      <c r="A29" s="22"/>
      <c r="B29" s="49"/>
      <c r="C29" s="198" t="s">
        <v>31</v>
      </c>
      <c r="D29" s="198"/>
      <c r="E29" s="23"/>
      <c r="F29" s="51">
        <f>F18+F28</f>
        <v>0</v>
      </c>
      <c r="G29" s="51">
        <f t="shared" ref="G29:N29" si="7">G18+G28</f>
        <v>0</v>
      </c>
      <c r="H29" s="51">
        <f t="shared" si="7"/>
        <v>0</v>
      </c>
      <c r="I29" s="51">
        <f t="shared" si="7"/>
        <v>0</v>
      </c>
      <c r="J29" s="51">
        <f t="shared" ref="J29:K29" si="8">J18+J28</f>
        <v>0</v>
      </c>
      <c r="K29" s="51">
        <f t="shared" si="8"/>
        <v>0</v>
      </c>
      <c r="L29" s="51">
        <f t="shared" si="7"/>
        <v>0</v>
      </c>
      <c r="M29" s="51">
        <f t="shared" si="7"/>
        <v>0</v>
      </c>
      <c r="N29" s="51">
        <f t="shared" si="7"/>
        <v>0</v>
      </c>
      <c r="O29" s="52">
        <f>O18+O28</f>
        <v>0</v>
      </c>
      <c r="R29" s="28">
        <f>O29-L7</f>
        <v>0</v>
      </c>
      <c r="S29" s="4"/>
      <c r="T29" s="8"/>
      <c r="U29" s="7"/>
      <c r="V29" s="4"/>
    </row>
    <row r="30" spans="1:22" ht="11.25" customHeight="1">
      <c r="A30" s="4"/>
      <c r="B30" s="53"/>
      <c r="C30" s="24"/>
      <c r="D30" s="24"/>
      <c r="E30" s="24"/>
      <c r="F30" s="24"/>
      <c r="G30" s="24"/>
      <c r="H30" s="24"/>
      <c r="I30" s="24"/>
      <c r="J30" s="53"/>
      <c r="K30" s="53"/>
      <c r="L30" s="53"/>
      <c r="M30" s="53"/>
      <c r="N30" s="53"/>
      <c r="O30" s="53"/>
    </row>
    <row r="31" spans="1:22" ht="21.75" customHeight="1" thickBot="1">
      <c r="A31" s="181"/>
      <c r="B31" s="181"/>
      <c r="C31" s="181"/>
      <c r="D31" s="181"/>
      <c r="E31" s="25"/>
      <c r="F31" s="174"/>
      <c r="G31" s="174"/>
      <c r="H31" s="25"/>
      <c r="I31" s="4"/>
      <c r="J31" s="4"/>
      <c r="K31" s="4"/>
      <c r="L31" s="4"/>
      <c r="M31" s="4"/>
      <c r="N31" s="54" t="s">
        <v>11</v>
      </c>
      <c r="O31" s="55">
        <f>R29</f>
        <v>0</v>
      </c>
    </row>
    <row r="32" spans="1:22" ht="12.75" customHeight="1" thickBot="1">
      <c r="A32" s="200" t="s">
        <v>3</v>
      </c>
      <c r="B32" s="200"/>
      <c r="C32" s="200"/>
      <c r="D32" s="200"/>
      <c r="E32" s="26"/>
      <c r="F32" s="200" t="s">
        <v>32</v>
      </c>
      <c r="G32" s="200"/>
      <c r="H32" s="26"/>
      <c r="I32" s="184" t="s">
        <v>37</v>
      </c>
      <c r="J32" s="184"/>
      <c r="K32" s="184"/>
      <c r="L32" s="184"/>
      <c r="M32" s="184"/>
      <c r="N32" s="184"/>
      <c r="O32" s="184"/>
    </row>
    <row r="33" spans="1:15" ht="18.75" customHeight="1" thickBot="1">
      <c r="A33" s="26"/>
      <c r="B33" s="26"/>
      <c r="C33" s="26"/>
      <c r="D33" s="26"/>
      <c r="E33" s="26"/>
      <c r="F33" s="26"/>
      <c r="G33" s="26"/>
      <c r="H33" s="26"/>
      <c r="I33" s="155"/>
      <c r="J33" s="156"/>
      <c r="K33" s="156"/>
      <c r="L33" s="156"/>
      <c r="M33" s="156"/>
      <c r="N33" s="156"/>
      <c r="O33" s="157"/>
    </row>
    <row r="34" spans="1:15" ht="14.25" customHeight="1">
      <c r="A34" s="26"/>
      <c r="B34" s="57"/>
      <c r="C34" s="183" t="s">
        <v>33</v>
      </c>
      <c r="D34" s="183"/>
      <c r="E34" s="29"/>
      <c r="F34" s="58"/>
      <c r="G34" s="26"/>
      <c r="H34" s="26"/>
      <c r="I34" s="4"/>
      <c r="J34" s="199"/>
      <c r="K34" s="199"/>
      <c r="L34" s="199"/>
      <c r="M34" s="199"/>
      <c r="N34" s="199"/>
      <c r="O34" s="56"/>
    </row>
    <row r="35" spans="1:15" ht="5.25" customHeight="1" thickBot="1">
      <c r="A35" s="26"/>
      <c r="B35" s="59"/>
      <c r="C35" s="60"/>
      <c r="D35" s="60"/>
      <c r="E35" s="61"/>
      <c r="F35" s="62"/>
      <c r="G35" s="26"/>
      <c r="H35" s="26"/>
      <c r="I35" s="63"/>
      <c r="J35" s="64"/>
      <c r="K35" s="64"/>
      <c r="L35" s="64"/>
      <c r="M35" s="64"/>
      <c r="N35" s="64"/>
      <c r="O35" s="65"/>
    </row>
    <row r="36" spans="1:15" ht="12" customHeight="1" thickBot="1">
      <c r="A36" s="66"/>
      <c r="B36" s="67"/>
      <c r="C36" s="160" t="str">
        <f>'1'!C36:D36</f>
        <v>Admin. Assist.</v>
      </c>
      <c r="D36" s="160"/>
      <c r="E36" s="91">
        <f>'1'!E53</f>
        <v>0</v>
      </c>
      <c r="F36" s="69"/>
      <c r="G36" s="4"/>
      <c r="H36" s="4"/>
      <c r="I36" s="70" t="s">
        <v>4</v>
      </c>
      <c r="J36" s="71"/>
      <c r="K36" s="71"/>
      <c r="L36" s="71"/>
      <c r="M36" s="71"/>
      <c r="N36" s="71"/>
      <c r="O36" s="72"/>
    </row>
    <row r="37" spans="1:15" ht="3.75" customHeight="1" thickBot="1">
      <c r="A37" s="66"/>
      <c r="B37" s="67"/>
      <c r="C37" s="68"/>
      <c r="D37" s="68"/>
      <c r="E37" s="73"/>
      <c r="F37" s="69"/>
      <c r="G37" s="4"/>
      <c r="H37" s="4"/>
      <c r="I37" s="74"/>
      <c r="J37" s="71"/>
      <c r="K37" s="71"/>
      <c r="L37" s="71"/>
      <c r="M37" s="71"/>
      <c r="N37" s="71"/>
      <c r="O37" s="72"/>
    </row>
    <row r="38" spans="1:15" ht="12" customHeight="1" thickBot="1">
      <c r="A38" s="75"/>
      <c r="B38" s="67"/>
      <c r="C38" s="160" t="str">
        <f>'1'!C38:D38</f>
        <v>Paraeducator</v>
      </c>
      <c r="D38" s="160"/>
      <c r="E38" s="91">
        <f>'1'!E54</f>
        <v>0</v>
      </c>
      <c r="F38" s="69"/>
      <c r="G38" s="4"/>
      <c r="H38" s="4"/>
      <c r="I38" s="179" t="s">
        <v>6</v>
      </c>
      <c r="J38" s="175"/>
      <c r="K38" s="175"/>
      <c r="L38" s="175"/>
      <c r="M38" s="175"/>
      <c r="N38" s="175"/>
      <c r="O38" s="180"/>
    </row>
    <row r="39" spans="1:15" ht="3.75" customHeight="1" thickBot="1">
      <c r="A39" s="75"/>
      <c r="B39" s="67"/>
      <c r="C39" s="68"/>
      <c r="D39" s="68"/>
      <c r="E39" s="73"/>
      <c r="F39" s="69"/>
      <c r="G39" s="4"/>
      <c r="H39" s="4"/>
      <c r="I39" s="76"/>
      <c r="J39" s="77"/>
      <c r="K39" s="137"/>
      <c r="L39" s="77"/>
      <c r="M39" s="77"/>
      <c r="N39" s="77"/>
      <c r="O39" s="78"/>
    </row>
    <row r="40" spans="1:15" ht="11.25" customHeight="1" thickBot="1">
      <c r="A40" s="75"/>
      <c r="B40" s="67"/>
      <c r="C40" s="160" t="str">
        <f>'1'!C40:D40</f>
        <v>Business</v>
      </c>
      <c r="D40" s="160"/>
      <c r="E40" s="91">
        <f>'1'!E55</f>
        <v>0</v>
      </c>
      <c r="F40" s="69"/>
      <c r="G40" s="4"/>
      <c r="H40" s="4"/>
      <c r="I40" s="190" t="s">
        <v>49</v>
      </c>
      <c r="J40" s="191"/>
      <c r="K40" s="191"/>
      <c r="L40" s="191"/>
      <c r="M40" s="191"/>
      <c r="N40" s="191"/>
      <c r="O40" s="192"/>
    </row>
    <row r="41" spans="1:15" ht="3.75" customHeight="1" thickBot="1">
      <c r="A41" s="75"/>
      <c r="B41" s="67"/>
      <c r="C41" s="68"/>
      <c r="D41" s="68"/>
      <c r="E41" s="73"/>
      <c r="F41" s="69"/>
      <c r="G41" s="4"/>
      <c r="H41" s="4"/>
      <c r="I41" s="79"/>
      <c r="J41" s="80"/>
      <c r="K41" s="138"/>
      <c r="L41" s="80"/>
      <c r="M41" s="80"/>
      <c r="N41" s="80"/>
      <c r="O41" s="81"/>
    </row>
    <row r="42" spans="1:15" ht="12" customHeight="1" thickBot="1">
      <c r="A42" s="75"/>
      <c r="B42" s="67"/>
      <c r="C42" s="160" t="str">
        <f>'1'!C42:D42</f>
        <v>Behavior Int.</v>
      </c>
      <c r="D42" s="160"/>
      <c r="E42" s="91">
        <f>'1'!E56</f>
        <v>0</v>
      </c>
      <c r="F42" s="69"/>
      <c r="G42" s="4"/>
      <c r="H42" s="4"/>
      <c r="I42" s="179" t="s">
        <v>6</v>
      </c>
      <c r="J42" s="175"/>
      <c r="K42" s="175"/>
      <c r="L42" s="175"/>
      <c r="M42" s="175"/>
      <c r="N42" s="175"/>
      <c r="O42" s="180"/>
    </row>
    <row r="43" spans="1:15" ht="3.75" customHeight="1" thickBot="1">
      <c r="A43" s="75"/>
      <c r="B43" s="67"/>
      <c r="C43" s="68"/>
      <c r="D43" s="68"/>
      <c r="E43" s="73"/>
      <c r="F43" s="69"/>
      <c r="G43" s="4"/>
      <c r="H43" s="4"/>
      <c r="I43" s="76"/>
      <c r="J43" s="77"/>
      <c r="K43" s="137"/>
      <c r="L43" s="77"/>
      <c r="M43" s="77"/>
      <c r="N43" s="77"/>
      <c r="O43" s="78"/>
    </row>
    <row r="44" spans="1:15" ht="12" customHeight="1" thickBot="1">
      <c r="A44" s="82"/>
      <c r="B44" s="83" t="s">
        <v>34</v>
      </c>
      <c r="C44" s="195" t="str">
        <f>'1'!D57</f>
        <v xml:space="preserve">Other Non-Contracted </v>
      </c>
      <c r="D44" s="196"/>
      <c r="E44" s="91">
        <f>'1'!E44</f>
        <v>0</v>
      </c>
      <c r="F44" s="69"/>
      <c r="G44" s="4"/>
      <c r="H44" s="4"/>
      <c r="I44" s="187" t="s">
        <v>50</v>
      </c>
      <c r="J44" s="188"/>
      <c r="K44" s="188"/>
      <c r="L44" s="188"/>
      <c r="M44" s="188"/>
      <c r="N44" s="188"/>
      <c r="O44" s="189"/>
    </row>
    <row r="45" spans="1:15" ht="16.5" customHeight="1">
      <c r="A45" s="75"/>
      <c r="B45" s="84"/>
      <c r="C45" s="85"/>
      <c r="D45" s="86"/>
      <c r="E45" s="86"/>
      <c r="F45" s="87"/>
      <c r="G45" s="4"/>
      <c r="H45" s="4"/>
      <c r="I45" s="179" t="s">
        <v>7</v>
      </c>
      <c r="J45" s="175"/>
      <c r="K45" s="175"/>
      <c r="L45" s="175"/>
      <c r="M45" s="175"/>
      <c r="N45" s="175"/>
      <c r="O45" s="180"/>
    </row>
    <row r="46" spans="1:15" ht="15.75" customHeight="1">
      <c r="A46" s="75"/>
      <c r="B46" s="71"/>
      <c r="C46" s="4"/>
      <c r="D46" s="4"/>
      <c r="E46" s="4"/>
      <c r="F46" s="53"/>
      <c r="G46" s="53"/>
      <c r="H46" s="53"/>
      <c r="I46" s="176" t="s">
        <v>53</v>
      </c>
      <c r="J46" s="177"/>
      <c r="K46" s="177"/>
      <c r="L46" s="177"/>
      <c r="M46" s="177"/>
      <c r="N46" s="177"/>
      <c r="O46" s="178"/>
    </row>
    <row r="47" spans="1:15" ht="11.25" customHeight="1"/>
  </sheetData>
  <sheetProtection selectLockedCells="1"/>
  <mergeCells count="35">
    <mergeCell ref="I46:O46"/>
    <mergeCell ref="I38:O38"/>
    <mergeCell ref="I45:O45"/>
    <mergeCell ref="C44:D44"/>
    <mergeCell ref="I40:O40"/>
    <mergeCell ref="I42:O42"/>
    <mergeCell ref="I44:O44"/>
    <mergeCell ref="C38:D38"/>
    <mergeCell ref="C40:D40"/>
    <mergeCell ref="C42:D42"/>
    <mergeCell ref="A1:O1"/>
    <mergeCell ref="D3:H3"/>
    <mergeCell ref="J3:N3"/>
    <mergeCell ref="G5:H5"/>
    <mergeCell ref="L5:M5"/>
    <mergeCell ref="B5:D5"/>
    <mergeCell ref="C29:D29"/>
    <mergeCell ref="H7:I7"/>
    <mergeCell ref="C18:D18"/>
    <mergeCell ref="C28:D28"/>
    <mergeCell ref="C36:D36"/>
    <mergeCell ref="A31:D31"/>
    <mergeCell ref="F31:G31"/>
    <mergeCell ref="I33:O33"/>
    <mergeCell ref="J34:N34"/>
    <mergeCell ref="A7:C7"/>
    <mergeCell ref="C34:D34"/>
    <mergeCell ref="A32:D32"/>
    <mergeCell ref="F32:G32"/>
    <mergeCell ref="D7:F7"/>
    <mergeCell ref="S10:T10"/>
    <mergeCell ref="S26:U26"/>
    <mergeCell ref="R14:T14"/>
    <mergeCell ref="R22:T22"/>
    <mergeCell ref="I32:O32"/>
  </mergeCells>
  <phoneticPr fontId="0" type="noConversion"/>
  <conditionalFormatting sqref="E36 E38 E40 E42 E44">
    <cfRule type="cellIs" dxfId="33" priority="5" stopIfTrue="1" operator="notEqual">
      <formula>"X"</formula>
    </cfRule>
  </conditionalFormatting>
  <conditionalFormatting sqref="C44:D44">
    <cfRule type="cellIs" dxfId="32" priority="6" stopIfTrue="1" operator="equal">
      <formula>0</formula>
    </cfRule>
  </conditionalFormatting>
  <conditionalFormatting sqref="O31">
    <cfRule type="cellIs" dxfId="31" priority="7" stopIfTrue="1" operator="lessThanOrEqual">
      <formula>0</formula>
    </cfRule>
    <cfRule type="cellIs" dxfId="30" priority="8" stopIfTrue="1" operator="greaterThan">
      <formula>0</formula>
    </cfRule>
  </conditionalFormatting>
  <conditionalFormatting sqref="H11:H17 H21:H27">
    <cfRule type="cellIs" dxfId="29" priority="9" stopIfTrue="1" operator="lessThanOrEqual">
      <formula>0</formula>
    </cfRule>
    <cfRule type="cellIs" dxfId="28" priority="10" stopIfTrue="1" operator="greaterThan">
      <formula>0</formula>
    </cfRule>
  </conditionalFormatting>
  <conditionalFormatting sqref="D3:H3">
    <cfRule type="cellIs" dxfId="27" priority="11" stopIfTrue="1" operator="lessThanOrEqual">
      <formula>0</formula>
    </cfRule>
    <cfRule type="cellIs" dxfId="26" priority="12" stopIfTrue="1" operator="greaterThan">
      <formula>0</formula>
    </cfRule>
  </conditionalFormatting>
  <conditionalFormatting sqref="I3">
    <cfRule type="cellIs" dxfId="25" priority="13" stopIfTrue="1" operator="greaterThan">
      <formula>0</formula>
    </cfRule>
  </conditionalFormatting>
  <conditionalFormatting sqref="J3:N3">
    <cfRule type="cellIs" dxfId="24" priority="14" stopIfTrue="1" operator="lessThanOrEqual">
      <formula>0</formula>
    </cfRule>
    <cfRule type="cellIs" dxfId="23" priority="15" stopIfTrue="1" operator="greaterThan">
      <formula>0</formula>
    </cfRule>
  </conditionalFormatting>
  <conditionalFormatting sqref="O11:O18 O21:O29">
    <cfRule type="cellIs" dxfId="22" priority="16" stopIfTrue="1" operator="lessThanOrEqual">
      <formula>0</formula>
    </cfRule>
  </conditionalFormatting>
  <conditionalFormatting sqref="F18:N18 F28:N29">
    <cfRule type="cellIs" dxfId="21" priority="17" stopIfTrue="1" operator="equal">
      <formula>0</formula>
    </cfRule>
  </conditionalFormatting>
  <conditionalFormatting sqref="L7 G7">
    <cfRule type="cellIs" dxfId="20" priority="3" stopIfTrue="1" operator="lessThanOrEqual">
      <formula>0</formula>
    </cfRule>
    <cfRule type="cellIs" dxfId="19" priority="4" stopIfTrue="1" operator="greaterThan">
      <formula>0</formula>
    </cfRule>
  </conditionalFormatting>
  <conditionalFormatting sqref="O7">
    <cfRule type="cellIs" dxfId="18" priority="1" stopIfTrue="1" operator="lessThanOrEqual">
      <formula>0</formula>
    </cfRule>
    <cfRule type="cellIs" dxfId="17" priority="2" stopIfTrue="1" operator="greaterThan">
      <formula>0</formula>
    </cfRule>
  </conditionalFormatting>
  <dataValidations xWindow="289" yWindow="292" count="6">
    <dataValidation type="time" errorStyle="warning" allowBlank="1" showInputMessage="1" showErrorMessage="1" errorTitle="Incorrect Time Format" error="Remember to input time as hours and minutes with am or pm included: 8:15 am or 3:20 pm._x000a__x000a_Click on &quot;no&quot; or &quot;cancel&quot; to correct..." prompt="Please remember to insert am or pm  (AM/PM) as required.  For example, 8:00 am not 8 or 3:30 PM not 3:30." sqref="E21:E25 E11:E15">
      <formula1>0</formula1>
      <formula2>0.999988425925926</formula2>
    </dataValidation>
    <dataValidation type="date" errorStyle="warning" allowBlank="1" showInputMessage="1" showErrorMessage="1" errorTitle="Incorrect Date Format!" error="Please enter the date either as (for example) 6/12/2005 or June 12, 2005." promptTitle="Insert Date" prompt="For example: 4/3/05 or 4/3/2005 or  May 4, 2005" sqref="G6:I6">
      <formula1>39629</formula1>
      <formula2>40008</formula2>
    </dataValidation>
    <dataValidation type="time" errorStyle="warning" allowBlank="1" showErrorMessage="1" errorTitle="Incorrect Time Format" error="Remember to input time as hours and minutes with am or pm included: 8:15 am or 3:20 pm._x000a__x000a_Click on &quot;no&quot; or &quot;cancel&quot; to correct..." prompt="Please remember to insert am or pm  (AM/PM) as required.  For example, 8:00 am not 8 or 3:30 PM not 3:30." sqref="E26:E27 E16:E17">
      <formula1>0</formula1>
      <formula2>0.999988425925926</formula2>
    </dataValidation>
    <dataValidation type="decimal" errorStyle="information" allowBlank="1" showInputMessage="1" showErrorMessage="1" errorTitle="Please try again!" error="The number you enter should be greater than 0 and less than 24; with minutes expressed as decimals.  For example: 7 hours and 15 minutes would be 7.25" promptTitle="Please Note:" prompt="Minutes should be shown as decimals  (eg. 20 minutes = .33)" sqref="P11:P17 P21:P27 I21:N27 F21:G27 F11:G17 I11:N17">
      <formula1>0.01</formula1>
      <formula2>24</formula2>
    </dataValidation>
    <dataValidation type="decimal" errorStyle="information" allowBlank="1" showInputMessage="1" showErrorMessage="1" errorTitle="Please try again!" error="The number you enter should be greater than 0 and less than 24; with minutes expressed as decimals.  For example: 7 hours and 15 minutes would be 7.25" promptTitle="ATTENTION!" prompt="Use this column ONLY for the time you WORKED during lunch..._x000a_" sqref="H11:H17 H21:H27">
      <formula1>0.01</formula1>
      <formula2>24</formula2>
    </dataValidation>
    <dataValidation type="date" errorStyle="warning" allowBlank="1" showInputMessage="1" showErrorMessage="1" errorTitle="Incorrect Date Format!" error="Please enter the date either as (for example) 6/12/2005 or June 12, 2005." promptTitle="Insert Date" prompt="For example: 4/3/05 or 4/3/2005 or  May 4, 2005" sqref="G5:H5">
      <formula1>41080</formula1>
      <formula2>41469</formula2>
    </dataValidation>
  </dataValidations>
  <printOptions horizontalCentered="1" verticalCentered="1"/>
  <pageMargins left="0.25" right="0.25" top="0.25" bottom="0.25" header="0" footer="0"/>
  <pageSetup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4"/>
  <dimension ref="A1:V47"/>
  <sheetViews>
    <sheetView tabSelected="1" workbookViewId="0">
      <selection activeCell="A8" sqref="A8"/>
    </sheetView>
  </sheetViews>
  <sheetFormatPr defaultRowHeight="12.75"/>
  <cols>
    <col min="1" max="1" width="8.5703125" customWidth="1"/>
    <col min="2" max="4" width="10.7109375" customWidth="1"/>
    <col min="5" max="5" width="2.140625" customWidth="1"/>
    <col min="6" max="7" width="10.7109375" customWidth="1"/>
    <col min="8" max="8" width="9.7109375" customWidth="1"/>
    <col min="9" max="9" width="12.28515625" customWidth="1"/>
    <col min="10" max="10" width="10.7109375" hidden="1" customWidth="1"/>
    <col min="11" max="13" width="10.7109375" customWidth="1"/>
    <col min="14" max="14" width="7" customWidth="1"/>
    <col min="15" max="15" width="10" customWidth="1"/>
    <col min="16" max="16" width="7.7109375" customWidth="1"/>
    <col min="17" max="17" width="10.7109375" customWidth="1"/>
    <col min="18" max="18" width="9.28515625" customWidth="1"/>
    <col min="19" max="19" width="6.28515625" customWidth="1"/>
  </cols>
  <sheetData>
    <row r="1" spans="1:22" ht="31.5" customHeight="1">
      <c r="A1" s="162" t="str">
        <f>'1'!A1:N1</f>
        <v>BUUSD TIME SHEET 2020 - 2021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</row>
    <row r="2" spans="1:22" ht="3.75" customHeight="1" thickBot="1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36"/>
      <c r="L2" s="118"/>
      <c r="M2" s="118"/>
      <c r="N2" s="118"/>
      <c r="O2" s="118"/>
    </row>
    <row r="3" spans="1:22" ht="17.25" customHeight="1" thickBot="1">
      <c r="A3" s="35"/>
      <c r="B3" s="118"/>
      <c r="C3" s="35" t="s">
        <v>16</v>
      </c>
      <c r="D3" s="163">
        <f>'1'!D3:H3</f>
        <v>0</v>
      </c>
      <c r="E3" s="164"/>
      <c r="F3" s="164"/>
      <c r="G3" s="164"/>
      <c r="H3" s="165"/>
      <c r="I3" s="95" t="s">
        <v>38</v>
      </c>
      <c r="J3" s="159">
        <f>'1'!J3:M3</f>
        <v>0</v>
      </c>
      <c r="K3" s="159"/>
      <c r="L3" s="159"/>
      <c r="M3" s="159"/>
      <c r="N3" s="159"/>
      <c r="O3" s="118"/>
    </row>
    <row r="4" spans="1:22" ht="3.75" customHeight="1" thickBot="1">
      <c r="A4" s="36"/>
      <c r="B4" s="36"/>
      <c r="C4" s="36"/>
      <c r="D4" s="36" t="s">
        <v>35</v>
      </c>
      <c r="E4" s="36"/>
      <c r="F4" s="36"/>
      <c r="G4" s="36"/>
      <c r="H4" s="36"/>
      <c r="I4" s="37"/>
      <c r="J4" s="37"/>
      <c r="K4" s="37"/>
      <c r="L4" s="37"/>
      <c r="M4" s="37"/>
      <c r="N4" s="37"/>
      <c r="O4" s="37"/>
    </row>
    <row r="5" spans="1:22" ht="16.5" customHeight="1" thickBot="1">
      <c r="A5" s="36"/>
      <c r="B5" s="173" t="s">
        <v>9</v>
      </c>
      <c r="C5" s="173"/>
      <c r="D5" s="173"/>
      <c r="E5" s="36"/>
      <c r="F5" s="38" t="s">
        <v>10</v>
      </c>
      <c r="G5" s="169">
        <f>'25'!G5:H5+14</f>
        <v>44361</v>
      </c>
      <c r="H5" s="170"/>
      <c r="I5" s="38" t="s">
        <v>40</v>
      </c>
      <c r="J5" s="39"/>
      <c r="K5" s="39"/>
      <c r="L5" s="169">
        <f>G5+13</f>
        <v>44374</v>
      </c>
      <c r="M5" s="170"/>
      <c r="N5" s="39"/>
      <c r="O5" s="37"/>
    </row>
    <row r="6" spans="1:22" ht="6" customHeight="1">
      <c r="A6" s="36"/>
      <c r="B6" s="36"/>
      <c r="C6" s="36"/>
      <c r="D6" s="36"/>
      <c r="E6" s="36"/>
      <c r="F6" s="38"/>
      <c r="G6" s="10"/>
      <c r="H6" s="10"/>
      <c r="I6" s="10"/>
      <c r="J6" s="10"/>
      <c r="K6" s="10"/>
      <c r="L6" s="10"/>
      <c r="M6" s="10"/>
      <c r="N6" s="10"/>
      <c r="O6" s="37"/>
    </row>
    <row r="7" spans="1:22" ht="16.5" customHeight="1" thickBot="1">
      <c r="A7" s="201"/>
      <c r="B7" s="201"/>
      <c r="C7" s="201"/>
      <c r="D7" s="194" t="s">
        <v>29</v>
      </c>
      <c r="E7" s="194"/>
      <c r="F7" s="194"/>
      <c r="G7" s="33">
        <f>'1'!G7</f>
        <v>0</v>
      </c>
      <c r="H7" s="168" t="s">
        <v>39</v>
      </c>
      <c r="I7" s="168"/>
      <c r="J7" s="2"/>
      <c r="K7" s="2"/>
      <c r="L7" s="34">
        <f>'1'!K7</f>
        <v>0</v>
      </c>
      <c r="M7" s="2"/>
      <c r="N7" s="2" t="s">
        <v>52</v>
      </c>
      <c r="O7" s="34">
        <f>'1'!N7</f>
        <v>0</v>
      </c>
    </row>
    <row r="8" spans="1:22" ht="14.25" customHeight="1">
      <c r="A8" s="103" t="s">
        <v>63</v>
      </c>
      <c r="B8" s="103"/>
      <c r="C8" s="103"/>
      <c r="D8" s="103"/>
      <c r="E8" s="103"/>
      <c r="F8" s="103"/>
      <c r="G8" s="103"/>
      <c r="H8" s="103"/>
      <c r="I8" s="103"/>
      <c r="J8" s="2"/>
      <c r="K8" s="2"/>
      <c r="L8" s="2"/>
      <c r="M8" s="2"/>
      <c r="N8" s="2"/>
      <c r="O8" s="2"/>
    </row>
    <row r="9" spans="1:22" ht="4.5" customHeight="1" thickBo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R9" s="4"/>
      <c r="S9" s="4"/>
      <c r="T9" s="4"/>
      <c r="U9" s="4"/>
      <c r="V9" s="4"/>
    </row>
    <row r="10" spans="1:22" ht="23.25" thickBot="1">
      <c r="A10" s="40" t="s">
        <v>26</v>
      </c>
      <c r="B10" s="1" t="s">
        <v>0</v>
      </c>
      <c r="C10" s="41" t="s">
        <v>1</v>
      </c>
      <c r="D10" s="41" t="s">
        <v>2</v>
      </c>
      <c r="E10" s="19"/>
      <c r="F10" s="41" t="s">
        <v>17</v>
      </c>
      <c r="G10" s="41" t="s">
        <v>18</v>
      </c>
      <c r="H10" s="41" t="str">
        <f>'1'!H10</f>
        <v>COVID-19</v>
      </c>
      <c r="I10" s="135" t="str">
        <f>'1'!I10</f>
        <v>Lunch/Recess Duty</v>
      </c>
      <c r="J10" s="41" t="s">
        <v>5</v>
      </c>
      <c r="K10" s="41" t="s">
        <v>58</v>
      </c>
      <c r="L10" s="41" t="str">
        <f>'1'!K10</f>
        <v>VACATION</v>
      </c>
      <c r="M10" s="41" t="str">
        <f>'1'!L10</f>
        <v>Sick/Med</v>
      </c>
      <c r="N10" s="41" t="str">
        <f>'1'!M10</f>
        <v>Pers</v>
      </c>
      <c r="O10" s="42" t="s">
        <v>15</v>
      </c>
      <c r="R10" s="4"/>
      <c r="S10" s="197" t="s">
        <v>14</v>
      </c>
      <c r="T10" s="197"/>
      <c r="U10" s="18">
        <f>'25'!U10 + N29</f>
        <v>0</v>
      </c>
      <c r="V10" s="4"/>
    </row>
    <row r="11" spans="1:22">
      <c r="A11" s="43" t="s">
        <v>19</v>
      </c>
      <c r="B11" s="3">
        <f>'25'!B27+1</f>
        <v>44361</v>
      </c>
      <c r="C11" s="11"/>
      <c r="D11" s="11"/>
      <c r="E11" s="20"/>
      <c r="F11" s="9"/>
      <c r="G11" s="9"/>
      <c r="H11" s="9"/>
      <c r="I11" s="9"/>
      <c r="J11" s="12"/>
      <c r="K11" s="12"/>
      <c r="L11" s="12"/>
      <c r="M11" s="12"/>
      <c r="N11" s="12"/>
      <c r="O11" s="13">
        <f>SUM(F11:N11)</f>
        <v>0</v>
      </c>
      <c r="R11" s="4"/>
      <c r="S11" s="125"/>
      <c r="T11" s="125"/>
      <c r="U11" s="4"/>
      <c r="V11" s="4"/>
    </row>
    <row r="12" spans="1:22">
      <c r="A12" s="44" t="s">
        <v>20</v>
      </c>
      <c r="B12" s="3">
        <f t="shared" ref="B12:B17" si="0">B11+1</f>
        <v>44362</v>
      </c>
      <c r="C12" s="11"/>
      <c r="D12" s="11"/>
      <c r="E12" s="20"/>
      <c r="F12" s="9"/>
      <c r="G12" s="9"/>
      <c r="H12" s="9"/>
      <c r="I12" s="9"/>
      <c r="J12" s="14"/>
      <c r="K12" s="14"/>
      <c r="L12" s="14"/>
      <c r="M12" s="14"/>
      <c r="N12" s="14"/>
      <c r="O12" s="13">
        <f t="shared" ref="O12:O17" si="1">SUM(F12:N12)</f>
        <v>0</v>
      </c>
      <c r="R12" s="4"/>
      <c r="S12" s="125"/>
      <c r="T12" s="125"/>
      <c r="U12" s="4"/>
      <c r="V12" s="4"/>
    </row>
    <row r="13" spans="1:22">
      <c r="A13" s="44" t="s">
        <v>21</v>
      </c>
      <c r="B13" s="3">
        <f t="shared" si="0"/>
        <v>44363</v>
      </c>
      <c r="C13" s="11"/>
      <c r="D13" s="11"/>
      <c r="E13" s="20"/>
      <c r="F13" s="9"/>
      <c r="G13" s="9"/>
      <c r="H13" s="9"/>
      <c r="I13" s="9"/>
      <c r="J13" s="14"/>
      <c r="K13" s="14"/>
      <c r="L13" s="14"/>
      <c r="M13" s="14"/>
      <c r="N13" s="14"/>
      <c r="O13" s="13">
        <f t="shared" si="1"/>
        <v>0</v>
      </c>
      <c r="R13" s="4"/>
      <c r="S13" s="125"/>
      <c r="T13" s="125"/>
      <c r="U13" s="4"/>
      <c r="V13" s="4"/>
    </row>
    <row r="14" spans="1:22">
      <c r="A14" s="44" t="s">
        <v>22</v>
      </c>
      <c r="B14" s="3">
        <f t="shared" si="0"/>
        <v>44364</v>
      </c>
      <c r="C14" s="11"/>
      <c r="D14" s="11"/>
      <c r="E14" s="20"/>
      <c r="F14" s="9"/>
      <c r="G14" s="9"/>
      <c r="H14" s="9"/>
      <c r="I14" s="9"/>
      <c r="J14" s="14"/>
      <c r="K14" s="12"/>
      <c r="L14" s="12"/>
      <c r="M14" s="12"/>
      <c r="N14" s="12"/>
      <c r="O14" s="13">
        <f t="shared" si="1"/>
        <v>0</v>
      </c>
      <c r="R14" s="197" t="s">
        <v>8</v>
      </c>
      <c r="S14" s="197"/>
      <c r="T14" s="197"/>
      <c r="U14" s="18">
        <f>'25'!U14 + O29</f>
        <v>40</v>
      </c>
      <c r="V14" s="4"/>
    </row>
    <row r="15" spans="1:22">
      <c r="A15" s="44" t="s">
        <v>23</v>
      </c>
      <c r="B15" s="3">
        <f t="shared" si="0"/>
        <v>44365</v>
      </c>
      <c r="C15" s="11"/>
      <c r="D15" s="11"/>
      <c r="E15" s="20"/>
      <c r="F15" s="9"/>
      <c r="G15" s="9"/>
      <c r="H15" s="9"/>
      <c r="I15" s="9"/>
      <c r="J15" s="14"/>
      <c r="K15" s="14"/>
      <c r="L15" s="14"/>
      <c r="M15" s="14"/>
      <c r="N15" s="14"/>
      <c r="O15" s="13">
        <f t="shared" si="1"/>
        <v>0</v>
      </c>
      <c r="R15" s="4"/>
      <c r="S15" s="125"/>
      <c r="T15" s="125"/>
      <c r="U15" s="4"/>
      <c r="V15" s="4"/>
    </row>
    <row r="16" spans="1:22">
      <c r="A16" s="44" t="s">
        <v>24</v>
      </c>
      <c r="B16" s="3">
        <f t="shared" si="0"/>
        <v>44366</v>
      </c>
      <c r="C16" s="144"/>
      <c r="D16" s="144"/>
      <c r="E16" s="20"/>
      <c r="F16" s="145"/>
      <c r="G16" s="145"/>
      <c r="H16" s="145"/>
      <c r="I16" s="145"/>
      <c r="J16" s="146"/>
      <c r="K16" s="146"/>
      <c r="L16" s="146"/>
      <c r="M16" s="146"/>
      <c r="N16" s="146"/>
      <c r="O16" s="13">
        <f t="shared" si="1"/>
        <v>0</v>
      </c>
      <c r="R16" s="4"/>
      <c r="S16" s="125"/>
      <c r="T16" s="125"/>
      <c r="U16" s="4"/>
      <c r="V16" s="4"/>
    </row>
    <row r="17" spans="1:22" ht="13.5" thickBot="1">
      <c r="A17" s="44" t="s">
        <v>25</v>
      </c>
      <c r="B17" s="3">
        <f t="shared" si="0"/>
        <v>44367</v>
      </c>
      <c r="C17" s="144"/>
      <c r="D17" s="144"/>
      <c r="E17" s="20"/>
      <c r="F17" s="147"/>
      <c r="G17" s="147"/>
      <c r="H17" s="147"/>
      <c r="I17" s="147"/>
      <c r="J17" s="148"/>
      <c r="K17" s="148"/>
      <c r="L17" s="148"/>
      <c r="M17" s="148"/>
      <c r="N17" s="148"/>
      <c r="O17" s="15">
        <f t="shared" si="1"/>
        <v>0</v>
      </c>
      <c r="R17" s="4"/>
      <c r="S17" s="125"/>
      <c r="T17" s="125"/>
      <c r="U17" s="4"/>
      <c r="V17" s="4"/>
    </row>
    <row r="18" spans="1:22" ht="14.25" thickTop="1" thickBot="1">
      <c r="A18" s="45"/>
      <c r="B18" s="46"/>
      <c r="C18" s="171" t="s">
        <v>28</v>
      </c>
      <c r="D18" s="172"/>
      <c r="E18" s="21"/>
      <c r="F18" s="47">
        <f>SUM(F11:F17)</f>
        <v>0</v>
      </c>
      <c r="G18" s="47">
        <f t="shared" ref="G18:N18" si="2">SUM(G11:G17)</f>
        <v>0</v>
      </c>
      <c r="H18" s="47">
        <f t="shared" si="2"/>
        <v>0</v>
      </c>
      <c r="I18" s="47">
        <f t="shared" si="2"/>
        <v>0</v>
      </c>
      <c r="J18" s="47">
        <f t="shared" si="2"/>
        <v>0</v>
      </c>
      <c r="K18" s="47">
        <f t="shared" si="2"/>
        <v>0</v>
      </c>
      <c r="L18" s="47">
        <f t="shared" si="2"/>
        <v>0</v>
      </c>
      <c r="M18" s="47">
        <f t="shared" si="2"/>
        <v>0</v>
      </c>
      <c r="N18" s="47">
        <f t="shared" si="2"/>
        <v>0</v>
      </c>
      <c r="O18" s="48">
        <f>SUM(O11:O17)</f>
        <v>0</v>
      </c>
      <c r="R18" s="4"/>
      <c r="S18" s="125"/>
      <c r="T18" s="125"/>
      <c r="U18" s="6"/>
      <c r="V18" s="4"/>
    </row>
    <row r="19" spans="1:22" ht="9.75" customHeight="1" thickBot="1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R19" s="4"/>
      <c r="S19" s="125"/>
      <c r="T19" s="125"/>
      <c r="U19" s="4"/>
      <c r="V19" s="4"/>
    </row>
    <row r="20" spans="1:22" ht="23.25" thickBot="1">
      <c r="A20" s="40" t="s">
        <v>27</v>
      </c>
      <c r="B20" s="1" t="s">
        <v>0</v>
      </c>
      <c r="C20" s="41" t="s">
        <v>1</v>
      </c>
      <c r="D20" s="41" t="s">
        <v>2</v>
      </c>
      <c r="E20" s="19"/>
      <c r="F20" s="41" t="str">
        <f>F10</f>
        <v>Reg Ed</v>
      </c>
      <c r="G20" s="41" t="str">
        <f>G10</f>
        <v>Spec Ed</v>
      </c>
      <c r="H20" s="41" t="str">
        <f>H10</f>
        <v>COVID-19</v>
      </c>
      <c r="I20" s="135" t="str">
        <f>I10</f>
        <v>Lunch/Recess Duty</v>
      </c>
      <c r="J20" s="41" t="s">
        <v>5</v>
      </c>
      <c r="K20" s="41" t="s">
        <v>58</v>
      </c>
      <c r="L20" s="41" t="str">
        <f>L10</f>
        <v>VACATION</v>
      </c>
      <c r="M20" s="41" t="str">
        <f>M10</f>
        <v>Sick/Med</v>
      </c>
      <c r="N20" s="41" t="str">
        <f>N10</f>
        <v>Pers</v>
      </c>
      <c r="O20" s="42" t="str">
        <f>O10</f>
        <v>TOTAL</v>
      </c>
      <c r="R20" s="4"/>
      <c r="S20" s="125"/>
      <c r="T20" s="125"/>
      <c r="U20" s="4"/>
      <c r="V20" s="4"/>
    </row>
    <row r="21" spans="1:22">
      <c r="A21" s="43" t="s">
        <v>19</v>
      </c>
      <c r="B21" s="3">
        <f>B11+7</f>
        <v>44368</v>
      </c>
      <c r="C21" s="11"/>
      <c r="D21" s="11"/>
      <c r="E21" s="20"/>
      <c r="F21" s="9"/>
      <c r="G21" s="9"/>
      <c r="H21" s="9"/>
      <c r="I21" s="9"/>
      <c r="J21" s="12"/>
      <c r="K21" s="12"/>
      <c r="L21" s="12"/>
      <c r="M21" s="12"/>
      <c r="N21" s="12"/>
      <c r="O21" s="13">
        <f>SUM(F21:N21)</f>
        <v>0</v>
      </c>
      <c r="R21" s="4"/>
      <c r="S21" s="125"/>
      <c r="T21" s="125"/>
      <c r="U21" s="4"/>
      <c r="V21" s="4"/>
    </row>
    <row r="22" spans="1:22">
      <c r="A22" s="44" t="s">
        <v>20</v>
      </c>
      <c r="B22" s="3">
        <f t="shared" ref="B22:B27" si="3">B12+7</f>
        <v>44369</v>
      </c>
      <c r="C22" s="11"/>
      <c r="D22" s="11"/>
      <c r="E22" s="20"/>
      <c r="F22" s="9"/>
      <c r="G22" s="9"/>
      <c r="H22" s="9"/>
      <c r="I22" s="9"/>
      <c r="J22" s="14"/>
      <c r="K22" s="14"/>
      <c r="L22" s="14"/>
      <c r="M22" s="14"/>
      <c r="N22" s="14"/>
      <c r="O22" s="13">
        <f t="shared" ref="O22:O27" si="4">SUM(F22:N22)</f>
        <v>0</v>
      </c>
      <c r="R22" s="197" t="s">
        <v>13</v>
      </c>
      <c r="S22" s="197"/>
      <c r="T22" s="197"/>
      <c r="U22" s="18" t="e">
        <f>'25'!U22 + P29</f>
        <v>#REF!</v>
      </c>
      <c r="V22" s="4"/>
    </row>
    <row r="23" spans="1:22">
      <c r="A23" s="44" t="s">
        <v>21</v>
      </c>
      <c r="B23" s="3">
        <f t="shared" si="3"/>
        <v>44370</v>
      </c>
      <c r="C23" s="11"/>
      <c r="D23" s="11"/>
      <c r="E23" s="20"/>
      <c r="F23" s="9"/>
      <c r="G23" s="9"/>
      <c r="H23" s="9"/>
      <c r="I23" s="9"/>
      <c r="J23" s="14"/>
      <c r="K23" s="14"/>
      <c r="L23" s="14"/>
      <c r="M23" s="14"/>
      <c r="N23" s="14"/>
      <c r="O23" s="13">
        <f t="shared" si="4"/>
        <v>0</v>
      </c>
      <c r="R23" s="4"/>
      <c r="S23" s="4"/>
      <c r="T23" s="4"/>
      <c r="U23" s="4"/>
      <c r="V23" s="4"/>
    </row>
    <row r="24" spans="1:22">
      <c r="A24" s="44" t="s">
        <v>22</v>
      </c>
      <c r="B24" s="3">
        <f t="shared" si="3"/>
        <v>44371</v>
      </c>
      <c r="C24" s="11"/>
      <c r="D24" s="11"/>
      <c r="E24" s="20"/>
      <c r="F24" s="9"/>
      <c r="G24" s="9"/>
      <c r="H24" s="9"/>
      <c r="I24" s="9"/>
      <c r="J24" s="14"/>
      <c r="K24" s="12"/>
      <c r="L24" s="12"/>
      <c r="M24" s="12"/>
      <c r="N24" s="12"/>
      <c r="O24" s="13">
        <f t="shared" si="4"/>
        <v>0</v>
      </c>
      <c r="R24" s="4"/>
      <c r="S24" s="4"/>
      <c r="T24" s="4"/>
      <c r="U24" s="4"/>
      <c r="V24" s="4"/>
    </row>
    <row r="25" spans="1:22">
      <c r="A25" s="44" t="s">
        <v>23</v>
      </c>
      <c r="B25" s="3">
        <f t="shared" si="3"/>
        <v>44372</v>
      </c>
      <c r="C25" s="11"/>
      <c r="D25" s="11"/>
      <c r="E25" s="20"/>
      <c r="F25" s="9"/>
      <c r="G25" s="9"/>
      <c r="H25" s="9"/>
      <c r="I25" s="9"/>
      <c r="J25" s="14"/>
      <c r="K25" s="12"/>
      <c r="L25" s="9"/>
      <c r="M25" s="14"/>
      <c r="N25" s="14"/>
      <c r="O25" s="13">
        <f t="shared" si="4"/>
        <v>0</v>
      </c>
      <c r="R25" s="4"/>
      <c r="S25" s="4"/>
      <c r="T25" s="4"/>
      <c r="U25" s="4"/>
      <c r="V25" s="4"/>
    </row>
    <row r="26" spans="1:22">
      <c r="A26" s="44" t="s">
        <v>24</v>
      </c>
      <c r="B26" s="3">
        <f t="shared" si="3"/>
        <v>44373</v>
      </c>
      <c r="C26" s="144"/>
      <c r="D26" s="144"/>
      <c r="E26" s="20"/>
      <c r="F26" s="145"/>
      <c r="G26" s="145"/>
      <c r="H26" s="145"/>
      <c r="I26" s="145"/>
      <c r="J26" s="146"/>
      <c r="K26" s="146"/>
      <c r="L26" s="146"/>
      <c r="M26" s="145"/>
      <c r="N26" s="146"/>
      <c r="O26" s="13">
        <f t="shared" si="4"/>
        <v>0</v>
      </c>
      <c r="R26" s="4"/>
      <c r="S26" s="197" t="s">
        <v>12</v>
      </c>
      <c r="T26" s="197"/>
      <c r="U26" s="197"/>
      <c r="V26" s="18">
        <f>'25'!V26 + R29</f>
        <v>40</v>
      </c>
    </row>
    <row r="27" spans="1:22" ht="13.5" thickBot="1">
      <c r="A27" s="44" t="s">
        <v>25</v>
      </c>
      <c r="B27" s="3">
        <f t="shared" si="3"/>
        <v>44374</v>
      </c>
      <c r="C27" s="144"/>
      <c r="D27" s="144"/>
      <c r="E27" s="20"/>
      <c r="F27" s="147"/>
      <c r="G27" s="147"/>
      <c r="H27" s="147"/>
      <c r="I27" s="147"/>
      <c r="J27" s="148"/>
      <c r="K27" s="148"/>
      <c r="L27" s="148"/>
      <c r="M27" s="148"/>
      <c r="N27" s="148"/>
      <c r="O27" s="15">
        <f t="shared" si="4"/>
        <v>0</v>
      </c>
      <c r="R27" s="4"/>
      <c r="S27" s="4"/>
      <c r="T27" s="4"/>
      <c r="U27" s="4"/>
      <c r="V27" s="4"/>
    </row>
    <row r="28" spans="1:22" ht="15" customHeight="1" thickTop="1" thickBot="1">
      <c r="A28" s="22"/>
      <c r="B28" s="49"/>
      <c r="C28" s="193" t="s">
        <v>30</v>
      </c>
      <c r="D28" s="193"/>
      <c r="E28" s="21"/>
      <c r="F28" s="50">
        <f>SUM(F21:F27)</f>
        <v>0</v>
      </c>
      <c r="G28" s="50">
        <f t="shared" ref="G28:N28" si="5">SUM(G21:G27)</f>
        <v>0</v>
      </c>
      <c r="H28" s="50">
        <f t="shared" si="5"/>
        <v>0</v>
      </c>
      <c r="I28" s="50">
        <f t="shared" si="5"/>
        <v>0</v>
      </c>
      <c r="J28" s="50">
        <f t="shared" ref="J28:K28" si="6">SUM(J21:J27)</f>
        <v>0</v>
      </c>
      <c r="K28" s="50">
        <f t="shared" si="6"/>
        <v>0</v>
      </c>
      <c r="L28" s="50">
        <f t="shared" si="5"/>
        <v>0</v>
      </c>
      <c r="M28" s="50">
        <f t="shared" si="5"/>
        <v>0</v>
      </c>
      <c r="N28" s="50">
        <f t="shared" si="5"/>
        <v>0</v>
      </c>
      <c r="O28" s="48">
        <f>SUM(O21:O27)</f>
        <v>0</v>
      </c>
      <c r="R28" s="27" t="s">
        <v>36</v>
      </c>
      <c r="S28" s="4"/>
      <c r="T28" s="8"/>
      <c r="U28" s="7"/>
      <c r="V28" s="4"/>
    </row>
    <row r="29" spans="1:22" ht="15.75" customHeight="1" thickBot="1">
      <c r="A29" s="22"/>
      <c r="B29" s="49"/>
      <c r="C29" s="198" t="s">
        <v>31</v>
      </c>
      <c r="D29" s="198"/>
      <c r="E29" s="23"/>
      <c r="F29" s="51">
        <f>F18+F28</f>
        <v>0</v>
      </c>
      <c r="G29" s="51">
        <f t="shared" ref="G29:N29" si="7">G18+G28</f>
        <v>0</v>
      </c>
      <c r="H29" s="51">
        <f t="shared" si="7"/>
        <v>0</v>
      </c>
      <c r="I29" s="51">
        <f t="shared" si="7"/>
        <v>0</v>
      </c>
      <c r="J29" s="51">
        <f t="shared" ref="J29:K29" si="8">J18+J28</f>
        <v>0</v>
      </c>
      <c r="K29" s="51">
        <f t="shared" si="8"/>
        <v>0</v>
      </c>
      <c r="L29" s="51">
        <f t="shared" si="7"/>
        <v>0</v>
      </c>
      <c r="M29" s="51">
        <f t="shared" si="7"/>
        <v>0</v>
      </c>
      <c r="N29" s="51">
        <f t="shared" si="7"/>
        <v>0</v>
      </c>
      <c r="O29" s="52">
        <f>O18+O28</f>
        <v>0</v>
      </c>
      <c r="R29" s="28">
        <f>O29-L7</f>
        <v>0</v>
      </c>
      <c r="S29" s="4"/>
      <c r="T29" s="8"/>
      <c r="U29" s="7"/>
      <c r="V29" s="4"/>
    </row>
    <row r="30" spans="1:22" ht="11.25" customHeight="1">
      <c r="A30" s="4"/>
      <c r="B30" s="53"/>
      <c r="C30" s="24"/>
      <c r="D30" s="24"/>
      <c r="E30" s="24"/>
      <c r="F30" s="24"/>
      <c r="G30" s="24"/>
      <c r="H30" s="24"/>
      <c r="I30" s="24"/>
      <c r="J30" s="53"/>
      <c r="K30" s="53"/>
      <c r="L30" s="53"/>
      <c r="M30" s="53"/>
      <c r="N30" s="53"/>
      <c r="O30" s="53"/>
    </row>
    <row r="31" spans="1:22" ht="21.75" customHeight="1" thickBot="1">
      <c r="A31" s="181"/>
      <c r="B31" s="181"/>
      <c r="C31" s="181"/>
      <c r="D31" s="181"/>
      <c r="E31" s="25"/>
      <c r="F31" s="174"/>
      <c r="G31" s="174"/>
      <c r="H31" s="25"/>
      <c r="I31" s="4"/>
      <c r="J31" s="4"/>
      <c r="K31" s="4"/>
      <c r="L31" s="4"/>
      <c r="M31" s="4"/>
      <c r="N31" s="54" t="s">
        <v>11</v>
      </c>
      <c r="O31" s="55">
        <f>R29</f>
        <v>0</v>
      </c>
    </row>
    <row r="32" spans="1:22" ht="12.75" customHeight="1" thickBot="1">
      <c r="A32" s="200" t="s">
        <v>3</v>
      </c>
      <c r="B32" s="200"/>
      <c r="C32" s="200"/>
      <c r="D32" s="200"/>
      <c r="E32" s="126"/>
      <c r="F32" s="200" t="s">
        <v>32</v>
      </c>
      <c r="G32" s="200"/>
      <c r="H32" s="126"/>
      <c r="I32" s="184" t="s">
        <v>37</v>
      </c>
      <c r="J32" s="184"/>
      <c r="K32" s="184"/>
      <c r="L32" s="184"/>
      <c r="M32" s="184"/>
      <c r="N32" s="184"/>
      <c r="O32" s="184"/>
    </row>
    <row r="33" spans="1:15" ht="18.75" customHeight="1" thickBot="1">
      <c r="A33" s="126"/>
      <c r="B33" s="126"/>
      <c r="C33" s="126"/>
      <c r="D33" s="126"/>
      <c r="E33" s="126"/>
      <c r="F33" s="126"/>
      <c r="G33" s="126"/>
      <c r="H33" s="126"/>
      <c r="I33" s="155"/>
      <c r="J33" s="156"/>
      <c r="K33" s="156"/>
      <c r="L33" s="156"/>
      <c r="M33" s="156"/>
      <c r="N33" s="156"/>
      <c r="O33" s="157"/>
    </row>
    <row r="34" spans="1:15" ht="14.25" customHeight="1">
      <c r="A34" s="126"/>
      <c r="B34" s="57"/>
      <c r="C34" s="183" t="s">
        <v>33</v>
      </c>
      <c r="D34" s="183"/>
      <c r="E34" s="29"/>
      <c r="F34" s="58"/>
      <c r="G34" s="126"/>
      <c r="H34" s="126"/>
      <c r="I34" s="4"/>
      <c r="J34" s="199"/>
      <c r="K34" s="199"/>
      <c r="L34" s="199"/>
      <c r="M34" s="199"/>
      <c r="N34" s="199"/>
      <c r="O34" s="56"/>
    </row>
    <row r="35" spans="1:15" ht="5.25" customHeight="1" thickBot="1">
      <c r="A35" s="126"/>
      <c r="B35" s="59"/>
      <c r="C35" s="60"/>
      <c r="D35" s="60"/>
      <c r="E35" s="61"/>
      <c r="F35" s="62"/>
      <c r="G35" s="126"/>
      <c r="H35" s="126"/>
      <c r="I35" s="63"/>
      <c r="J35" s="64"/>
      <c r="K35" s="64"/>
      <c r="L35" s="64"/>
      <c r="M35" s="64"/>
      <c r="N35" s="64"/>
      <c r="O35" s="65"/>
    </row>
    <row r="36" spans="1:15" ht="12" customHeight="1" thickBot="1">
      <c r="A36" s="66"/>
      <c r="B36" s="67"/>
      <c r="C36" s="160" t="str">
        <f>'1'!C36:D36</f>
        <v>Admin. Assist.</v>
      </c>
      <c r="D36" s="160"/>
      <c r="E36" s="91">
        <f>'1'!E53</f>
        <v>0</v>
      </c>
      <c r="F36" s="69"/>
      <c r="G36" s="4"/>
      <c r="H36" s="4"/>
      <c r="I36" s="70" t="s">
        <v>4</v>
      </c>
      <c r="J36" s="71"/>
      <c r="K36" s="71"/>
      <c r="L36" s="71"/>
      <c r="M36" s="71"/>
      <c r="N36" s="71"/>
      <c r="O36" s="72"/>
    </row>
    <row r="37" spans="1:15" ht="3.75" customHeight="1" thickBot="1">
      <c r="A37" s="66"/>
      <c r="B37" s="67"/>
      <c r="C37" s="117"/>
      <c r="D37" s="117"/>
      <c r="E37" s="73"/>
      <c r="F37" s="69"/>
      <c r="G37" s="4"/>
      <c r="H37" s="4"/>
      <c r="I37" s="74"/>
      <c r="J37" s="71"/>
      <c r="K37" s="71"/>
      <c r="L37" s="71"/>
      <c r="M37" s="71"/>
      <c r="N37" s="71"/>
      <c r="O37" s="72"/>
    </row>
    <row r="38" spans="1:15" ht="12" customHeight="1" thickBot="1">
      <c r="A38" s="75"/>
      <c r="B38" s="67"/>
      <c r="C38" s="160" t="str">
        <f>'1'!C38:D38</f>
        <v>Paraeducator</v>
      </c>
      <c r="D38" s="160"/>
      <c r="E38" s="91">
        <f>'1'!E54</f>
        <v>0</v>
      </c>
      <c r="F38" s="69"/>
      <c r="G38" s="4"/>
      <c r="H38" s="4"/>
      <c r="I38" s="179" t="s">
        <v>6</v>
      </c>
      <c r="J38" s="175"/>
      <c r="K38" s="175"/>
      <c r="L38" s="175"/>
      <c r="M38" s="175"/>
      <c r="N38" s="175"/>
      <c r="O38" s="180"/>
    </row>
    <row r="39" spans="1:15" ht="3.75" customHeight="1" thickBot="1">
      <c r="A39" s="75"/>
      <c r="B39" s="67"/>
      <c r="C39" s="117"/>
      <c r="D39" s="117"/>
      <c r="E39" s="73"/>
      <c r="F39" s="69"/>
      <c r="G39" s="4"/>
      <c r="H39" s="4"/>
      <c r="I39" s="120"/>
      <c r="J39" s="119"/>
      <c r="K39" s="137"/>
      <c r="L39" s="119"/>
      <c r="M39" s="119"/>
      <c r="N39" s="119"/>
      <c r="O39" s="121"/>
    </row>
    <row r="40" spans="1:15" ht="11.25" customHeight="1" thickBot="1">
      <c r="A40" s="75"/>
      <c r="B40" s="67"/>
      <c r="C40" s="160" t="str">
        <f>'1'!C40:D40</f>
        <v>Business</v>
      </c>
      <c r="D40" s="160"/>
      <c r="E40" s="91">
        <f>'1'!E55</f>
        <v>0</v>
      </c>
      <c r="F40" s="69"/>
      <c r="G40" s="4"/>
      <c r="H40" s="4"/>
      <c r="I40" s="190" t="s">
        <v>49</v>
      </c>
      <c r="J40" s="191"/>
      <c r="K40" s="191"/>
      <c r="L40" s="191"/>
      <c r="M40" s="191"/>
      <c r="N40" s="191"/>
      <c r="O40" s="192"/>
    </row>
    <row r="41" spans="1:15" ht="3.75" customHeight="1" thickBot="1">
      <c r="A41" s="75"/>
      <c r="B41" s="67"/>
      <c r="C41" s="117"/>
      <c r="D41" s="117"/>
      <c r="E41" s="73"/>
      <c r="F41" s="69"/>
      <c r="G41" s="4"/>
      <c r="H41" s="4"/>
      <c r="I41" s="122"/>
      <c r="J41" s="123"/>
      <c r="K41" s="138"/>
      <c r="L41" s="123"/>
      <c r="M41" s="123"/>
      <c r="N41" s="123"/>
      <c r="O41" s="124"/>
    </row>
    <row r="42" spans="1:15" ht="12" customHeight="1" thickBot="1">
      <c r="A42" s="75"/>
      <c r="B42" s="67"/>
      <c r="C42" s="160" t="str">
        <f>'1'!C42:D42</f>
        <v>Behavior Int.</v>
      </c>
      <c r="D42" s="160"/>
      <c r="E42" s="91">
        <f>'1'!E56</f>
        <v>0</v>
      </c>
      <c r="F42" s="69"/>
      <c r="G42" s="4"/>
      <c r="H42" s="4"/>
      <c r="I42" s="179" t="s">
        <v>6</v>
      </c>
      <c r="J42" s="175"/>
      <c r="K42" s="175"/>
      <c r="L42" s="175"/>
      <c r="M42" s="175"/>
      <c r="N42" s="175"/>
      <c r="O42" s="180"/>
    </row>
    <row r="43" spans="1:15" ht="3.75" customHeight="1" thickBot="1">
      <c r="A43" s="75"/>
      <c r="B43" s="67"/>
      <c r="C43" s="117"/>
      <c r="D43" s="117"/>
      <c r="E43" s="73"/>
      <c r="F43" s="69"/>
      <c r="G43" s="4"/>
      <c r="H43" s="4"/>
      <c r="I43" s="120"/>
      <c r="J43" s="119"/>
      <c r="K43" s="137"/>
      <c r="L43" s="119"/>
      <c r="M43" s="119"/>
      <c r="N43" s="119"/>
      <c r="O43" s="121"/>
    </row>
    <row r="44" spans="1:15" ht="12" customHeight="1" thickBot="1">
      <c r="A44" s="82"/>
      <c r="B44" s="83" t="s">
        <v>34</v>
      </c>
      <c r="C44" s="195" t="str">
        <f>'1'!D57</f>
        <v xml:space="preserve">Other Non-Contracted </v>
      </c>
      <c r="D44" s="196"/>
      <c r="E44" s="91">
        <f>'1'!E44</f>
        <v>0</v>
      </c>
      <c r="F44" s="69"/>
      <c r="G44" s="4"/>
      <c r="H44" s="4"/>
      <c r="I44" s="187" t="s">
        <v>50</v>
      </c>
      <c r="J44" s="188"/>
      <c r="K44" s="188"/>
      <c r="L44" s="188"/>
      <c r="M44" s="188"/>
      <c r="N44" s="188"/>
      <c r="O44" s="189"/>
    </row>
    <row r="45" spans="1:15" ht="16.5" customHeight="1">
      <c r="A45" s="75"/>
      <c r="B45" s="84"/>
      <c r="C45" s="85"/>
      <c r="D45" s="86"/>
      <c r="E45" s="86"/>
      <c r="F45" s="87"/>
      <c r="G45" s="4"/>
      <c r="H45" s="4"/>
      <c r="I45" s="179" t="s">
        <v>7</v>
      </c>
      <c r="J45" s="175"/>
      <c r="K45" s="175"/>
      <c r="L45" s="175"/>
      <c r="M45" s="175"/>
      <c r="N45" s="175"/>
      <c r="O45" s="180"/>
    </row>
    <row r="46" spans="1:15" ht="15.75" customHeight="1">
      <c r="A46" s="75"/>
      <c r="B46" s="71"/>
      <c r="C46" s="4"/>
      <c r="D46" s="4"/>
      <c r="E46" s="4"/>
      <c r="F46" s="53"/>
      <c r="G46" s="53"/>
      <c r="H46" s="53"/>
      <c r="I46" s="176" t="s">
        <v>53</v>
      </c>
      <c r="J46" s="177"/>
      <c r="K46" s="177"/>
      <c r="L46" s="177"/>
      <c r="M46" s="177"/>
      <c r="N46" s="177"/>
      <c r="O46" s="178"/>
    </row>
    <row r="47" spans="1:15" ht="11.25" customHeight="1"/>
  </sheetData>
  <sheetProtection selectLockedCells="1"/>
  <mergeCells count="35">
    <mergeCell ref="A7:C7"/>
    <mergeCell ref="D7:F7"/>
    <mergeCell ref="H7:I7"/>
    <mergeCell ref="A1:O1"/>
    <mergeCell ref="D3:H3"/>
    <mergeCell ref="J3:N3"/>
    <mergeCell ref="B5:D5"/>
    <mergeCell ref="G5:H5"/>
    <mergeCell ref="L5:M5"/>
    <mergeCell ref="S10:T10"/>
    <mergeCell ref="R14:T14"/>
    <mergeCell ref="R22:T22"/>
    <mergeCell ref="S26:U26"/>
    <mergeCell ref="C28:D28"/>
    <mergeCell ref="C18:D18"/>
    <mergeCell ref="C29:D29"/>
    <mergeCell ref="A31:D31"/>
    <mergeCell ref="F31:G31"/>
    <mergeCell ref="A32:D32"/>
    <mergeCell ref="F32:G32"/>
    <mergeCell ref="I32:O32"/>
    <mergeCell ref="I33:O33"/>
    <mergeCell ref="C34:D34"/>
    <mergeCell ref="J34:N34"/>
    <mergeCell ref="C44:D44"/>
    <mergeCell ref="I44:O44"/>
    <mergeCell ref="I45:O45"/>
    <mergeCell ref="I46:O46"/>
    <mergeCell ref="C36:D36"/>
    <mergeCell ref="C38:D38"/>
    <mergeCell ref="I38:O38"/>
    <mergeCell ref="C40:D40"/>
    <mergeCell ref="I40:O40"/>
    <mergeCell ref="C42:D42"/>
    <mergeCell ref="I42:O42"/>
  </mergeCells>
  <conditionalFormatting sqref="E36 E38 E40 E42 E44">
    <cfRule type="cellIs" dxfId="16" priority="5" stopIfTrue="1" operator="notEqual">
      <formula>"X"</formula>
    </cfRule>
  </conditionalFormatting>
  <conditionalFormatting sqref="C44:D44">
    <cfRule type="cellIs" dxfId="15" priority="6" stopIfTrue="1" operator="equal">
      <formula>0</formula>
    </cfRule>
  </conditionalFormatting>
  <conditionalFormatting sqref="O31">
    <cfRule type="cellIs" dxfId="14" priority="7" stopIfTrue="1" operator="lessThanOrEqual">
      <formula>0</formula>
    </cfRule>
    <cfRule type="cellIs" dxfId="13" priority="8" stopIfTrue="1" operator="greaterThan">
      <formula>0</formula>
    </cfRule>
  </conditionalFormatting>
  <conditionalFormatting sqref="H11:H17 H21:H27">
    <cfRule type="cellIs" dxfId="12" priority="9" stopIfTrue="1" operator="lessThanOrEqual">
      <formula>0</formula>
    </cfRule>
    <cfRule type="cellIs" dxfId="11" priority="10" stopIfTrue="1" operator="greaterThan">
      <formula>0</formula>
    </cfRule>
  </conditionalFormatting>
  <conditionalFormatting sqref="D3:H3">
    <cfRule type="cellIs" dxfId="10" priority="11" stopIfTrue="1" operator="lessThanOrEqual">
      <formula>0</formula>
    </cfRule>
    <cfRule type="cellIs" dxfId="9" priority="12" stopIfTrue="1" operator="greaterThan">
      <formula>0</formula>
    </cfRule>
  </conditionalFormatting>
  <conditionalFormatting sqref="I3">
    <cfRule type="cellIs" dxfId="8" priority="13" stopIfTrue="1" operator="greaterThan">
      <formula>0</formula>
    </cfRule>
  </conditionalFormatting>
  <conditionalFormatting sqref="J3:N3">
    <cfRule type="cellIs" dxfId="7" priority="14" stopIfTrue="1" operator="lessThanOrEqual">
      <formula>0</formula>
    </cfRule>
    <cfRule type="cellIs" dxfId="6" priority="15" stopIfTrue="1" operator="greaterThan">
      <formula>0</formula>
    </cfRule>
  </conditionalFormatting>
  <conditionalFormatting sqref="O11:O18 O21:O29">
    <cfRule type="cellIs" dxfId="5" priority="16" stopIfTrue="1" operator="lessThanOrEqual">
      <formula>0</formula>
    </cfRule>
  </conditionalFormatting>
  <conditionalFormatting sqref="F18:N18 F28:N29">
    <cfRule type="cellIs" dxfId="4" priority="17" stopIfTrue="1" operator="equal">
      <formula>0</formula>
    </cfRule>
  </conditionalFormatting>
  <conditionalFormatting sqref="L7 G7">
    <cfRule type="cellIs" dxfId="3" priority="3" stopIfTrue="1" operator="lessThanOrEqual">
      <formula>0</formula>
    </cfRule>
    <cfRule type="cellIs" dxfId="2" priority="4" stopIfTrue="1" operator="greaterThan">
      <formula>0</formula>
    </cfRule>
  </conditionalFormatting>
  <conditionalFormatting sqref="O7">
    <cfRule type="cellIs" dxfId="1" priority="1" stopIfTrue="1" operator="lessThanOrEqual">
      <formula>0</formula>
    </cfRule>
    <cfRule type="cellIs" dxfId="0" priority="2" stopIfTrue="1" operator="greaterThan">
      <formula>0</formula>
    </cfRule>
  </conditionalFormatting>
  <dataValidations count="6">
    <dataValidation type="date" errorStyle="warning" allowBlank="1" showInputMessage="1" showErrorMessage="1" errorTitle="Incorrect Date Format!" error="Please enter the date either as (for example) 6/12/2005 or June 12, 2005." promptTitle="Insert Date" prompt="For example: 4/3/05 or 4/3/2005 or  May 4, 2005" sqref="G5:H5">
      <formula1>41080</formula1>
      <formula2>41469</formula2>
    </dataValidation>
    <dataValidation type="decimal" errorStyle="information" allowBlank="1" showInputMessage="1" showErrorMessage="1" errorTitle="Please try again!" error="The number you enter should be greater than 0 and less than 24; with minutes expressed as decimals.  For example: 7 hours and 15 minutes would be 7.25" promptTitle="ATTENTION!" prompt="Use this column ONLY for the time you WORKED during lunch..._x000a_" sqref="H11:H17 H21:H27">
      <formula1>0.01</formula1>
      <formula2>24</formula2>
    </dataValidation>
    <dataValidation type="decimal" errorStyle="information" allowBlank="1" showInputMessage="1" showErrorMessage="1" errorTitle="Please try again!" error="The number you enter should be greater than 0 and less than 24; with minutes expressed as decimals.  For example: 7 hours and 15 minutes would be 7.25" promptTitle="Please Note:" prompt="Minutes should be shown as decimals  (eg. 20 minutes = .33)" sqref="P11:P17 P21:P27 I21:N27 F21:G27 F11:G17 I11:N17">
      <formula1>0.01</formula1>
      <formula2>24</formula2>
    </dataValidation>
    <dataValidation type="time" errorStyle="warning" allowBlank="1" showErrorMessage="1" errorTitle="Incorrect Time Format" error="Remember to input time as hours and minutes with am or pm included: 8:15 am or 3:20 pm._x000a__x000a_Click on &quot;no&quot; or &quot;cancel&quot; to correct..." prompt="Please remember to insert am or pm  (AM/PM) as required.  For example, 8:00 am not 8 or 3:30 PM not 3:30." sqref="E26:E27 E16:E17">
      <formula1>0</formula1>
      <formula2>0.999988425925926</formula2>
    </dataValidation>
    <dataValidation type="date" errorStyle="warning" allowBlank="1" showInputMessage="1" showErrorMessage="1" errorTitle="Incorrect Date Format!" error="Please enter the date either as (for example) 6/12/2005 or June 12, 2005." promptTitle="Insert Date" prompt="For example: 4/3/05 or 4/3/2005 or  May 4, 2005" sqref="G6:I6">
      <formula1>39629</formula1>
      <formula2>40008</formula2>
    </dataValidation>
    <dataValidation type="time" errorStyle="warning" allowBlank="1" showInputMessage="1" showErrorMessage="1" errorTitle="Incorrect Time Format" error="Remember to input time as hours and minutes with am or pm included: 8:15 am or 3:20 pm._x000a__x000a_Click on &quot;no&quot; or &quot;cancel&quot; to correct..." prompt="Please remember to insert am or pm  (AM/PM) as required.  For example, 8:00 am not 8 or 3:30 PM not 3:30." sqref="E21:E25 E11:E15">
      <formula1>0</formula1>
      <formula2>0.999988425925926</formula2>
    </dataValidation>
  </dataValidations>
  <printOptions horizontalCentered="1" verticalCentered="1"/>
  <pageMargins left="0.25" right="0.25" top="0.25" bottom="0.25" header="0" footer="0"/>
  <pageSetup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U47"/>
  <sheetViews>
    <sheetView workbookViewId="0">
      <selection activeCell="H11" sqref="H11"/>
    </sheetView>
  </sheetViews>
  <sheetFormatPr defaultRowHeight="12.75"/>
  <cols>
    <col min="1" max="1" width="8.85546875" customWidth="1"/>
    <col min="2" max="4" width="10.7109375" customWidth="1"/>
    <col min="5" max="5" width="2.140625" customWidth="1"/>
    <col min="6" max="7" width="10.7109375" customWidth="1"/>
    <col min="8" max="8" width="8.7109375" customWidth="1"/>
    <col min="9" max="9" width="13.7109375" customWidth="1"/>
    <col min="10" max="10" width="9.42578125" customWidth="1"/>
    <col min="11" max="12" width="10.7109375" customWidth="1"/>
    <col min="13" max="13" width="6.7109375" customWidth="1"/>
    <col min="14" max="14" width="8.7109375" customWidth="1"/>
    <col min="15" max="15" width="15.85546875" customWidth="1"/>
    <col min="16" max="16" width="9.28515625" customWidth="1"/>
    <col min="17" max="17" width="6.28515625" customWidth="1"/>
  </cols>
  <sheetData>
    <row r="1" spans="1:20" ht="30" customHeight="1">
      <c r="A1" s="162" t="str">
        <f>'1'!A1:N1</f>
        <v>BUUSD TIME SHEET 2020 - 2021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</row>
    <row r="2" spans="1:20" ht="3.75" customHeight="1" thickBo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20" ht="17.25" customHeight="1" thickBot="1">
      <c r="A3" s="35"/>
      <c r="B3" s="32"/>
      <c r="C3" s="35" t="s">
        <v>16</v>
      </c>
      <c r="D3" s="163">
        <f>'1'!D3:H3</f>
        <v>0</v>
      </c>
      <c r="E3" s="164"/>
      <c r="F3" s="164"/>
      <c r="G3" s="164"/>
      <c r="H3" s="165"/>
      <c r="I3" s="95" t="s">
        <v>38</v>
      </c>
      <c r="J3" s="159">
        <f>'1'!J3:M3</f>
        <v>0</v>
      </c>
      <c r="K3" s="159"/>
      <c r="L3" s="159"/>
      <c r="M3" s="159"/>
      <c r="N3" s="32"/>
    </row>
    <row r="4" spans="1:20" ht="3.75" customHeight="1" thickBot="1">
      <c r="A4" s="36"/>
      <c r="B4" s="36"/>
      <c r="C4" s="36"/>
      <c r="D4" s="36" t="s">
        <v>35</v>
      </c>
      <c r="E4" s="36"/>
      <c r="F4" s="36"/>
      <c r="G4" s="36"/>
      <c r="H4" s="36"/>
      <c r="I4" s="37"/>
      <c r="J4" s="37"/>
      <c r="K4" s="37"/>
      <c r="L4" s="37"/>
      <c r="M4" s="37"/>
      <c r="N4" s="37"/>
    </row>
    <row r="5" spans="1:20" ht="16.5" customHeight="1" thickBot="1">
      <c r="A5" s="36"/>
      <c r="B5" s="173" t="s">
        <v>9</v>
      </c>
      <c r="C5" s="173"/>
      <c r="D5" s="173"/>
      <c r="E5" s="36"/>
      <c r="F5" s="38" t="s">
        <v>10</v>
      </c>
      <c r="G5" s="169">
        <f>'2'!G5:H5+14</f>
        <v>44039</v>
      </c>
      <c r="H5" s="170"/>
      <c r="I5" s="38" t="s">
        <v>40</v>
      </c>
      <c r="J5" s="39"/>
      <c r="K5" s="169">
        <f>G5+13</f>
        <v>44052</v>
      </c>
      <c r="L5" s="170"/>
      <c r="M5" s="39"/>
      <c r="N5" s="37"/>
    </row>
    <row r="6" spans="1:20" ht="6" customHeight="1">
      <c r="A6" s="36"/>
      <c r="B6" s="36"/>
      <c r="C6" s="36"/>
      <c r="D6" s="36"/>
      <c r="E6" s="36"/>
      <c r="F6" s="38"/>
      <c r="G6" s="10"/>
      <c r="H6" s="10"/>
      <c r="I6" s="10"/>
      <c r="J6" s="10"/>
      <c r="K6" s="10"/>
      <c r="L6" s="10"/>
      <c r="M6" s="10"/>
      <c r="N6" s="37"/>
    </row>
    <row r="7" spans="1:20" ht="16.5" customHeight="1" thickBot="1">
      <c r="A7" s="201"/>
      <c r="B7" s="201"/>
      <c r="C7" s="201"/>
      <c r="D7" s="194" t="s">
        <v>29</v>
      </c>
      <c r="E7" s="194"/>
      <c r="F7" s="194"/>
      <c r="G7" s="33">
        <f>'1'!G7</f>
        <v>0</v>
      </c>
      <c r="H7" s="168" t="s">
        <v>39</v>
      </c>
      <c r="I7" s="168"/>
      <c r="J7" s="2"/>
      <c r="K7" s="34">
        <f>'1'!K7</f>
        <v>0</v>
      </c>
      <c r="L7" s="2"/>
      <c r="M7" s="2" t="s">
        <v>52</v>
      </c>
      <c r="N7" s="34">
        <f>'1'!N7</f>
        <v>0</v>
      </c>
    </row>
    <row r="8" spans="1:20" ht="13.5" customHeight="1">
      <c r="A8" s="103" t="s">
        <v>63</v>
      </c>
      <c r="B8" s="103"/>
      <c r="C8" s="103"/>
      <c r="D8" s="103"/>
      <c r="E8" s="103"/>
      <c r="F8" s="103"/>
      <c r="G8" s="103"/>
      <c r="H8" s="103"/>
      <c r="I8" s="103"/>
      <c r="J8" s="2"/>
      <c r="K8" s="2"/>
      <c r="L8" s="2"/>
      <c r="M8" s="2"/>
      <c r="N8" s="2"/>
    </row>
    <row r="9" spans="1:20" ht="4.5" customHeight="1" thickBo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P9" s="4"/>
      <c r="Q9" s="4"/>
      <c r="R9" s="4"/>
      <c r="S9" s="4"/>
      <c r="T9" s="4"/>
    </row>
    <row r="10" spans="1:20" ht="25.5" customHeight="1" thickBot="1">
      <c r="A10" s="40" t="s">
        <v>26</v>
      </c>
      <c r="B10" s="1" t="s">
        <v>0</v>
      </c>
      <c r="C10" s="41" t="s">
        <v>1</v>
      </c>
      <c r="D10" s="41" t="s">
        <v>2</v>
      </c>
      <c r="E10" s="19"/>
      <c r="F10" s="41" t="s">
        <v>17</v>
      </c>
      <c r="G10" s="41" t="s">
        <v>18</v>
      </c>
      <c r="H10" s="41" t="s">
        <v>64</v>
      </c>
      <c r="I10" s="135" t="s">
        <v>55</v>
      </c>
      <c r="J10" s="41" t="s">
        <v>58</v>
      </c>
      <c r="K10" s="41" t="s">
        <v>59</v>
      </c>
      <c r="L10" s="41" t="s">
        <v>51</v>
      </c>
      <c r="M10" s="41" t="s">
        <v>46</v>
      </c>
      <c r="N10" s="42" t="s">
        <v>15</v>
      </c>
      <c r="P10" s="4"/>
      <c r="Q10" s="197" t="s">
        <v>14</v>
      </c>
      <c r="R10" s="197"/>
      <c r="S10" s="18">
        <f>'2'!T10 + K29</f>
        <v>0</v>
      </c>
      <c r="T10" s="4"/>
    </row>
    <row r="11" spans="1:20">
      <c r="A11" s="139" t="s">
        <v>19</v>
      </c>
      <c r="B11" s="3">
        <f>'2'!B27+1</f>
        <v>44039</v>
      </c>
      <c r="C11" s="11"/>
      <c r="D11" s="11"/>
      <c r="E11" s="20"/>
      <c r="F11" s="9"/>
      <c r="G11" s="9"/>
      <c r="H11" s="9"/>
      <c r="I11" s="9"/>
      <c r="J11" s="12"/>
      <c r="K11" s="12"/>
      <c r="L11" s="12"/>
      <c r="M11" s="12"/>
      <c r="N11" s="13">
        <f>SUM(F11:M11)</f>
        <v>0</v>
      </c>
      <c r="P11" s="4"/>
      <c r="Q11" s="5"/>
      <c r="R11" s="5"/>
      <c r="S11" s="4"/>
      <c r="T11" s="4"/>
    </row>
    <row r="12" spans="1:20">
      <c r="A12" s="140" t="s">
        <v>20</v>
      </c>
      <c r="B12" s="3">
        <f t="shared" ref="B12:B17" si="0">B11+1</f>
        <v>44040</v>
      </c>
      <c r="C12" s="11"/>
      <c r="D12" s="11"/>
      <c r="E12" s="20"/>
      <c r="F12" s="9"/>
      <c r="G12" s="9"/>
      <c r="H12" s="9"/>
      <c r="I12" s="9"/>
      <c r="J12" s="14"/>
      <c r="K12" s="14"/>
      <c r="L12" s="14"/>
      <c r="M12" s="14"/>
      <c r="N12" s="13">
        <f t="shared" ref="N12:N17" si="1">SUM(F12:M12)</f>
        <v>0</v>
      </c>
      <c r="P12" s="4"/>
      <c r="Q12" s="5"/>
      <c r="R12" s="5"/>
      <c r="S12" s="4"/>
      <c r="T12" s="4"/>
    </row>
    <row r="13" spans="1:20">
      <c r="A13" s="44" t="s">
        <v>21</v>
      </c>
      <c r="B13" s="3">
        <f t="shared" si="0"/>
        <v>44041</v>
      </c>
      <c r="C13" s="11"/>
      <c r="D13" s="11"/>
      <c r="E13" s="20"/>
      <c r="F13" s="9"/>
      <c r="G13" s="9"/>
      <c r="H13" s="9"/>
      <c r="I13" s="9"/>
      <c r="J13" s="14"/>
      <c r="K13" s="14"/>
      <c r="L13" s="14"/>
      <c r="M13" s="14"/>
      <c r="N13" s="13">
        <f t="shared" si="1"/>
        <v>0</v>
      </c>
      <c r="P13" s="4"/>
      <c r="Q13" s="5"/>
      <c r="R13" s="5"/>
      <c r="S13" s="4"/>
      <c r="T13" s="4"/>
    </row>
    <row r="14" spans="1:20">
      <c r="A14" s="44" t="s">
        <v>42</v>
      </c>
      <c r="B14" s="3">
        <f t="shared" si="0"/>
        <v>44042</v>
      </c>
      <c r="C14" s="11"/>
      <c r="D14" s="11"/>
      <c r="E14" s="20"/>
      <c r="F14" s="9"/>
      <c r="G14" s="9"/>
      <c r="H14" s="9"/>
      <c r="I14" s="9"/>
      <c r="J14" s="14"/>
      <c r="K14" s="12"/>
      <c r="L14" s="12"/>
      <c r="M14" s="12"/>
      <c r="N14" s="13">
        <f t="shared" si="1"/>
        <v>0</v>
      </c>
      <c r="P14" s="197" t="s">
        <v>8</v>
      </c>
      <c r="Q14" s="197"/>
      <c r="R14" s="197"/>
      <c r="S14" s="18">
        <f>'2'!T14 + L29</f>
        <v>0</v>
      </c>
      <c r="T14" s="4"/>
    </row>
    <row r="15" spans="1:20">
      <c r="A15" s="44" t="s">
        <v>23</v>
      </c>
      <c r="B15" s="3">
        <f t="shared" si="0"/>
        <v>44043</v>
      </c>
      <c r="C15" s="11"/>
      <c r="D15" s="11"/>
      <c r="E15" s="20"/>
      <c r="F15" s="9"/>
      <c r="G15" s="9"/>
      <c r="H15" s="9"/>
      <c r="I15" s="9"/>
      <c r="J15" s="14"/>
      <c r="K15" s="14"/>
      <c r="L15" s="14"/>
      <c r="M15" s="14"/>
      <c r="N15" s="13">
        <f t="shared" si="1"/>
        <v>0</v>
      </c>
      <c r="P15" s="4"/>
      <c r="Q15" s="5"/>
      <c r="R15" s="5"/>
      <c r="S15" s="4"/>
      <c r="T15" s="4"/>
    </row>
    <row r="16" spans="1:20">
      <c r="A16" s="44" t="s">
        <v>24</v>
      </c>
      <c r="B16" s="3">
        <f t="shared" si="0"/>
        <v>44044</v>
      </c>
      <c r="C16" s="144"/>
      <c r="D16" s="144"/>
      <c r="E16" s="20"/>
      <c r="F16" s="145"/>
      <c r="G16" s="145"/>
      <c r="H16" s="145"/>
      <c r="I16" s="145"/>
      <c r="J16" s="146"/>
      <c r="K16" s="146"/>
      <c r="L16" s="146"/>
      <c r="M16" s="146"/>
      <c r="N16" s="13">
        <f t="shared" si="1"/>
        <v>0</v>
      </c>
      <c r="P16" s="4"/>
      <c r="Q16" s="5"/>
      <c r="R16" s="5"/>
      <c r="S16" s="4"/>
      <c r="T16" s="4"/>
    </row>
    <row r="17" spans="1:21" ht="13.5" thickBot="1">
      <c r="A17" s="44" t="s">
        <v>25</v>
      </c>
      <c r="B17" s="3">
        <f t="shared" si="0"/>
        <v>44045</v>
      </c>
      <c r="C17" s="144"/>
      <c r="D17" s="144"/>
      <c r="E17" s="20"/>
      <c r="F17" s="147"/>
      <c r="G17" s="147"/>
      <c r="H17" s="147"/>
      <c r="I17" s="147"/>
      <c r="J17" s="148"/>
      <c r="K17" s="148"/>
      <c r="L17" s="148"/>
      <c r="M17" s="148"/>
      <c r="N17" s="15">
        <f t="shared" si="1"/>
        <v>0</v>
      </c>
      <c r="P17" s="4"/>
      <c r="Q17" s="5"/>
      <c r="R17" s="5"/>
      <c r="S17" s="4"/>
      <c r="T17" s="4"/>
    </row>
    <row r="18" spans="1:21" ht="14.25" thickTop="1" thickBot="1">
      <c r="A18" s="45"/>
      <c r="B18" s="46"/>
      <c r="C18" s="171" t="s">
        <v>28</v>
      </c>
      <c r="D18" s="172"/>
      <c r="E18" s="21"/>
      <c r="F18" s="47">
        <f>SUM(F11:F17)</f>
        <v>0</v>
      </c>
      <c r="G18" s="47">
        <f t="shared" ref="G18:M18" si="2">SUM(G11:G17)</f>
        <v>0</v>
      </c>
      <c r="H18" s="47">
        <f t="shared" si="2"/>
        <v>0</v>
      </c>
      <c r="I18" s="47">
        <f t="shared" si="2"/>
        <v>0</v>
      </c>
      <c r="J18" s="47">
        <f t="shared" si="2"/>
        <v>0</v>
      </c>
      <c r="K18" s="47">
        <f t="shared" si="2"/>
        <v>0</v>
      </c>
      <c r="L18" s="47">
        <f t="shared" si="2"/>
        <v>0</v>
      </c>
      <c r="M18" s="47">
        <f t="shared" si="2"/>
        <v>0</v>
      </c>
      <c r="N18" s="48">
        <f>SUM(N11:N17)</f>
        <v>0</v>
      </c>
      <c r="P18" s="4"/>
      <c r="Q18" s="5"/>
      <c r="R18" s="5"/>
      <c r="S18" s="6"/>
      <c r="T18" s="4"/>
    </row>
    <row r="19" spans="1:21" ht="9.75" customHeight="1" thickBot="1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P19" s="4"/>
      <c r="Q19" s="5"/>
      <c r="R19" s="5"/>
      <c r="S19" s="4"/>
      <c r="T19" s="4"/>
    </row>
    <row r="20" spans="1:21" ht="27.75" customHeight="1" thickBot="1">
      <c r="A20" s="40" t="s">
        <v>27</v>
      </c>
      <c r="B20" s="1" t="s">
        <v>0</v>
      </c>
      <c r="C20" s="41" t="s">
        <v>1</v>
      </c>
      <c r="D20" s="41" t="s">
        <v>2</v>
      </c>
      <c r="E20" s="19"/>
      <c r="F20" s="41" t="str">
        <f>F10</f>
        <v>Reg Ed</v>
      </c>
      <c r="G20" s="41" t="str">
        <f>G10</f>
        <v>Spec Ed</v>
      </c>
      <c r="H20" s="41" t="str">
        <f>H10</f>
        <v>COVID-19</v>
      </c>
      <c r="I20" s="135" t="str">
        <f>I10</f>
        <v>Lunch/Recess Duty</v>
      </c>
      <c r="J20" s="41" t="s">
        <v>58</v>
      </c>
      <c r="K20" s="41" t="s">
        <v>59</v>
      </c>
      <c r="L20" s="41" t="str">
        <f>L10</f>
        <v>Sick/Med</v>
      </c>
      <c r="M20" s="41" t="str">
        <f>M10</f>
        <v>Pers</v>
      </c>
      <c r="N20" s="42" t="str">
        <f>N10</f>
        <v>TOTAL</v>
      </c>
      <c r="P20" s="4"/>
      <c r="Q20" s="5"/>
      <c r="R20" s="5"/>
      <c r="S20" s="4"/>
      <c r="T20" s="4"/>
    </row>
    <row r="21" spans="1:21">
      <c r="A21" s="139" t="s">
        <v>19</v>
      </c>
      <c r="B21" s="3">
        <f>B11+7</f>
        <v>44046</v>
      </c>
      <c r="C21" s="11"/>
      <c r="D21" s="11"/>
      <c r="E21" s="20"/>
      <c r="F21" s="9"/>
      <c r="G21" s="9"/>
      <c r="H21" s="9"/>
      <c r="I21" s="9"/>
      <c r="J21" s="12"/>
      <c r="K21" s="12"/>
      <c r="L21" s="12"/>
      <c r="M21" s="12"/>
      <c r="N21" s="13">
        <f>SUM(F21:M21)</f>
        <v>0</v>
      </c>
      <c r="P21" s="4"/>
      <c r="Q21" s="5"/>
      <c r="R21" s="5"/>
      <c r="S21" s="4"/>
      <c r="T21" s="4"/>
    </row>
    <row r="22" spans="1:21">
      <c r="A22" s="140" t="s">
        <v>20</v>
      </c>
      <c r="B22" s="3">
        <f t="shared" ref="B22:B27" si="3">B12+7</f>
        <v>44047</v>
      </c>
      <c r="C22" s="11"/>
      <c r="D22" s="11"/>
      <c r="E22" s="20"/>
      <c r="F22" s="9"/>
      <c r="G22" s="9"/>
      <c r="H22" s="9"/>
      <c r="I22" s="9"/>
      <c r="J22" s="14"/>
      <c r="K22" s="14"/>
      <c r="L22" s="14"/>
      <c r="M22" s="14"/>
      <c r="N22" s="13">
        <f t="shared" ref="N22:N27" si="4">SUM(F22:M22)</f>
        <v>0</v>
      </c>
      <c r="P22" s="197" t="s">
        <v>13</v>
      </c>
      <c r="Q22" s="197"/>
      <c r="R22" s="197"/>
      <c r="S22" s="18">
        <f>'2'!T22 + N29</f>
        <v>0</v>
      </c>
      <c r="T22" s="4"/>
    </row>
    <row r="23" spans="1:21">
      <c r="A23" s="44" t="s">
        <v>21</v>
      </c>
      <c r="B23" s="3">
        <f t="shared" si="3"/>
        <v>44048</v>
      </c>
      <c r="C23" s="11"/>
      <c r="D23" s="11"/>
      <c r="E23" s="20"/>
      <c r="F23" s="9"/>
      <c r="G23" s="9"/>
      <c r="H23" s="9"/>
      <c r="I23" s="9"/>
      <c r="J23" s="14"/>
      <c r="K23" s="14"/>
      <c r="L23" s="14"/>
      <c r="M23" s="14"/>
      <c r="N23" s="13">
        <f t="shared" si="4"/>
        <v>0</v>
      </c>
      <c r="P23" s="4"/>
      <c r="Q23" s="4"/>
      <c r="R23" s="4"/>
      <c r="S23" s="4"/>
      <c r="T23" s="4"/>
    </row>
    <row r="24" spans="1:21">
      <c r="A24" s="44" t="s">
        <v>42</v>
      </c>
      <c r="B24" s="3">
        <f t="shared" si="3"/>
        <v>44049</v>
      </c>
      <c r="C24" s="11"/>
      <c r="D24" s="11"/>
      <c r="E24" s="20"/>
      <c r="F24" s="9"/>
      <c r="G24" s="9"/>
      <c r="H24" s="9"/>
      <c r="I24" s="9"/>
      <c r="J24" s="14"/>
      <c r="K24" s="12"/>
      <c r="L24" s="12"/>
      <c r="M24" s="12"/>
      <c r="N24" s="13">
        <f t="shared" si="4"/>
        <v>0</v>
      </c>
      <c r="P24" s="4"/>
      <c r="Q24" s="4"/>
      <c r="R24" s="4"/>
      <c r="S24" s="4"/>
      <c r="T24" s="4"/>
    </row>
    <row r="25" spans="1:21">
      <c r="A25" s="44" t="s">
        <v>23</v>
      </c>
      <c r="B25" s="3">
        <f t="shared" si="3"/>
        <v>44050</v>
      </c>
      <c r="C25" s="11"/>
      <c r="D25" s="11"/>
      <c r="E25" s="20"/>
      <c r="F25" s="9"/>
      <c r="G25" s="9"/>
      <c r="H25" s="9"/>
      <c r="I25" s="9"/>
      <c r="J25" s="14"/>
      <c r="K25" s="9"/>
      <c r="L25" s="14"/>
      <c r="M25" s="14"/>
      <c r="N25" s="13">
        <f t="shared" si="4"/>
        <v>0</v>
      </c>
      <c r="P25" s="4"/>
      <c r="Q25" s="4"/>
      <c r="R25" s="4"/>
      <c r="S25" s="4"/>
      <c r="T25" s="4"/>
    </row>
    <row r="26" spans="1:21">
      <c r="A26" s="44" t="s">
        <v>24</v>
      </c>
      <c r="B26" s="3">
        <f t="shared" si="3"/>
        <v>44051</v>
      </c>
      <c r="C26" s="144"/>
      <c r="D26" s="144"/>
      <c r="E26" s="20"/>
      <c r="F26" s="145"/>
      <c r="G26" s="145"/>
      <c r="H26" s="145"/>
      <c r="I26" s="145"/>
      <c r="J26" s="146"/>
      <c r="K26" s="146"/>
      <c r="L26" s="145"/>
      <c r="M26" s="146"/>
      <c r="N26" s="13">
        <f t="shared" si="4"/>
        <v>0</v>
      </c>
      <c r="P26" s="4"/>
      <c r="Q26" s="197" t="s">
        <v>12</v>
      </c>
      <c r="R26" s="197"/>
      <c r="S26" s="197"/>
      <c r="U26" s="18">
        <f>'2'!U26 + P29</f>
        <v>0</v>
      </c>
    </row>
    <row r="27" spans="1:21" ht="13.5" thickBot="1">
      <c r="A27" s="44" t="s">
        <v>25</v>
      </c>
      <c r="B27" s="3">
        <f t="shared" si="3"/>
        <v>44052</v>
      </c>
      <c r="C27" s="144"/>
      <c r="D27" s="144"/>
      <c r="E27" s="20"/>
      <c r="F27" s="147"/>
      <c r="G27" s="147"/>
      <c r="H27" s="147"/>
      <c r="I27" s="147"/>
      <c r="J27" s="148"/>
      <c r="K27" s="148"/>
      <c r="L27" s="148"/>
      <c r="M27" s="148"/>
      <c r="N27" s="15">
        <f t="shared" si="4"/>
        <v>0</v>
      </c>
      <c r="P27" s="4"/>
      <c r="Q27" s="4"/>
      <c r="R27" s="4"/>
      <c r="S27" s="4"/>
      <c r="T27" s="4"/>
    </row>
    <row r="28" spans="1:21" ht="15" customHeight="1" thickTop="1" thickBot="1">
      <c r="A28" s="22"/>
      <c r="B28" s="49"/>
      <c r="C28" s="193" t="s">
        <v>30</v>
      </c>
      <c r="D28" s="193"/>
      <c r="E28" s="21"/>
      <c r="F28" s="50">
        <f>SUM(F21:F27)</f>
        <v>0</v>
      </c>
      <c r="G28" s="50">
        <f t="shared" ref="G28:M28" si="5">SUM(G21:G27)</f>
        <v>0</v>
      </c>
      <c r="H28" s="50">
        <f t="shared" si="5"/>
        <v>0</v>
      </c>
      <c r="I28" s="50">
        <f t="shared" si="5"/>
        <v>0</v>
      </c>
      <c r="J28" s="50">
        <f t="shared" si="5"/>
        <v>0</v>
      </c>
      <c r="K28" s="50">
        <f t="shared" si="5"/>
        <v>0</v>
      </c>
      <c r="L28" s="50">
        <f t="shared" si="5"/>
        <v>0</v>
      </c>
      <c r="M28" s="50">
        <f t="shared" si="5"/>
        <v>0</v>
      </c>
      <c r="N28" s="48">
        <f>SUM(N21:N27)</f>
        <v>0</v>
      </c>
      <c r="P28" s="27" t="s">
        <v>36</v>
      </c>
      <c r="Q28" s="4"/>
      <c r="R28" s="8"/>
      <c r="S28" s="7"/>
      <c r="T28" s="4"/>
    </row>
    <row r="29" spans="1:21" ht="15.75" customHeight="1" thickBot="1">
      <c r="A29" s="22"/>
      <c r="B29" s="49"/>
      <c r="C29" s="198" t="s">
        <v>31</v>
      </c>
      <c r="D29" s="198"/>
      <c r="E29" s="23"/>
      <c r="F29" s="51">
        <f>F18+F28</f>
        <v>0</v>
      </c>
      <c r="G29" s="51">
        <f t="shared" ref="G29:M29" si="6">G18+G28</f>
        <v>0</v>
      </c>
      <c r="H29" s="51">
        <f t="shared" si="6"/>
        <v>0</v>
      </c>
      <c r="I29" s="51">
        <f t="shared" si="6"/>
        <v>0</v>
      </c>
      <c r="J29" s="51">
        <f t="shared" si="6"/>
        <v>0</v>
      </c>
      <c r="K29" s="51">
        <f t="shared" si="6"/>
        <v>0</v>
      </c>
      <c r="L29" s="51">
        <f t="shared" si="6"/>
        <v>0</v>
      </c>
      <c r="M29" s="51">
        <f t="shared" si="6"/>
        <v>0</v>
      </c>
      <c r="N29" s="52">
        <f>N18+N28</f>
        <v>0</v>
      </c>
      <c r="P29" s="28">
        <f>N29-K7</f>
        <v>0</v>
      </c>
      <c r="Q29" s="4"/>
      <c r="R29" s="8"/>
      <c r="S29" s="7"/>
      <c r="T29" s="4"/>
    </row>
    <row r="30" spans="1:21" ht="11.25" customHeight="1">
      <c r="A30" s="4"/>
      <c r="B30" s="53"/>
      <c r="C30" s="24"/>
      <c r="D30" s="24"/>
      <c r="E30" s="24"/>
      <c r="F30" s="24"/>
      <c r="G30" s="24"/>
      <c r="H30" s="24"/>
      <c r="I30" s="24"/>
      <c r="J30" s="53"/>
      <c r="K30" s="53"/>
      <c r="L30" s="53"/>
      <c r="M30" s="53"/>
      <c r="N30" s="53"/>
    </row>
    <row r="31" spans="1:21" ht="21.75" customHeight="1" thickBot="1">
      <c r="A31" s="181"/>
      <c r="B31" s="181"/>
      <c r="C31" s="181"/>
      <c r="D31" s="181"/>
      <c r="E31" s="25"/>
      <c r="F31" s="174"/>
      <c r="G31" s="174"/>
      <c r="H31" s="25"/>
      <c r="I31" s="4"/>
      <c r="J31" s="4"/>
      <c r="K31" s="4"/>
      <c r="L31" s="4"/>
      <c r="M31" s="54" t="s">
        <v>11</v>
      </c>
      <c r="N31" s="55">
        <f>P29</f>
        <v>0</v>
      </c>
    </row>
    <row r="32" spans="1:21" ht="12.75" customHeight="1" thickBot="1">
      <c r="A32" s="200" t="s">
        <v>3</v>
      </c>
      <c r="B32" s="200"/>
      <c r="C32" s="200"/>
      <c r="D32" s="200"/>
      <c r="E32" s="26"/>
      <c r="F32" s="200" t="s">
        <v>32</v>
      </c>
      <c r="G32" s="200"/>
      <c r="H32" s="26"/>
      <c r="I32" s="184" t="s">
        <v>37</v>
      </c>
      <c r="J32" s="184"/>
      <c r="K32" s="184"/>
      <c r="L32" s="184"/>
      <c r="M32" s="184"/>
      <c r="N32" s="184"/>
    </row>
    <row r="33" spans="1:14" ht="18.75" customHeight="1" thickBot="1">
      <c r="A33" s="26"/>
      <c r="B33" s="26"/>
      <c r="C33" s="26"/>
      <c r="D33" s="26"/>
      <c r="E33" s="26"/>
      <c r="F33" s="26"/>
      <c r="G33" s="26"/>
      <c r="H33" s="26"/>
      <c r="I33" s="155"/>
      <c r="J33" s="156"/>
      <c r="K33" s="156"/>
      <c r="L33" s="156"/>
      <c r="M33" s="156"/>
      <c r="N33" s="157"/>
    </row>
    <row r="34" spans="1:14" ht="14.25" customHeight="1">
      <c r="A34" s="26"/>
      <c r="B34" s="57"/>
      <c r="C34" s="183" t="s">
        <v>33</v>
      </c>
      <c r="D34" s="183"/>
      <c r="E34" s="29"/>
      <c r="F34" s="58"/>
      <c r="G34" s="26"/>
      <c r="H34" s="26"/>
      <c r="I34" s="4"/>
      <c r="J34" s="199"/>
      <c r="K34" s="199"/>
      <c r="L34" s="199"/>
      <c r="M34" s="199"/>
      <c r="N34" s="56"/>
    </row>
    <row r="35" spans="1:14" ht="5.25" customHeight="1" thickBot="1">
      <c r="A35" s="26"/>
      <c r="B35" s="59"/>
      <c r="C35" s="60"/>
      <c r="D35" s="60"/>
      <c r="E35" s="61"/>
      <c r="F35" s="62"/>
      <c r="G35" s="26"/>
      <c r="H35" s="26"/>
      <c r="I35" s="63"/>
      <c r="J35" s="64"/>
      <c r="K35" s="64"/>
      <c r="L35" s="64"/>
      <c r="M35" s="64"/>
      <c r="N35" s="65"/>
    </row>
    <row r="36" spans="1:14" ht="12" customHeight="1" thickBot="1">
      <c r="A36" s="66"/>
      <c r="B36" s="67"/>
      <c r="C36" s="160" t="str">
        <f>'1'!C36:D36</f>
        <v>Admin. Assist.</v>
      </c>
      <c r="D36" s="160"/>
      <c r="E36" s="91">
        <f>'1'!E53</f>
        <v>0</v>
      </c>
      <c r="F36" s="69"/>
      <c r="G36" s="4"/>
      <c r="H36" s="4"/>
      <c r="I36" s="70" t="s">
        <v>4</v>
      </c>
      <c r="J36" s="71"/>
      <c r="K36" s="71"/>
      <c r="L36" s="71"/>
      <c r="M36" s="71"/>
      <c r="N36" s="72"/>
    </row>
    <row r="37" spans="1:14" ht="3.75" customHeight="1" thickBot="1">
      <c r="A37" s="66"/>
      <c r="B37" s="67"/>
      <c r="C37" s="68"/>
      <c r="D37" s="68"/>
      <c r="E37" s="73"/>
      <c r="F37" s="69"/>
      <c r="G37" s="4"/>
      <c r="H37" s="4"/>
      <c r="I37" s="74"/>
      <c r="J37" s="71"/>
      <c r="K37" s="71"/>
      <c r="L37" s="71"/>
      <c r="M37" s="71"/>
      <c r="N37" s="72"/>
    </row>
    <row r="38" spans="1:14" ht="12" customHeight="1" thickBot="1">
      <c r="A38" s="75"/>
      <c r="B38" s="67"/>
      <c r="C38" s="160" t="str">
        <f>'1'!C38:D38</f>
        <v>Paraeducator</v>
      </c>
      <c r="D38" s="160"/>
      <c r="E38" s="91">
        <f>'1'!E54</f>
        <v>0</v>
      </c>
      <c r="F38" s="69"/>
      <c r="G38" s="4"/>
      <c r="H38" s="4"/>
      <c r="I38" s="179" t="s">
        <v>6</v>
      </c>
      <c r="J38" s="175"/>
      <c r="K38" s="175"/>
      <c r="L38" s="175"/>
      <c r="M38" s="175"/>
      <c r="N38" s="180"/>
    </row>
    <row r="39" spans="1:14" ht="3.75" customHeight="1" thickBot="1">
      <c r="A39" s="75"/>
      <c r="B39" s="67"/>
      <c r="C39" s="68"/>
      <c r="D39" s="68"/>
      <c r="E39" s="73"/>
      <c r="F39" s="69"/>
      <c r="G39" s="4"/>
      <c r="H39" s="4"/>
      <c r="I39" s="99"/>
      <c r="J39" s="98"/>
      <c r="K39" s="98"/>
      <c r="L39" s="98"/>
      <c r="M39" s="98"/>
      <c r="N39" s="100"/>
    </row>
    <row r="40" spans="1:14" ht="11.25" customHeight="1" thickBot="1">
      <c r="A40" s="75"/>
      <c r="B40" s="67"/>
      <c r="C40" s="160" t="str">
        <f>'1'!C40:D40</f>
        <v>Business</v>
      </c>
      <c r="D40" s="160"/>
      <c r="E40" s="91">
        <f>'1'!E55</f>
        <v>0</v>
      </c>
      <c r="F40" s="69"/>
      <c r="G40" s="4"/>
      <c r="H40" s="4"/>
      <c r="I40" s="190" t="s">
        <v>49</v>
      </c>
      <c r="J40" s="191"/>
      <c r="K40" s="191"/>
      <c r="L40" s="191"/>
      <c r="M40" s="191"/>
      <c r="N40" s="192"/>
    </row>
    <row r="41" spans="1:14" ht="3.75" customHeight="1" thickBot="1">
      <c r="A41" s="75"/>
      <c r="B41" s="67"/>
      <c r="C41" s="68"/>
      <c r="D41" s="68"/>
      <c r="E41" s="73"/>
      <c r="F41" s="69"/>
      <c r="G41" s="4"/>
      <c r="H41" s="4"/>
      <c r="I41" s="101"/>
      <c r="J41" s="97"/>
      <c r="K41" s="97"/>
      <c r="L41" s="97"/>
      <c r="M41" s="97"/>
      <c r="N41" s="102"/>
    </row>
    <row r="42" spans="1:14" ht="12" customHeight="1" thickBot="1">
      <c r="A42" s="75"/>
      <c r="B42" s="67"/>
      <c r="C42" s="160" t="str">
        <f>'1'!C42:D42</f>
        <v>Behavior Int.</v>
      </c>
      <c r="D42" s="160"/>
      <c r="E42" s="91">
        <f>'1'!E56</f>
        <v>0</v>
      </c>
      <c r="F42" s="69"/>
      <c r="G42" s="4"/>
      <c r="H42" s="4"/>
      <c r="I42" s="179" t="s">
        <v>6</v>
      </c>
      <c r="J42" s="175"/>
      <c r="K42" s="175"/>
      <c r="L42" s="175"/>
      <c r="M42" s="175"/>
      <c r="N42" s="180"/>
    </row>
    <row r="43" spans="1:14" ht="3.75" customHeight="1" thickBot="1">
      <c r="A43" s="75"/>
      <c r="B43" s="67"/>
      <c r="C43" s="68"/>
      <c r="D43" s="68"/>
      <c r="E43" s="73"/>
      <c r="F43" s="69"/>
      <c r="G43" s="4"/>
      <c r="H43" s="4"/>
      <c r="I43" s="99"/>
      <c r="J43" s="98"/>
      <c r="K43" s="98"/>
      <c r="L43" s="98"/>
      <c r="M43" s="98"/>
      <c r="N43" s="100"/>
    </row>
    <row r="44" spans="1:14" ht="12" customHeight="1" thickBot="1">
      <c r="A44" s="82"/>
      <c r="B44" s="83" t="s">
        <v>34</v>
      </c>
      <c r="C44" s="195" t="str">
        <f>'1'!D57</f>
        <v xml:space="preserve">Other Non-Contracted </v>
      </c>
      <c r="D44" s="196"/>
      <c r="E44" s="91">
        <f>'1'!E44</f>
        <v>0</v>
      </c>
      <c r="F44" s="69"/>
      <c r="G44" s="4"/>
      <c r="H44" s="4"/>
      <c r="I44" s="187" t="s">
        <v>50</v>
      </c>
      <c r="J44" s="188"/>
      <c r="K44" s="188"/>
      <c r="L44" s="188"/>
      <c r="M44" s="188"/>
      <c r="N44" s="189"/>
    </row>
    <row r="45" spans="1:14" ht="16.5" customHeight="1">
      <c r="A45" s="75"/>
      <c r="B45" s="84"/>
      <c r="C45" s="85"/>
      <c r="D45" s="86"/>
      <c r="E45" s="86"/>
      <c r="F45" s="87"/>
      <c r="G45" s="4"/>
      <c r="H45" s="4"/>
      <c r="I45" s="179" t="s">
        <v>7</v>
      </c>
      <c r="J45" s="175"/>
      <c r="K45" s="175"/>
      <c r="L45" s="175"/>
      <c r="M45" s="175"/>
      <c r="N45" s="180"/>
    </row>
    <row r="46" spans="1:14" ht="15.75" customHeight="1">
      <c r="A46" s="75"/>
      <c r="B46" s="71"/>
      <c r="C46" s="4"/>
      <c r="D46" s="4"/>
      <c r="E46" s="4"/>
      <c r="F46" s="53"/>
      <c r="G46" s="53"/>
      <c r="H46" s="53"/>
      <c r="I46" s="176" t="s">
        <v>53</v>
      </c>
      <c r="J46" s="177"/>
      <c r="K46" s="177"/>
      <c r="L46" s="177"/>
      <c r="M46" s="177"/>
      <c r="N46" s="178"/>
    </row>
    <row r="47" spans="1:14" ht="11.25" customHeight="1"/>
  </sheetData>
  <sheetProtection selectLockedCells="1"/>
  <mergeCells count="35">
    <mergeCell ref="A1:N1"/>
    <mergeCell ref="I38:N38"/>
    <mergeCell ref="I44:N44"/>
    <mergeCell ref="J3:M3"/>
    <mergeCell ref="I40:N40"/>
    <mergeCell ref="I33:N33"/>
    <mergeCell ref="A31:D31"/>
    <mergeCell ref="A32:D32"/>
    <mergeCell ref="F32:G32"/>
    <mergeCell ref="C36:D36"/>
    <mergeCell ref="D7:F7"/>
    <mergeCell ref="H7:I7"/>
    <mergeCell ref="D3:H3"/>
    <mergeCell ref="G5:H5"/>
    <mergeCell ref="K5:L5"/>
    <mergeCell ref="B5:D5"/>
    <mergeCell ref="C40:D40"/>
    <mergeCell ref="C42:D42"/>
    <mergeCell ref="C44:D44"/>
    <mergeCell ref="C38:D38"/>
    <mergeCell ref="C34:D34"/>
    <mergeCell ref="Q10:R10"/>
    <mergeCell ref="Q26:S26"/>
    <mergeCell ref="P14:R14"/>
    <mergeCell ref="P22:R22"/>
    <mergeCell ref="I46:N46"/>
    <mergeCell ref="I45:N45"/>
    <mergeCell ref="J34:M34"/>
    <mergeCell ref="I42:N42"/>
    <mergeCell ref="A7:C7"/>
    <mergeCell ref="I32:N32"/>
    <mergeCell ref="C28:D28"/>
    <mergeCell ref="C29:D29"/>
    <mergeCell ref="F31:G31"/>
    <mergeCell ref="C18:D18"/>
  </mergeCells>
  <phoneticPr fontId="0" type="noConversion"/>
  <conditionalFormatting sqref="N31">
    <cfRule type="cellIs" dxfId="405" priority="9" stopIfTrue="1" operator="lessThanOrEqual">
      <formula>0</formula>
    </cfRule>
    <cfRule type="cellIs" dxfId="404" priority="10" stopIfTrue="1" operator="greaterThan">
      <formula>0</formula>
    </cfRule>
  </conditionalFormatting>
  <conditionalFormatting sqref="E36 E38 E40 E42 E44">
    <cfRule type="cellIs" dxfId="403" priority="11" stopIfTrue="1" operator="notEqual">
      <formula>"X"</formula>
    </cfRule>
  </conditionalFormatting>
  <conditionalFormatting sqref="C44:D44">
    <cfRule type="cellIs" dxfId="402" priority="12" stopIfTrue="1" operator="equal">
      <formula>0</formula>
    </cfRule>
  </conditionalFormatting>
  <conditionalFormatting sqref="H11:H17 H21:H27">
    <cfRule type="cellIs" dxfId="401" priority="13" stopIfTrue="1" operator="lessThanOrEqual">
      <formula>0</formula>
    </cfRule>
    <cfRule type="cellIs" dxfId="400" priority="14" stopIfTrue="1" operator="greaterThan">
      <formula>0</formula>
    </cfRule>
  </conditionalFormatting>
  <conditionalFormatting sqref="D3:H3 K7 G7 N7">
    <cfRule type="cellIs" dxfId="399" priority="15" stopIfTrue="1" operator="lessThanOrEqual">
      <formula>0</formula>
    </cfRule>
    <cfRule type="cellIs" dxfId="398" priority="16" stopIfTrue="1" operator="greaterThan">
      <formula>0</formula>
    </cfRule>
  </conditionalFormatting>
  <conditionalFormatting sqref="I3">
    <cfRule type="cellIs" dxfId="397" priority="17" stopIfTrue="1" operator="greaterThan">
      <formula>0</formula>
    </cfRule>
  </conditionalFormatting>
  <conditionalFormatting sqref="J3:M3">
    <cfRule type="cellIs" dxfId="396" priority="18" stopIfTrue="1" operator="lessThanOrEqual">
      <formula>0</formula>
    </cfRule>
    <cfRule type="cellIs" dxfId="395" priority="19" stopIfTrue="1" operator="greaterThan">
      <formula>0</formula>
    </cfRule>
  </conditionalFormatting>
  <conditionalFormatting sqref="N11:N18 N21:N29">
    <cfRule type="cellIs" dxfId="394" priority="20" stopIfTrue="1" operator="lessThanOrEqual">
      <formula>0</formula>
    </cfRule>
  </conditionalFormatting>
  <conditionalFormatting sqref="F18:M18 F28:M29">
    <cfRule type="cellIs" dxfId="393" priority="21" stopIfTrue="1" operator="equal">
      <formula>0</formula>
    </cfRule>
  </conditionalFormatting>
  <dataValidations xWindow="289" yWindow="292" count="6">
    <dataValidation type="time" errorStyle="warning" allowBlank="1" showInputMessage="1" showErrorMessage="1" errorTitle="Incorrect Time Format" error="Remember to input time as hours and minutes with am or pm included: 8:15 am or 3:20 pm._x000a__x000a_Click on &quot;no&quot; or &quot;cancel&quot; to correct..." prompt="Please remember to insert am or pm  (AM/PM) as required.  For example, 8:00 am not 8 or 3:30 PM not 3:30." sqref="E21:E25 E11:E15">
      <formula1>0</formula1>
      <formula2>0.999988425925926</formula2>
    </dataValidation>
    <dataValidation type="date" errorStyle="warning" allowBlank="1" showInputMessage="1" showErrorMessage="1" errorTitle="Incorrect Date Format!" error="Please enter the date either as (for example) 6/12/2005 or June 12, 2005." promptTitle="Insert Date" prompt="For example: 4/3/05 or 4/3/2005 or  May 4, 2005" sqref="G6:I6">
      <formula1>39629</formula1>
      <formula2>40008</formula2>
    </dataValidation>
    <dataValidation type="time" errorStyle="warning" allowBlank="1" showErrorMessage="1" errorTitle="Incorrect Time Format" error="Remember to input time as hours and minutes with am or pm included: 8:15 am or 3:20 pm._x000a__x000a_Click on &quot;no&quot; or &quot;cancel&quot; to correct..." prompt="Please remember to insert am or pm  (AM/PM) as required.  For example, 8:00 am not 8 or 3:30 PM not 3:30." sqref="E26:E27 E16:E17">
      <formula1>0</formula1>
      <formula2>0.999988425925926</formula2>
    </dataValidation>
    <dataValidation type="decimal" errorStyle="information" allowBlank="1" showInputMessage="1" showErrorMessage="1" errorTitle="Please try again!" error="The number you enter should be greater than 0 and less than 24; with minutes expressed as decimals.  For example: 7 hours and 15 minutes would be 7.25" promptTitle="Please Note:" prompt="Minutes should be shown as decimals  (eg. 20 minutes = .33)" sqref="I21:M27 I11:M17 F11:G17 F21:G27">
      <formula1>0.01</formula1>
      <formula2>24</formula2>
    </dataValidation>
    <dataValidation type="decimal" errorStyle="information" allowBlank="1" showInputMessage="1" showErrorMessage="1" errorTitle="Please try again!" error="The number you enter should be greater than 0 and less than 24; with minutes expressed as decimals.  For example: 7 hours and 15 minutes would be 7.25" promptTitle="ATTENTION!" prompt="Use this column ONLY for the time you WORKED during lunch..._x000a_" sqref="H11:H17 H21:H27">
      <formula1>0.01</formula1>
      <formula2>24</formula2>
    </dataValidation>
    <dataValidation type="date" errorStyle="warning" allowBlank="1" showInputMessage="1" showErrorMessage="1" errorTitle="Incorrect Date Format!" error="Please enter the date either as (for example) 6/12/2005 or June 12, 2005." promptTitle="Insert Date" prompt="For example: 4/3/05 or 4/3/2005 or  May 4, 2005" sqref="G5:H5">
      <formula1>41080</formula1>
      <formula2>41469</formula2>
    </dataValidation>
  </dataValidations>
  <printOptions horizontalCentered="1" verticalCentered="1"/>
  <pageMargins left="0.25" right="0.25" top="0.25" bottom="0.25" header="0" footer="0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V47"/>
  <sheetViews>
    <sheetView workbookViewId="0">
      <selection activeCell="H11" sqref="H11"/>
    </sheetView>
  </sheetViews>
  <sheetFormatPr defaultRowHeight="12.75"/>
  <cols>
    <col min="1" max="1" width="8.5703125" customWidth="1"/>
    <col min="2" max="2" width="10.5703125" customWidth="1"/>
    <col min="3" max="4" width="10.7109375" customWidth="1"/>
    <col min="5" max="5" width="2.140625" customWidth="1"/>
    <col min="6" max="7" width="10.7109375" customWidth="1"/>
    <col min="8" max="8" width="8.5703125" customWidth="1"/>
    <col min="9" max="9" width="13.5703125" customWidth="1"/>
    <col min="10" max="10" width="10.7109375" hidden="1" customWidth="1"/>
    <col min="11" max="13" width="10.7109375" customWidth="1"/>
    <col min="14" max="14" width="6.85546875" customWidth="1"/>
    <col min="15" max="15" width="9.5703125" customWidth="1"/>
    <col min="16" max="16" width="7.7109375" customWidth="1"/>
    <col min="17" max="17" width="10.7109375" customWidth="1"/>
    <col min="18" max="18" width="9.28515625" customWidth="1"/>
    <col min="19" max="19" width="6.28515625" customWidth="1"/>
  </cols>
  <sheetData>
    <row r="1" spans="1:22" ht="27" customHeight="1">
      <c r="A1" s="162" t="str">
        <f>'1'!A1:N1</f>
        <v>BUUSD TIME SHEET 2020 - 2021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</row>
    <row r="2" spans="1:22" ht="3.75" customHeight="1" thickBot="1">
      <c r="A2" s="32"/>
      <c r="B2" s="32"/>
      <c r="C2" s="32"/>
      <c r="D2" s="32"/>
      <c r="E2" s="32"/>
      <c r="F2" s="32"/>
      <c r="G2" s="32"/>
      <c r="H2" s="32"/>
      <c r="I2" s="32"/>
      <c r="J2" s="32"/>
      <c r="K2" s="136"/>
      <c r="L2" s="32"/>
      <c r="M2" s="32"/>
      <c r="N2" s="32"/>
      <c r="O2" s="32"/>
    </row>
    <row r="3" spans="1:22" ht="17.25" customHeight="1" thickBot="1">
      <c r="A3" s="35"/>
      <c r="B3" s="32"/>
      <c r="C3" s="35" t="s">
        <v>16</v>
      </c>
      <c r="D3" s="163">
        <f>'1'!D3:H3</f>
        <v>0</v>
      </c>
      <c r="E3" s="164"/>
      <c r="F3" s="164"/>
      <c r="G3" s="164"/>
      <c r="H3" s="165"/>
      <c r="I3" s="95" t="s">
        <v>38</v>
      </c>
      <c r="J3" s="159">
        <f>'1'!J3:M3</f>
        <v>0</v>
      </c>
      <c r="K3" s="159"/>
      <c r="L3" s="159"/>
      <c r="M3" s="159"/>
      <c r="N3" s="159"/>
      <c r="O3" s="32"/>
    </row>
    <row r="4" spans="1:22" ht="3.75" customHeight="1" thickBot="1">
      <c r="A4" s="36"/>
      <c r="B4" s="36"/>
      <c r="C4" s="36"/>
      <c r="D4" s="36" t="s">
        <v>35</v>
      </c>
      <c r="E4" s="36"/>
      <c r="F4" s="36"/>
      <c r="G4" s="36"/>
      <c r="H4" s="36"/>
      <c r="I4" s="37"/>
      <c r="J4" s="37"/>
      <c r="K4" s="37"/>
      <c r="L4" s="37"/>
      <c r="M4" s="37"/>
      <c r="N4" s="37"/>
      <c r="O4" s="37"/>
    </row>
    <row r="5" spans="1:22" ht="16.5" customHeight="1" thickBot="1">
      <c r="A5" s="36"/>
      <c r="B5" s="173" t="s">
        <v>9</v>
      </c>
      <c r="C5" s="173"/>
      <c r="D5" s="173"/>
      <c r="E5" s="36"/>
      <c r="F5" s="38" t="s">
        <v>10</v>
      </c>
      <c r="G5" s="169">
        <f>'3'!G5:H5+14</f>
        <v>44053</v>
      </c>
      <c r="H5" s="170"/>
      <c r="I5" s="38" t="s">
        <v>40</v>
      </c>
      <c r="J5" s="39"/>
      <c r="K5" s="39"/>
      <c r="L5" s="169">
        <f>G5+13</f>
        <v>44066</v>
      </c>
      <c r="M5" s="170"/>
      <c r="N5" s="39"/>
      <c r="O5" s="37"/>
    </row>
    <row r="6" spans="1:22" ht="6" customHeight="1">
      <c r="A6" s="36"/>
      <c r="B6" s="36"/>
      <c r="C6" s="36"/>
      <c r="D6" s="36"/>
      <c r="E6" s="36"/>
      <c r="F6" s="38"/>
      <c r="G6" s="10"/>
      <c r="H6" s="10"/>
      <c r="I6" s="10"/>
      <c r="J6" s="10"/>
      <c r="K6" s="10"/>
      <c r="L6" s="10"/>
      <c r="M6" s="10"/>
      <c r="N6" s="10"/>
      <c r="O6" s="37"/>
    </row>
    <row r="7" spans="1:22" ht="16.5" customHeight="1" thickBot="1">
      <c r="A7" s="201"/>
      <c r="B7" s="201"/>
      <c r="C7" s="201"/>
      <c r="D7" s="194" t="s">
        <v>29</v>
      </c>
      <c r="E7" s="194"/>
      <c r="F7" s="194"/>
      <c r="G7" s="33">
        <f>'1'!G7</f>
        <v>0</v>
      </c>
      <c r="H7" s="168" t="s">
        <v>39</v>
      </c>
      <c r="I7" s="168"/>
      <c r="J7" s="2"/>
      <c r="K7" s="2"/>
      <c r="L7" s="34">
        <f>'1'!K7</f>
        <v>0</v>
      </c>
      <c r="M7" s="2"/>
      <c r="N7" s="2" t="s">
        <v>52</v>
      </c>
      <c r="O7" s="34">
        <f>'1'!N7</f>
        <v>0</v>
      </c>
    </row>
    <row r="8" spans="1:22" ht="15" customHeight="1">
      <c r="A8" s="103" t="s">
        <v>63</v>
      </c>
      <c r="B8" s="103"/>
      <c r="C8" s="103"/>
      <c r="D8" s="103"/>
      <c r="E8" s="103"/>
      <c r="F8" s="103"/>
      <c r="G8" s="103"/>
      <c r="H8" s="103"/>
      <c r="I8" s="103"/>
      <c r="J8" s="2"/>
      <c r="K8" s="2"/>
      <c r="L8" s="2"/>
      <c r="M8" s="2"/>
      <c r="N8" s="2"/>
      <c r="O8" s="2"/>
    </row>
    <row r="9" spans="1:22" ht="4.5" customHeight="1" thickBo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R9" s="4"/>
      <c r="S9" s="4"/>
      <c r="T9" s="4"/>
      <c r="U9" s="4"/>
      <c r="V9" s="4"/>
    </row>
    <row r="10" spans="1:22" ht="23.25" thickBot="1">
      <c r="A10" s="40" t="s">
        <v>26</v>
      </c>
      <c r="B10" s="1" t="s">
        <v>0</v>
      </c>
      <c r="C10" s="41" t="s">
        <v>1</v>
      </c>
      <c r="D10" s="41" t="s">
        <v>2</v>
      </c>
      <c r="E10" s="19"/>
      <c r="F10" s="41" t="s">
        <v>17</v>
      </c>
      <c r="G10" s="41" t="s">
        <v>18</v>
      </c>
      <c r="H10" s="41" t="s">
        <v>64</v>
      </c>
      <c r="I10" s="135" t="s">
        <v>55</v>
      </c>
      <c r="J10" s="141" t="s">
        <v>56</v>
      </c>
      <c r="K10" s="143" t="s">
        <v>58</v>
      </c>
      <c r="L10" s="142" t="s">
        <v>59</v>
      </c>
      <c r="M10" s="41" t="s">
        <v>51</v>
      </c>
      <c r="N10" s="41" t="s">
        <v>46</v>
      </c>
      <c r="O10" s="42" t="s">
        <v>15</v>
      </c>
      <c r="R10" s="4"/>
      <c r="S10" s="197" t="s">
        <v>14</v>
      </c>
      <c r="T10" s="197"/>
      <c r="U10" s="18">
        <f>'3'!S10 + N29</f>
        <v>0</v>
      </c>
      <c r="V10" s="4"/>
    </row>
    <row r="11" spans="1:22">
      <c r="A11" s="43" t="s">
        <v>19</v>
      </c>
      <c r="B11" s="3">
        <f>'3'!B27+1</f>
        <v>44053</v>
      </c>
      <c r="C11" s="11"/>
      <c r="D11" s="11"/>
      <c r="E11" s="20"/>
      <c r="F11" s="9"/>
      <c r="G11" s="9"/>
      <c r="H11" s="9"/>
      <c r="I11" s="9"/>
      <c r="J11" s="12"/>
      <c r="K11" s="12"/>
      <c r="L11" s="12"/>
      <c r="M11" s="12"/>
      <c r="N11" s="12"/>
      <c r="O11" s="13">
        <f>SUM(F11:N11)</f>
        <v>0</v>
      </c>
      <c r="R11" s="4"/>
      <c r="S11" s="5"/>
      <c r="T11" s="5"/>
      <c r="U11" s="4"/>
      <c r="V11" s="4"/>
    </row>
    <row r="12" spans="1:22">
      <c r="A12" s="44" t="s">
        <v>20</v>
      </c>
      <c r="B12" s="3">
        <f t="shared" ref="B12:B17" si="0">B11+1</f>
        <v>44054</v>
      </c>
      <c r="C12" s="11"/>
      <c r="D12" s="11"/>
      <c r="E12" s="20"/>
      <c r="F12" s="9"/>
      <c r="G12" s="9"/>
      <c r="H12" s="9"/>
      <c r="I12" s="9"/>
      <c r="J12" s="14"/>
      <c r="K12" s="14"/>
      <c r="L12" s="14"/>
      <c r="M12" s="14"/>
      <c r="N12" s="14"/>
      <c r="O12" s="13">
        <f t="shared" ref="O12:O17" si="1">SUM(F12:N12)</f>
        <v>0</v>
      </c>
      <c r="R12" s="4"/>
      <c r="S12" s="5"/>
      <c r="T12" s="5"/>
      <c r="U12" s="4"/>
      <c r="V12" s="4"/>
    </row>
    <row r="13" spans="1:22">
      <c r="A13" s="44" t="s">
        <v>21</v>
      </c>
      <c r="B13" s="3">
        <f t="shared" si="0"/>
        <v>44055</v>
      </c>
      <c r="C13" s="11"/>
      <c r="D13" s="11"/>
      <c r="E13" s="20"/>
      <c r="F13" s="9"/>
      <c r="G13" s="9"/>
      <c r="H13" s="9"/>
      <c r="I13" s="9"/>
      <c r="J13" s="14"/>
      <c r="K13" s="14"/>
      <c r="L13" s="14"/>
      <c r="M13" s="14"/>
      <c r="N13" s="14"/>
      <c r="O13" s="13">
        <f t="shared" si="1"/>
        <v>0</v>
      </c>
      <c r="R13" s="4"/>
      <c r="S13" s="5"/>
      <c r="T13" s="5"/>
      <c r="U13" s="4"/>
      <c r="V13" s="4"/>
    </row>
    <row r="14" spans="1:22">
      <c r="A14" s="44" t="s">
        <v>22</v>
      </c>
      <c r="B14" s="3">
        <f t="shared" si="0"/>
        <v>44056</v>
      </c>
      <c r="C14" s="11"/>
      <c r="D14" s="11"/>
      <c r="E14" s="20"/>
      <c r="F14" s="9"/>
      <c r="G14" s="9"/>
      <c r="H14" s="9"/>
      <c r="I14" s="9"/>
      <c r="J14" s="14"/>
      <c r="K14" s="12"/>
      <c r="L14" s="12"/>
      <c r="M14" s="12"/>
      <c r="N14" s="12"/>
      <c r="O14" s="13">
        <f t="shared" si="1"/>
        <v>0</v>
      </c>
      <c r="R14" s="197" t="s">
        <v>8</v>
      </c>
      <c r="S14" s="197"/>
      <c r="T14" s="197"/>
      <c r="U14" s="18">
        <f>'3'!S14 + O29</f>
        <v>0</v>
      </c>
      <c r="V14" s="4"/>
    </row>
    <row r="15" spans="1:22">
      <c r="A15" s="44" t="s">
        <v>23</v>
      </c>
      <c r="B15" s="3">
        <f t="shared" si="0"/>
        <v>44057</v>
      </c>
      <c r="C15" s="11"/>
      <c r="D15" s="11"/>
      <c r="E15" s="20"/>
      <c r="F15" s="9"/>
      <c r="G15" s="9"/>
      <c r="H15" s="9"/>
      <c r="I15" s="9"/>
      <c r="J15" s="14"/>
      <c r="K15" s="14"/>
      <c r="L15" s="14"/>
      <c r="M15" s="14"/>
      <c r="N15" s="14"/>
      <c r="O15" s="13">
        <f t="shared" si="1"/>
        <v>0</v>
      </c>
      <c r="R15" s="4"/>
      <c r="S15" s="5"/>
      <c r="T15" s="5"/>
      <c r="U15" s="4"/>
      <c r="V15" s="4"/>
    </row>
    <row r="16" spans="1:22">
      <c r="A16" s="44" t="s">
        <v>24</v>
      </c>
      <c r="B16" s="3">
        <f t="shared" si="0"/>
        <v>44058</v>
      </c>
      <c r="C16" s="144"/>
      <c r="D16" s="144"/>
      <c r="E16" s="20"/>
      <c r="F16" s="145"/>
      <c r="G16" s="145"/>
      <c r="H16" s="145"/>
      <c r="I16" s="145"/>
      <c r="J16" s="146"/>
      <c r="K16" s="146"/>
      <c r="L16" s="146"/>
      <c r="M16" s="146"/>
      <c r="N16" s="146"/>
      <c r="O16" s="13">
        <f t="shared" si="1"/>
        <v>0</v>
      </c>
      <c r="R16" s="4"/>
      <c r="S16" s="5"/>
      <c r="T16" s="5"/>
      <c r="U16" s="4"/>
      <c r="V16" s="4"/>
    </row>
    <row r="17" spans="1:22" ht="13.5" thickBot="1">
      <c r="A17" s="44" t="s">
        <v>25</v>
      </c>
      <c r="B17" s="3">
        <f t="shared" si="0"/>
        <v>44059</v>
      </c>
      <c r="C17" s="144"/>
      <c r="D17" s="144"/>
      <c r="E17" s="20"/>
      <c r="F17" s="147"/>
      <c r="G17" s="147"/>
      <c r="H17" s="147"/>
      <c r="I17" s="147"/>
      <c r="J17" s="148"/>
      <c r="K17" s="148"/>
      <c r="L17" s="148"/>
      <c r="M17" s="148"/>
      <c r="N17" s="148"/>
      <c r="O17" s="15">
        <f t="shared" si="1"/>
        <v>0</v>
      </c>
      <c r="R17" s="4"/>
      <c r="S17" s="5"/>
      <c r="T17" s="5"/>
      <c r="U17" s="4"/>
      <c r="V17" s="4"/>
    </row>
    <row r="18" spans="1:22" ht="14.25" thickTop="1" thickBot="1">
      <c r="A18" s="45"/>
      <c r="B18" s="46"/>
      <c r="C18" s="171" t="s">
        <v>28</v>
      </c>
      <c r="D18" s="172"/>
      <c r="E18" s="21"/>
      <c r="F18" s="47">
        <f>SUM(F11:F17)</f>
        <v>0</v>
      </c>
      <c r="G18" s="47">
        <f t="shared" ref="G18:N18" si="2">SUM(G11:G17)</f>
        <v>0</v>
      </c>
      <c r="H18" s="47">
        <f t="shared" si="2"/>
        <v>0</v>
      </c>
      <c r="I18" s="47">
        <f t="shared" si="2"/>
        <v>0</v>
      </c>
      <c r="J18" s="47">
        <f t="shared" si="2"/>
        <v>0</v>
      </c>
      <c r="K18" s="47">
        <f t="shared" si="2"/>
        <v>0</v>
      </c>
      <c r="L18" s="47">
        <f t="shared" si="2"/>
        <v>0</v>
      </c>
      <c r="M18" s="47">
        <f t="shared" si="2"/>
        <v>0</v>
      </c>
      <c r="N18" s="47">
        <f t="shared" si="2"/>
        <v>0</v>
      </c>
      <c r="O18" s="48">
        <f>SUM(O11:O17)</f>
        <v>0</v>
      </c>
      <c r="R18" s="4"/>
      <c r="S18" s="5"/>
      <c r="T18" s="5"/>
      <c r="U18" s="6"/>
      <c r="V18" s="4"/>
    </row>
    <row r="19" spans="1:22" ht="9.75" customHeight="1" thickBot="1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R19" s="4"/>
      <c r="S19" s="5"/>
      <c r="T19" s="5"/>
      <c r="U19" s="4"/>
      <c r="V19" s="4"/>
    </row>
    <row r="20" spans="1:22" ht="27.75" customHeight="1" thickBot="1">
      <c r="A20" s="40" t="s">
        <v>27</v>
      </c>
      <c r="B20" s="1" t="s">
        <v>0</v>
      </c>
      <c r="C20" s="41" t="s">
        <v>1</v>
      </c>
      <c r="D20" s="41" t="s">
        <v>2</v>
      </c>
      <c r="E20" s="19"/>
      <c r="F20" s="41" t="str">
        <f>F10</f>
        <v>Reg Ed</v>
      </c>
      <c r="G20" s="41" t="str">
        <f>G10</f>
        <v>Spec Ed</v>
      </c>
      <c r="H20" s="41" t="str">
        <f>H10</f>
        <v>COVID-19</v>
      </c>
      <c r="I20" s="135" t="str">
        <f>I10</f>
        <v>Lunch/Recess Duty</v>
      </c>
      <c r="J20" s="134" t="str">
        <f t="shared" ref="J20:O20" si="3">J10</f>
        <v>Bus Duty</v>
      </c>
      <c r="K20" s="134" t="str">
        <f t="shared" si="3"/>
        <v>HOLIDAY</v>
      </c>
      <c r="L20" s="134" t="str">
        <f t="shared" si="3"/>
        <v>VACATION</v>
      </c>
      <c r="M20" s="134" t="str">
        <f t="shared" si="3"/>
        <v>Sick/Med</v>
      </c>
      <c r="N20" s="134" t="str">
        <f t="shared" si="3"/>
        <v>Pers</v>
      </c>
      <c r="O20" s="134" t="str">
        <f t="shared" si="3"/>
        <v>TOTAL</v>
      </c>
      <c r="R20" s="4"/>
      <c r="S20" s="5"/>
      <c r="T20" s="5"/>
      <c r="U20" s="4"/>
      <c r="V20" s="4"/>
    </row>
    <row r="21" spans="1:22">
      <c r="A21" s="43" t="s">
        <v>19</v>
      </c>
      <c r="B21" s="3">
        <f>B11+7</f>
        <v>44060</v>
      </c>
      <c r="C21" s="11"/>
      <c r="D21" s="11"/>
      <c r="E21" s="20"/>
      <c r="F21" s="9"/>
      <c r="G21" s="9"/>
      <c r="H21" s="9"/>
      <c r="I21" s="9"/>
      <c r="J21" s="12"/>
      <c r="K21" s="12"/>
      <c r="L21" s="12"/>
      <c r="M21" s="12"/>
      <c r="N21" s="12"/>
      <c r="O21" s="13">
        <f>SUM(F21:N21)</f>
        <v>0</v>
      </c>
      <c r="R21" s="4"/>
      <c r="S21" s="5"/>
      <c r="T21" s="5"/>
      <c r="U21" s="4"/>
      <c r="V21" s="4"/>
    </row>
    <row r="22" spans="1:22">
      <c r="A22" s="44" t="s">
        <v>20</v>
      </c>
      <c r="B22" s="3">
        <f t="shared" ref="B22:B27" si="4">B12+7</f>
        <v>44061</v>
      </c>
      <c r="C22" s="11"/>
      <c r="D22" s="11"/>
      <c r="E22" s="20"/>
      <c r="F22" s="9"/>
      <c r="G22" s="9"/>
      <c r="H22" s="9"/>
      <c r="I22" s="9"/>
      <c r="J22" s="14"/>
      <c r="K22" s="14"/>
      <c r="L22" s="14"/>
      <c r="M22" s="14"/>
      <c r="N22" s="14"/>
      <c r="O22" s="13">
        <f t="shared" ref="O22:O27" si="5">SUM(F22:N22)</f>
        <v>0</v>
      </c>
      <c r="R22" s="197" t="s">
        <v>13</v>
      </c>
      <c r="S22" s="197"/>
      <c r="T22" s="197"/>
      <c r="U22" s="18">
        <f>'3'!S22 + O29</f>
        <v>0</v>
      </c>
      <c r="V22" s="4"/>
    </row>
    <row r="23" spans="1:22">
      <c r="A23" s="44" t="s">
        <v>21</v>
      </c>
      <c r="B23" s="3">
        <f t="shared" si="4"/>
        <v>44062</v>
      </c>
      <c r="C23" s="11"/>
      <c r="D23" s="11"/>
      <c r="E23" s="20"/>
      <c r="F23" s="9"/>
      <c r="G23" s="9"/>
      <c r="H23" s="9"/>
      <c r="I23" s="9"/>
      <c r="J23" s="14"/>
      <c r="K23" s="14"/>
      <c r="L23" s="14"/>
      <c r="M23" s="14"/>
      <c r="N23" s="14"/>
      <c r="O23" s="13">
        <f t="shared" si="5"/>
        <v>0</v>
      </c>
      <c r="R23" s="4"/>
      <c r="S23" s="4"/>
      <c r="T23" s="4"/>
      <c r="U23" s="4"/>
      <c r="V23" s="4"/>
    </row>
    <row r="24" spans="1:22">
      <c r="A24" s="44" t="s">
        <v>22</v>
      </c>
      <c r="B24" s="3">
        <f t="shared" si="4"/>
        <v>44063</v>
      </c>
      <c r="C24" s="11"/>
      <c r="D24" s="11"/>
      <c r="E24" s="20"/>
      <c r="F24" s="9"/>
      <c r="G24" s="9"/>
      <c r="H24" s="9"/>
      <c r="I24" s="9"/>
      <c r="J24" s="14"/>
      <c r="K24" s="12"/>
      <c r="L24" s="12"/>
      <c r="M24" s="12"/>
      <c r="N24" s="12"/>
      <c r="O24" s="13">
        <f t="shared" si="5"/>
        <v>0</v>
      </c>
      <c r="R24" s="4"/>
      <c r="S24" s="4"/>
      <c r="T24" s="4"/>
      <c r="U24" s="4"/>
      <c r="V24" s="4"/>
    </row>
    <row r="25" spans="1:22">
      <c r="A25" s="44" t="s">
        <v>23</v>
      </c>
      <c r="B25" s="3">
        <f t="shared" si="4"/>
        <v>44064</v>
      </c>
      <c r="C25" s="11"/>
      <c r="D25" s="11"/>
      <c r="E25" s="20"/>
      <c r="F25" s="9"/>
      <c r="G25" s="9"/>
      <c r="H25" s="9"/>
      <c r="I25" s="9"/>
      <c r="J25" s="14"/>
      <c r="K25" s="12"/>
      <c r="L25" s="9"/>
      <c r="M25" s="14"/>
      <c r="N25" s="14"/>
      <c r="O25" s="13">
        <f t="shared" si="5"/>
        <v>0</v>
      </c>
      <c r="R25" s="4"/>
      <c r="S25" s="4"/>
      <c r="T25" s="4"/>
      <c r="U25" s="4"/>
      <c r="V25" s="4"/>
    </row>
    <row r="26" spans="1:22">
      <c r="A26" s="44" t="s">
        <v>24</v>
      </c>
      <c r="B26" s="3">
        <f t="shared" si="4"/>
        <v>44065</v>
      </c>
      <c r="C26" s="144"/>
      <c r="D26" s="144"/>
      <c r="E26" s="20"/>
      <c r="F26" s="145"/>
      <c r="G26" s="145"/>
      <c r="H26" s="145"/>
      <c r="I26" s="145"/>
      <c r="J26" s="146"/>
      <c r="K26" s="146"/>
      <c r="L26" s="146"/>
      <c r="M26" s="145"/>
      <c r="N26" s="146"/>
      <c r="O26" s="13">
        <f t="shared" si="5"/>
        <v>0</v>
      </c>
      <c r="R26" s="4"/>
      <c r="S26" s="197" t="s">
        <v>12</v>
      </c>
      <c r="T26" s="197"/>
      <c r="U26" s="197"/>
      <c r="V26" s="18">
        <f>'3'!U26 + R29</f>
        <v>0</v>
      </c>
    </row>
    <row r="27" spans="1:22" ht="13.5" thickBot="1">
      <c r="A27" s="44" t="s">
        <v>25</v>
      </c>
      <c r="B27" s="3">
        <f t="shared" si="4"/>
        <v>44066</v>
      </c>
      <c r="C27" s="144"/>
      <c r="D27" s="144"/>
      <c r="E27" s="20"/>
      <c r="F27" s="147"/>
      <c r="G27" s="147"/>
      <c r="H27" s="147"/>
      <c r="I27" s="147"/>
      <c r="J27" s="148"/>
      <c r="K27" s="148"/>
      <c r="L27" s="148"/>
      <c r="M27" s="148"/>
      <c r="N27" s="148"/>
      <c r="O27" s="15">
        <f t="shared" si="5"/>
        <v>0</v>
      </c>
      <c r="R27" s="4"/>
      <c r="S27" s="4"/>
      <c r="T27" s="4"/>
      <c r="U27" s="4"/>
      <c r="V27" s="4"/>
    </row>
    <row r="28" spans="1:22" ht="15" customHeight="1" thickTop="1" thickBot="1">
      <c r="A28" s="22"/>
      <c r="B28" s="49"/>
      <c r="C28" s="193" t="s">
        <v>30</v>
      </c>
      <c r="D28" s="193"/>
      <c r="E28" s="21"/>
      <c r="F28" s="50">
        <f>SUM(F21:F27)</f>
        <v>0</v>
      </c>
      <c r="G28" s="50">
        <f t="shared" ref="G28:N28" si="6">SUM(G21:G27)</f>
        <v>0</v>
      </c>
      <c r="H28" s="50">
        <f t="shared" si="6"/>
        <v>0</v>
      </c>
      <c r="I28" s="50">
        <f t="shared" si="6"/>
        <v>0</v>
      </c>
      <c r="J28" s="50">
        <f t="shared" si="6"/>
        <v>0</v>
      </c>
      <c r="K28" s="50">
        <f t="shared" si="6"/>
        <v>0</v>
      </c>
      <c r="L28" s="50">
        <f t="shared" si="6"/>
        <v>0</v>
      </c>
      <c r="M28" s="50">
        <f t="shared" si="6"/>
        <v>0</v>
      </c>
      <c r="N28" s="50">
        <f t="shared" si="6"/>
        <v>0</v>
      </c>
      <c r="O28" s="48">
        <f>SUM(O21:O27)</f>
        <v>0</v>
      </c>
      <c r="R28" s="27" t="s">
        <v>36</v>
      </c>
      <c r="S28" s="4"/>
      <c r="T28" s="8"/>
      <c r="U28" s="7"/>
      <c r="V28" s="4"/>
    </row>
    <row r="29" spans="1:22" ht="15.75" customHeight="1" thickBot="1">
      <c r="A29" s="22"/>
      <c r="B29" s="49"/>
      <c r="C29" s="198" t="s">
        <v>31</v>
      </c>
      <c r="D29" s="198"/>
      <c r="E29" s="23"/>
      <c r="F29" s="51">
        <f>F18+F28</f>
        <v>0</v>
      </c>
      <c r="G29" s="51">
        <f t="shared" ref="G29:N29" si="7">G18+G28</f>
        <v>0</v>
      </c>
      <c r="H29" s="51">
        <f t="shared" si="7"/>
        <v>0</v>
      </c>
      <c r="I29" s="51">
        <f t="shared" si="7"/>
        <v>0</v>
      </c>
      <c r="J29" s="51">
        <f t="shared" si="7"/>
        <v>0</v>
      </c>
      <c r="K29" s="51">
        <f t="shared" si="7"/>
        <v>0</v>
      </c>
      <c r="L29" s="51">
        <f t="shared" si="7"/>
        <v>0</v>
      </c>
      <c r="M29" s="51">
        <f t="shared" si="7"/>
        <v>0</v>
      </c>
      <c r="N29" s="51">
        <f t="shared" si="7"/>
        <v>0</v>
      </c>
      <c r="O29" s="52">
        <f>O18+O28</f>
        <v>0</v>
      </c>
      <c r="R29" s="28">
        <f>O29-L7</f>
        <v>0</v>
      </c>
      <c r="S29" s="4"/>
      <c r="T29" s="8"/>
      <c r="U29" s="7"/>
      <c r="V29" s="4"/>
    </row>
    <row r="30" spans="1:22" ht="11.25" customHeight="1">
      <c r="A30" s="4"/>
      <c r="B30" s="53"/>
      <c r="C30" s="24"/>
      <c r="D30" s="24"/>
      <c r="E30" s="24"/>
      <c r="F30" s="24"/>
      <c r="G30" s="24"/>
      <c r="H30" s="24"/>
      <c r="I30" s="24"/>
      <c r="J30" s="53"/>
      <c r="K30" s="53"/>
      <c r="L30" s="53"/>
      <c r="M30" s="53"/>
      <c r="N30" s="53"/>
      <c r="O30" s="53"/>
    </row>
    <row r="31" spans="1:22" ht="21.75" customHeight="1" thickBot="1">
      <c r="A31" s="181"/>
      <c r="B31" s="181"/>
      <c r="C31" s="181"/>
      <c r="D31" s="181"/>
      <c r="E31" s="25"/>
      <c r="F31" s="174"/>
      <c r="G31" s="174"/>
      <c r="H31" s="25"/>
      <c r="I31" s="4"/>
      <c r="J31" s="4"/>
      <c r="K31" s="4"/>
      <c r="L31" s="4"/>
      <c r="M31" s="4"/>
      <c r="N31" s="54" t="s">
        <v>11</v>
      </c>
      <c r="O31" s="55">
        <f>R29</f>
        <v>0</v>
      </c>
    </row>
    <row r="32" spans="1:22" ht="12.75" customHeight="1" thickBot="1">
      <c r="A32" s="200" t="s">
        <v>3</v>
      </c>
      <c r="B32" s="200"/>
      <c r="C32" s="200"/>
      <c r="D32" s="200"/>
      <c r="E32" s="26"/>
      <c r="F32" s="200" t="s">
        <v>32</v>
      </c>
      <c r="G32" s="200"/>
      <c r="H32" s="26"/>
      <c r="I32" s="184" t="s">
        <v>37</v>
      </c>
      <c r="J32" s="184"/>
      <c r="K32" s="184"/>
      <c r="L32" s="184"/>
      <c r="M32" s="184"/>
      <c r="N32" s="184"/>
      <c r="O32" s="184"/>
    </row>
    <row r="33" spans="1:15" ht="18.75" customHeight="1" thickBot="1">
      <c r="A33" s="26"/>
      <c r="B33" s="26"/>
      <c r="C33" s="26"/>
      <c r="D33" s="26"/>
      <c r="E33" s="26"/>
      <c r="F33" s="26"/>
      <c r="G33" s="26"/>
      <c r="H33" s="26"/>
      <c r="I33" s="155"/>
      <c r="J33" s="156"/>
      <c r="K33" s="156"/>
      <c r="L33" s="156"/>
      <c r="M33" s="156"/>
      <c r="N33" s="156"/>
      <c r="O33" s="157"/>
    </row>
    <row r="34" spans="1:15" ht="14.25" customHeight="1">
      <c r="A34" s="26"/>
      <c r="B34" s="57"/>
      <c r="C34" s="183" t="s">
        <v>33</v>
      </c>
      <c r="D34" s="183"/>
      <c r="E34" s="29"/>
      <c r="F34" s="58"/>
      <c r="G34" s="26"/>
      <c r="H34" s="26"/>
      <c r="I34" s="4"/>
      <c r="J34" s="199"/>
      <c r="K34" s="199"/>
      <c r="L34" s="199"/>
      <c r="M34" s="199"/>
      <c r="N34" s="199"/>
      <c r="O34" s="56"/>
    </row>
    <row r="35" spans="1:15" ht="5.25" customHeight="1" thickBot="1">
      <c r="A35" s="26"/>
      <c r="B35" s="59"/>
      <c r="C35" s="60"/>
      <c r="D35" s="60"/>
      <c r="E35" s="61"/>
      <c r="F35" s="62"/>
      <c r="G35" s="26"/>
      <c r="H35" s="26"/>
      <c r="I35" s="63"/>
      <c r="J35" s="64"/>
      <c r="K35" s="64"/>
      <c r="L35" s="64"/>
      <c r="M35" s="64"/>
      <c r="N35" s="64"/>
      <c r="O35" s="65"/>
    </row>
    <row r="36" spans="1:15" ht="12" customHeight="1" thickBot="1">
      <c r="A36" s="66"/>
      <c r="B36" s="67"/>
      <c r="C36" s="160" t="str">
        <f>'1'!C36:D36</f>
        <v>Admin. Assist.</v>
      </c>
      <c r="D36" s="160"/>
      <c r="E36" s="91">
        <f>'1'!E53</f>
        <v>0</v>
      </c>
      <c r="F36" s="69"/>
      <c r="G36" s="4"/>
      <c r="H36" s="4"/>
      <c r="I36" s="70" t="s">
        <v>4</v>
      </c>
      <c r="J36" s="71"/>
      <c r="K36" s="71"/>
      <c r="L36" s="71"/>
      <c r="M36" s="71"/>
      <c r="N36" s="71"/>
      <c r="O36" s="72"/>
    </row>
    <row r="37" spans="1:15" ht="3.75" customHeight="1" thickBot="1">
      <c r="A37" s="66"/>
      <c r="B37" s="67"/>
      <c r="C37" s="68"/>
      <c r="D37" s="68"/>
      <c r="E37" s="73"/>
      <c r="F37" s="69"/>
      <c r="G37" s="4"/>
      <c r="H37" s="4"/>
      <c r="I37" s="74"/>
      <c r="J37" s="71"/>
      <c r="K37" s="71"/>
      <c r="L37" s="71"/>
      <c r="M37" s="71"/>
      <c r="N37" s="71"/>
      <c r="O37" s="72"/>
    </row>
    <row r="38" spans="1:15" ht="12" customHeight="1" thickBot="1">
      <c r="A38" s="75"/>
      <c r="B38" s="67"/>
      <c r="C38" s="160" t="str">
        <f>'1'!C38:D38</f>
        <v>Paraeducator</v>
      </c>
      <c r="D38" s="160"/>
      <c r="E38" s="91">
        <f>'1'!E54</f>
        <v>0</v>
      </c>
      <c r="F38" s="69"/>
      <c r="G38" s="4"/>
      <c r="H38" s="4"/>
      <c r="I38" s="179" t="s">
        <v>6</v>
      </c>
      <c r="J38" s="175"/>
      <c r="K38" s="175"/>
      <c r="L38" s="175"/>
      <c r="M38" s="175"/>
      <c r="N38" s="175"/>
      <c r="O38" s="180"/>
    </row>
    <row r="39" spans="1:15" ht="3.75" customHeight="1" thickBot="1">
      <c r="A39" s="75"/>
      <c r="B39" s="67"/>
      <c r="C39" s="68"/>
      <c r="D39" s="68"/>
      <c r="E39" s="73"/>
      <c r="F39" s="69"/>
      <c r="G39" s="4"/>
      <c r="H39" s="4"/>
      <c r="I39" s="76"/>
      <c r="J39" s="77"/>
      <c r="K39" s="137"/>
      <c r="L39" s="77"/>
      <c r="M39" s="77"/>
      <c r="N39" s="77"/>
      <c r="O39" s="78"/>
    </row>
    <row r="40" spans="1:15" ht="11.25" customHeight="1" thickBot="1">
      <c r="A40" s="75"/>
      <c r="B40" s="67"/>
      <c r="C40" s="160" t="str">
        <f>'1'!C40:D40</f>
        <v>Business</v>
      </c>
      <c r="D40" s="160"/>
      <c r="E40" s="91">
        <f>'1'!E55</f>
        <v>0</v>
      </c>
      <c r="F40" s="69"/>
      <c r="G40" s="4"/>
      <c r="H40" s="4"/>
      <c r="I40" s="190" t="s">
        <v>49</v>
      </c>
      <c r="J40" s="191"/>
      <c r="K40" s="191"/>
      <c r="L40" s="191"/>
      <c r="M40" s="191"/>
      <c r="N40" s="191"/>
      <c r="O40" s="192"/>
    </row>
    <row r="41" spans="1:15" ht="3.75" customHeight="1" thickBot="1">
      <c r="A41" s="75"/>
      <c r="B41" s="67"/>
      <c r="C41" s="68"/>
      <c r="D41" s="68"/>
      <c r="E41" s="73"/>
      <c r="F41" s="69"/>
      <c r="G41" s="4"/>
      <c r="H41" s="4"/>
      <c r="I41" s="79"/>
      <c r="J41" s="80"/>
      <c r="K41" s="138"/>
      <c r="L41" s="80"/>
      <c r="M41" s="80"/>
      <c r="N41" s="80"/>
      <c r="O41" s="81"/>
    </row>
    <row r="42" spans="1:15" ht="12" customHeight="1" thickBot="1">
      <c r="A42" s="75"/>
      <c r="B42" s="67"/>
      <c r="C42" s="160" t="str">
        <f>'1'!C42:D42</f>
        <v>Behavior Int.</v>
      </c>
      <c r="D42" s="160"/>
      <c r="E42" s="91">
        <f>'1'!E56</f>
        <v>0</v>
      </c>
      <c r="F42" s="69"/>
      <c r="G42" s="4"/>
      <c r="H42" s="4"/>
      <c r="I42" s="179" t="s">
        <v>6</v>
      </c>
      <c r="J42" s="175"/>
      <c r="K42" s="175"/>
      <c r="L42" s="175"/>
      <c r="M42" s="175"/>
      <c r="N42" s="175"/>
      <c r="O42" s="180"/>
    </row>
    <row r="43" spans="1:15" ht="3.75" customHeight="1" thickBot="1">
      <c r="A43" s="75"/>
      <c r="B43" s="67"/>
      <c r="C43" s="68"/>
      <c r="D43" s="68"/>
      <c r="E43" s="73"/>
      <c r="F43" s="69"/>
      <c r="G43" s="4"/>
      <c r="H43" s="4"/>
      <c r="I43" s="76"/>
      <c r="J43" s="77"/>
      <c r="K43" s="137"/>
      <c r="L43" s="77"/>
      <c r="M43" s="77"/>
      <c r="N43" s="77"/>
      <c r="O43" s="78"/>
    </row>
    <row r="44" spans="1:15" ht="12" customHeight="1" thickBot="1">
      <c r="A44" s="82"/>
      <c r="B44" s="83" t="s">
        <v>34</v>
      </c>
      <c r="C44" s="195" t="str">
        <f>'1'!D57</f>
        <v xml:space="preserve">Other Non-Contracted </v>
      </c>
      <c r="D44" s="196"/>
      <c r="E44" s="91">
        <f>'1'!E44</f>
        <v>0</v>
      </c>
      <c r="F44" s="69"/>
      <c r="G44" s="4"/>
      <c r="H44" s="4"/>
      <c r="I44" s="187" t="s">
        <v>50</v>
      </c>
      <c r="J44" s="188"/>
      <c r="K44" s="188"/>
      <c r="L44" s="188"/>
      <c r="M44" s="188"/>
      <c r="N44" s="188"/>
      <c r="O44" s="189"/>
    </row>
    <row r="45" spans="1:15" ht="16.5" customHeight="1">
      <c r="A45" s="75"/>
      <c r="B45" s="84"/>
      <c r="C45" s="85"/>
      <c r="D45" s="86"/>
      <c r="E45" s="86"/>
      <c r="F45" s="87"/>
      <c r="G45" s="4"/>
      <c r="H45" s="4"/>
      <c r="I45" s="179" t="s">
        <v>7</v>
      </c>
      <c r="J45" s="175"/>
      <c r="K45" s="175"/>
      <c r="L45" s="175"/>
      <c r="M45" s="175"/>
      <c r="N45" s="175"/>
      <c r="O45" s="180"/>
    </row>
    <row r="46" spans="1:15" ht="15.75" customHeight="1">
      <c r="A46" s="75"/>
      <c r="B46" s="71"/>
      <c r="C46" s="4"/>
      <c r="D46" s="4"/>
      <c r="E46" s="4"/>
      <c r="F46" s="53"/>
      <c r="G46" s="53"/>
      <c r="H46" s="53"/>
      <c r="I46" s="176" t="s">
        <v>53</v>
      </c>
      <c r="J46" s="177"/>
      <c r="K46" s="177"/>
      <c r="L46" s="177"/>
      <c r="M46" s="177"/>
      <c r="N46" s="177"/>
      <c r="O46" s="178"/>
    </row>
    <row r="47" spans="1:15" ht="11.25" customHeight="1"/>
  </sheetData>
  <sheetProtection selectLockedCells="1"/>
  <mergeCells count="35">
    <mergeCell ref="C40:D40"/>
    <mergeCell ref="C42:D42"/>
    <mergeCell ref="C44:D44"/>
    <mergeCell ref="A32:D32"/>
    <mergeCell ref="F32:G32"/>
    <mergeCell ref="C36:D36"/>
    <mergeCell ref="I46:O46"/>
    <mergeCell ref="I32:O32"/>
    <mergeCell ref="I33:O33"/>
    <mergeCell ref="J34:N34"/>
    <mergeCell ref="I38:O38"/>
    <mergeCell ref="I45:O45"/>
    <mergeCell ref="I40:O40"/>
    <mergeCell ref="I42:O42"/>
    <mergeCell ref="I44:O44"/>
    <mergeCell ref="A1:O1"/>
    <mergeCell ref="D3:H3"/>
    <mergeCell ref="J3:N3"/>
    <mergeCell ref="G5:H5"/>
    <mergeCell ref="L5:M5"/>
    <mergeCell ref="B5:D5"/>
    <mergeCell ref="S10:T10"/>
    <mergeCell ref="S26:U26"/>
    <mergeCell ref="R14:T14"/>
    <mergeCell ref="R22:T22"/>
    <mergeCell ref="A31:D31"/>
    <mergeCell ref="C29:D29"/>
    <mergeCell ref="F31:G31"/>
    <mergeCell ref="C18:D18"/>
    <mergeCell ref="C28:D28"/>
    <mergeCell ref="A7:C7"/>
    <mergeCell ref="D7:F7"/>
    <mergeCell ref="H7:I7"/>
    <mergeCell ref="C38:D38"/>
    <mergeCell ref="C34:D34"/>
  </mergeCells>
  <phoneticPr fontId="0" type="noConversion"/>
  <conditionalFormatting sqref="E36 E38 E40 E42 E44">
    <cfRule type="cellIs" dxfId="392" priority="11" stopIfTrue="1" operator="notEqual">
      <formula>"X"</formula>
    </cfRule>
  </conditionalFormatting>
  <conditionalFormatting sqref="C44:D44">
    <cfRule type="cellIs" dxfId="391" priority="12" stopIfTrue="1" operator="equal">
      <formula>0</formula>
    </cfRule>
  </conditionalFormatting>
  <conditionalFormatting sqref="O31">
    <cfRule type="cellIs" dxfId="390" priority="13" stopIfTrue="1" operator="lessThanOrEqual">
      <formula>0</formula>
    </cfRule>
    <cfRule type="cellIs" dxfId="389" priority="14" stopIfTrue="1" operator="greaterThan">
      <formula>0</formula>
    </cfRule>
  </conditionalFormatting>
  <conditionalFormatting sqref="H11:H17 H21:H27">
    <cfRule type="cellIs" dxfId="388" priority="15" stopIfTrue="1" operator="lessThanOrEqual">
      <formula>0</formula>
    </cfRule>
    <cfRule type="cellIs" dxfId="387" priority="16" stopIfTrue="1" operator="greaterThan">
      <formula>0</formula>
    </cfRule>
  </conditionalFormatting>
  <conditionalFormatting sqref="D3:H3 L7 G7">
    <cfRule type="cellIs" dxfId="386" priority="17" stopIfTrue="1" operator="lessThanOrEqual">
      <formula>0</formula>
    </cfRule>
    <cfRule type="cellIs" dxfId="385" priority="18" stopIfTrue="1" operator="greaterThan">
      <formula>0</formula>
    </cfRule>
  </conditionalFormatting>
  <conditionalFormatting sqref="I3">
    <cfRule type="cellIs" dxfId="384" priority="19" stopIfTrue="1" operator="greaterThan">
      <formula>0</formula>
    </cfRule>
  </conditionalFormatting>
  <conditionalFormatting sqref="J3:N3">
    <cfRule type="cellIs" dxfId="383" priority="20" stopIfTrue="1" operator="lessThanOrEqual">
      <formula>0</formula>
    </cfRule>
    <cfRule type="cellIs" dxfId="382" priority="21" stopIfTrue="1" operator="greaterThan">
      <formula>0</formula>
    </cfRule>
  </conditionalFormatting>
  <conditionalFormatting sqref="O11:O18 O21:O29">
    <cfRule type="cellIs" dxfId="381" priority="22" stopIfTrue="1" operator="lessThanOrEqual">
      <formula>0</formula>
    </cfRule>
  </conditionalFormatting>
  <conditionalFormatting sqref="F28:N29 F18:N18">
    <cfRule type="cellIs" dxfId="380" priority="23" stopIfTrue="1" operator="equal">
      <formula>0</formula>
    </cfRule>
  </conditionalFormatting>
  <conditionalFormatting sqref="J3:N3">
    <cfRule type="cellIs" dxfId="379" priority="5" stopIfTrue="1" operator="lessThanOrEqual">
      <formula>0</formula>
    </cfRule>
    <cfRule type="cellIs" dxfId="378" priority="6" stopIfTrue="1" operator="greaterThan">
      <formula>0</formula>
    </cfRule>
  </conditionalFormatting>
  <conditionalFormatting sqref="D3:H3">
    <cfRule type="cellIs" dxfId="377" priority="3" stopIfTrue="1" operator="lessThanOrEqual">
      <formula>0</formula>
    </cfRule>
    <cfRule type="cellIs" dxfId="376" priority="4" stopIfTrue="1" operator="greaterThan">
      <formula>0</formula>
    </cfRule>
  </conditionalFormatting>
  <conditionalFormatting sqref="O7">
    <cfRule type="cellIs" dxfId="375" priority="1" stopIfTrue="1" operator="lessThanOrEqual">
      <formula>0</formula>
    </cfRule>
    <cfRule type="cellIs" dxfId="374" priority="2" stopIfTrue="1" operator="greaterThan">
      <formula>0</formula>
    </cfRule>
  </conditionalFormatting>
  <dataValidations xWindow="289" yWindow="292" count="6">
    <dataValidation type="time" errorStyle="warning" allowBlank="1" showInputMessage="1" showErrorMessage="1" errorTitle="Incorrect Time Format" error="Remember to input time as hours and minutes with am or pm included: 8:15 am or 3:20 pm._x000a__x000a_Click on &quot;no&quot; or &quot;cancel&quot; to correct..." prompt="Please remember to insert am or pm  (AM/PM) as required.  For example, 8:00 am not 8 or 3:30 PM not 3:30." sqref="E21:E25 E11:E15">
      <formula1>0</formula1>
      <formula2>0.999988425925926</formula2>
    </dataValidation>
    <dataValidation type="date" errorStyle="warning" allowBlank="1" showInputMessage="1" showErrorMessage="1" errorTitle="Incorrect Date Format!" error="Please enter the date either as (for example) 6/12/2005 or June 12, 2005." promptTitle="Insert Date" prompt="For example: 4/3/05 or 4/3/2005 or  May 4, 2005" sqref="G6:I6">
      <formula1>39629</formula1>
      <formula2>40008</formula2>
    </dataValidation>
    <dataValidation type="time" errorStyle="warning" allowBlank="1" showErrorMessage="1" errorTitle="Incorrect Time Format" error="Remember to input time as hours and minutes with am or pm included: 8:15 am or 3:20 pm._x000a__x000a_Click on &quot;no&quot; or &quot;cancel&quot; to correct..." prompt="Please remember to insert am or pm  (AM/PM) as required.  For example, 8:00 am not 8 or 3:30 PM not 3:30." sqref="E26:E27 E16:E17">
      <formula1>0</formula1>
      <formula2>0.999988425925926</formula2>
    </dataValidation>
    <dataValidation type="decimal" errorStyle="information" allowBlank="1" showInputMessage="1" showErrorMessage="1" errorTitle="Please try again!" error="The number you enter should be greater than 0 and less than 24; with minutes expressed as decimals.  For example: 7 hours and 15 minutes would be 7.25" promptTitle="Please Note:" prompt="Minutes should be shown as decimals  (eg. 20 minutes = .33)" sqref="P11:P17 I11:N17 F11:G17 F21:G27 I21:N27 P21:P27">
      <formula1>0.01</formula1>
      <formula2>24</formula2>
    </dataValidation>
    <dataValidation type="decimal" errorStyle="information" allowBlank="1" showInputMessage="1" showErrorMessage="1" errorTitle="Please try again!" error="The number you enter should be greater than 0 and less than 24; with minutes expressed as decimals.  For example: 7 hours and 15 minutes would be 7.25" promptTitle="ATTENTION!" prompt="Use this column ONLY for the time you WORKED during lunch..._x000a_" sqref="H11:H17 H21:H27">
      <formula1>0.01</formula1>
      <formula2>24</formula2>
    </dataValidation>
    <dataValidation type="date" errorStyle="warning" allowBlank="1" showInputMessage="1" showErrorMessage="1" errorTitle="Incorrect Date Format!" error="Please enter the date either as (for example) 6/12/2005 or June 12, 2005." promptTitle="Insert Date" prompt="For example: 4/3/05 or 4/3/2005 or  May 4, 2005" sqref="G5:H5">
      <formula1>41080</formula1>
      <formula2>41469</formula2>
    </dataValidation>
  </dataValidations>
  <printOptions horizontalCentered="1" verticalCentered="1"/>
  <pageMargins left="0.25" right="0.25" top="0.25" bottom="0.25" header="0" footer="0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:V47"/>
  <sheetViews>
    <sheetView workbookViewId="0">
      <selection activeCell="A8" sqref="A8"/>
    </sheetView>
  </sheetViews>
  <sheetFormatPr defaultRowHeight="12.75"/>
  <cols>
    <col min="1" max="1" width="8.5703125" customWidth="1"/>
    <col min="2" max="4" width="10.7109375" customWidth="1"/>
    <col min="5" max="5" width="2.140625" customWidth="1"/>
    <col min="6" max="7" width="10.7109375" customWidth="1"/>
    <col min="8" max="8" width="9.140625" customWidth="1"/>
    <col min="9" max="9" width="13.7109375" customWidth="1"/>
    <col min="10" max="10" width="10.7109375" hidden="1" customWidth="1"/>
    <col min="11" max="11" width="9.85546875" customWidth="1"/>
    <col min="12" max="13" width="10.7109375" customWidth="1"/>
    <col min="14" max="14" width="7.85546875" customWidth="1"/>
    <col min="15" max="15" width="10" customWidth="1"/>
    <col min="16" max="17" width="10.7109375" customWidth="1"/>
    <col min="18" max="18" width="9.28515625" customWidth="1"/>
    <col min="19" max="19" width="6.28515625" customWidth="1"/>
  </cols>
  <sheetData>
    <row r="1" spans="1:22" ht="26.25" customHeight="1">
      <c r="A1" s="162" t="str">
        <f>'1'!A1:N1</f>
        <v>BUUSD TIME SHEET 2020 - 2021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</row>
    <row r="2" spans="1:22" ht="3.75" customHeight="1" thickBot="1">
      <c r="A2" s="32"/>
      <c r="B2" s="32"/>
      <c r="C2" s="32"/>
      <c r="D2" s="32"/>
      <c r="E2" s="32"/>
      <c r="F2" s="32"/>
      <c r="G2" s="32"/>
      <c r="H2" s="32"/>
      <c r="I2" s="32"/>
      <c r="J2" s="32"/>
      <c r="K2" s="136"/>
      <c r="L2" s="32"/>
      <c r="M2" s="32"/>
      <c r="N2" s="32"/>
      <c r="O2" s="32"/>
    </row>
    <row r="3" spans="1:22" ht="17.25" customHeight="1" thickBot="1">
      <c r="A3" s="35"/>
      <c r="B3" s="32"/>
      <c r="C3" s="35" t="s">
        <v>16</v>
      </c>
      <c r="D3" s="163">
        <f>'1'!D3:H3</f>
        <v>0</v>
      </c>
      <c r="E3" s="164"/>
      <c r="F3" s="164"/>
      <c r="G3" s="164"/>
      <c r="H3" s="165"/>
      <c r="I3" s="95" t="s">
        <v>38</v>
      </c>
      <c r="J3" s="159">
        <f>'1'!J3:M3</f>
        <v>0</v>
      </c>
      <c r="K3" s="159"/>
      <c r="L3" s="159"/>
      <c r="M3" s="159"/>
      <c r="N3" s="159"/>
      <c r="O3" s="32"/>
    </row>
    <row r="4" spans="1:22" ht="3.75" customHeight="1" thickBot="1">
      <c r="A4" s="36"/>
      <c r="B4" s="36"/>
      <c r="C4" s="36"/>
      <c r="D4" s="36" t="s">
        <v>35</v>
      </c>
      <c r="E4" s="36"/>
      <c r="F4" s="36"/>
      <c r="G4" s="36"/>
      <c r="H4" s="36"/>
      <c r="I4" s="37"/>
      <c r="J4" s="37"/>
      <c r="K4" s="37"/>
      <c r="L4" s="37"/>
      <c r="M4" s="37"/>
      <c r="N4" s="37"/>
      <c r="O4" s="37"/>
    </row>
    <row r="5" spans="1:22" ht="16.5" customHeight="1" thickBot="1">
      <c r="A5" s="36"/>
      <c r="B5" s="173" t="s">
        <v>9</v>
      </c>
      <c r="C5" s="173"/>
      <c r="D5" s="173"/>
      <c r="E5" s="36"/>
      <c r="F5" s="38" t="s">
        <v>10</v>
      </c>
      <c r="G5" s="169">
        <f>'4'!G5:H5+14</f>
        <v>44067</v>
      </c>
      <c r="H5" s="170"/>
      <c r="I5" s="38" t="s">
        <v>40</v>
      </c>
      <c r="J5" s="39"/>
      <c r="K5" s="39"/>
      <c r="L5" s="169">
        <f>G5+13</f>
        <v>44080</v>
      </c>
      <c r="M5" s="170"/>
      <c r="N5" s="39"/>
      <c r="O5" s="37"/>
    </row>
    <row r="6" spans="1:22" ht="6" customHeight="1">
      <c r="A6" s="36"/>
      <c r="B6" s="36"/>
      <c r="C6" s="36"/>
      <c r="D6" s="36"/>
      <c r="E6" s="36"/>
      <c r="F6" s="38"/>
      <c r="G6" s="10"/>
      <c r="H6" s="10"/>
      <c r="I6" s="10"/>
      <c r="J6" s="10"/>
      <c r="K6" s="10"/>
      <c r="L6" s="10"/>
      <c r="M6" s="10"/>
      <c r="N6" s="10"/>
      <c r="O6" s="37"/>
    </row>
    <row r="7" spans="1:22" ht="16.5" customHeight="1" thickBot="1">
      <c r="A7" s="201"/>
      <c r="B7" s="201"/>
      <c r="C7" s="201"/>
      <c r="D7" s="194" t="s">
        <v>29</v>
      </c>
      <c r="E7" s="194"/>
      <c r="F7" s="194"/>
      <c r="G7" s="33">
        <f>'1'!G7</f>
        <v>0</v>
      </c>
      <c r="H7" s="168" t="s">
        <v>39</v>
      </c>
      <c r="I7" s="168"/>
      <c r="J7" s="2"/>
      <c r="K7" s="2"/>
      <c r="L7" s="34">
        <f>'1'!K7</f>
        <v>0</v>
      </c>
      <c r="M7" s="2"/>
      <c r="N7" s="2" t="s">
        <v>52</v>
      </c>
      <c r="O7" s="34">
        <f>'1'!N7</f>
        <v>0</v>
      </c>
    </row>
    <row r="8" spans="1:22" ht="16.5" customHeight="1">
      <c r="A8" s="103" t="s">
        <v>63</v>
      </c>
      <c r="B8" s="103"/>
      <c r="C8" s="103"/>
      <c r="D8" s="103"/>
      <c r="E8" s="103"/>
      <c r="F8" s="103"/>
      <c r="G8" s="103"/>
      <c r="H8" s="103"/>
      <c r="I8" s="103"/>
      <c r="J8" s="2"/>
      <c r="K8" s="2"/>
      <c r="L8" s="2"/>
      <c r="M8" s="2"/>
      <c r="N8" s="2"/>
      <c r="O8" s="2"/>
    </row>
    <row r="9" spans="1:22" ht="4.5" customHeight="1" thickBo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R9" s="4"/>
      <c r="S9" s="4"/>
      <c r="T9" s="4"/>
      <c r="U9" s="4"/>
      <c r="V9" s="4"/>
    </row>
    <row r="10" spans="1:22" ht="24.75" thickBot="1">
      <c r="A10" s="40" t="s">
        <v>26</v>
      </c>
      <c r="B10" s="1" t="s">
        <v>0</v>
      </c>
      <c r="C10" s="41" t="s">
        <v>1</v>
      </c>
      <c r="D10" s="41" t="s">
        <v>2</v>
      </c>
      <c r="E10" s="19"/>
      <c r="F10" s="41" t="s">
        <v>17</v>
      </c>
      <c r="G10" s="41" t="s">
        <v>18</v>
      </c>
      <c r="H10" s="41" t="str">
        <f>'1'!H10</f>
        <v>COVID-19</v>
      </c>
      <c r="I10" s="151" t="str">
        <f>'1'!I10</f>
        <v>Lunch/Recess Duty</v>
      </c>
      <c r="J10" s="41" t="s">
        <v>5</v>
      </c>
      <c r="K10" s="41" t="s">
        <v>58</v>
      </c>
      <c r="L10" s="41" t="str">
        <f>'1'!K10</f>
        <v>VACATION</v>
      </c>
      <c r="M10" s="41" t="str">
        <f>'1'!L10</f>
        <v>Sick/Med</v>
      </c>
      <c r="N10" s="41" t="str">
        <f>'1'!M10</f>
        <v>Pers</v>
      </c>
      <c r="O10" s="42" t="s">
        <v>15</v>
      </c>
      <c r="R10" s="4"/>
      <c r="S10" s="197" t="s">
        <v>14</v>
      </c>
      <c r="T10" s="197"/>
      <c r="U10" s="18">
        <f>'3'!S10 + N29</f>
        <v>0</v>
      </c>
      <c r="V10" s="4"/>
    </row>
    <row r="11" spans="1:22">
      <c r="A11" s="43" t="s">
        <v>19</v>
      </c>
      <c r="B11" s="3">
        <f>'4'!B27+1</f>
        <v>44067</v>
      </c>
      <c r="C11" s="11"/>
      <c r="D11" s="11"/>
      <c r="E11" s="20"/>
      <c r="F11" s="9"/>
      <c r="G11" s="9"/>
      <c r="H11" s="9"/>
      <c r="I11" s="9"/>
      <c r="J11" s="12"/>
      <c r="K11" s="12"/>
      <c r="L11" s="12"/>
      <c r="M11" s="12"/>
      <c r="N11" s="12"/>
      <c r="O11" s="13">
        <f>SUM(F11:N11)</f>
        <v>0</v>
      </c>
      <c r="R11" s="4"/>
      <c r="S11" s="150"/>
      <c r="T11" s="150"/>
      <c r="U11" s="4"/>
      <c r="V11" s="4"/>
    </row>
    <row r="12" spans="1:22">
      <c r="A12" s="44" t="s">
        <v>20</v>
      </c>
      <c r="B12" s="3">
        <f t="shared" ref="B12:B17" si="0">B11+1</f>
        <v>44068</v>
      </c>
      <c r="C12" s="11"/>
      <c r="D12" s="11"/>
      <c r="E12" s="20"/>
      <c r="F12" s="9"/>
      <c r="G12" s="9"/>
      <c r="H12" s="9"/>
      <c r="I12" s="9"/>
      <c r="J12" s="14"/>
      <c r="K12" s="14"/>
      <c r="L12" s="14"/>
      <c r="M12" s="14"/>
      <c r="N12" s="14"/>
      <c r="O12" s="13">
        <f t="shared" ref="O12:O17" si="1">SUM(F12:N12)</f>
        <v>0</v>
      </c>
      <c r="R12" s="4"/>
      <c r="S12" s="150"/>
      <c r="T12" s="150"/>
      <c r="U12" s="4"/>
      <c r="V12" s="4"/>
    </row>
    <row r="13" spans="1:22">
      <c r="A13" s="44" t="s">
        <v>21</v>
      </c>
      <c r="B13" s="3">
        <f t="shared" si="0"/>
        <v>44069</v>
      </c>
      <c r="C13" s="11"/>
      <c r="D13" s="11"/>
      <c r="E13" s="20"/>
      <c r="F13" s="9"/>
      <c r="G13" s="9"/>
      <c r="H13" s="9"/>
      <c r="I13" s="9"/>
      <c r="J13" s="14"/>
      <c r="K13" s="14"/>
      <c r="L13" s="14"/>
      <c r="M13" s="14"/>
      <c r="N13" s="14"/>
      <c r="O13" s="13">
        <f t="shared" si="1"/>
        <v>0</v>
      </c>
      <c r="R13" s="4"/>
      <c r="S13" s="150"/>
      <c r="T13" s="150"/>
      <c r="U13" s="4"/>
      <c r="V13" s="4"/>
    </row>
    <row r="14" spans="1:22">
      <c r="A14" s="44" t="s">
        <v>22</v>
      </c>
      <c r="B14" s="3">
        <f t="shared" si="0"/>
        <v>44070</v>
      </c>
      <c r="C14" s="11"/>
      <c r="D14" s="11"/>
      <c r="E14" s="20"/>
      <c r="F14" s="9"/>
      <c r="G14" s="9"/>
      <c r="H14" s="9"/>
      <c r="I14" s="9"/>
      <c r="J14" s="14"/>
      <c r="K14" s="12"/>
      <c r="L14" s="12"/>
      <c r="M14" s="12"/>
      <c r="N14" s="12"/>
      <c r="O14" s="13">
        <f t="shared" si="1"/>
        <v>0</v>
      </c>
      <c r="R14" s="197" t="s">
        <v>8</v>
      </c>
      <c r="S14" s="197"/>
      <c r="T14" s="197"/>
      <c r="U14" s="18">
        <f>'3'!S14 + O29</f>
        <v>0</v>
      </c>
      <c r="V14" s="4"/>
    </row>
    <row r="15" spans="1:22">
      <c r="A15" s="44" t="s">
        <v>23</v>
      </c>
      <c r="B15" s="3">
        <f t="shared" si="0"/>
        <v>44071</v>
      </c>
      <c r="C15" s="11"/>
      <c r="D15" s="11"/>
      <c r="E15" s="20"/>
      <c r="F15" s="9"/>
      <c r="G15" s="9"/>
      <c r="H15" s="9"/>
      <c r="I15" s="9"/>
      <c r="J15" s="14"/>
      <c r="K15" s="14"/>
      <c r="L15" s="14"/>
      <c r="M15" s="14"/>
      <c r="N15" s="14"/>
      <c r="O15" s="13">
        <f t="shared" si="1"/>
        <v>0</v>
      </c>
      <c r="R15" s="4"/>
      <c r="S15" s="150"/>
      <c r="T15" s="150"/>
      <c r="U15" s="4"/>
      <c r="V15" s="4"/>
    </row>
    <row r="16" spans="1:22">
      <c r="A16" s="44" t="s">
        <v>24</v>
      </c>
      <c r="B16" s="3">
        <f t="shared" si="0"/>
        <v>44072</v>
      </c>
      <c r="C16" s="144"/>
      <c r="D16" s="144"/>
      <c r="E16" s="20"/>
      <c r="F16" s="145"/>
      <c r="G16" s="145"/>
      <c r="H16" s="145"/>
      <c r="I16" s="145"/>
      <c r="J16" s="146"/>
      <c r="K16" s="146"/>
      <c r="L16" s="146"/>
      <c r="M16" s="146"/>
      <c r="N16" s="146"/>
      <c r="O16" s="13">
        <f t="shared" si="1"/>
        <v>0</v>
      </c>
      <c r="R16" s="4"/>
      <c r="S16" s="150"/>
      <c r="T16" s="150"/>
      <c r="U16" s="4"/>
      <c r="V16" s="4"/>
    </row>
    <row r="17" spans="1:22" ht="13.5" thickBot="1">
      <c r="A17" s="44" t="s">
        <v>25</v>
      </c>
      <c r="B17" s="3">
        <f t="shared" si="0"/>
        <v>44073</v>
      </c>
      <c r="C17" s="144"/>
      <c r="D17" s="144"/>
      <c r="E17" s="20"/>
      <c r="F17" s="147"/>
      <c r="G17" s="147"/>
      <c r="H17" s="147"/>
      <c r="I17" s="147"/>
      <c r="J17" s="148"/>
      <c r="K17" s="148"/>
      <c r="L17" s="148"/>
      <c r="M17" s="148"/>
      <c r="N17" s="148"/>
      <c r="O17" s="15">
        <f t="shared" si="1"/>
        <v>0</v>
      </c>
      <c r="R17" s="4"/>
      <c r="S17" s="150"/>
      <c r="T17" s="150"/>
      <c r="U17" s="4"/>
      <c r="V17" s="4"/>
    </row>
    <row r="18" spans="1:22" ht="14.25" thickTop="1" thickBot="1">
      <c r="A18" s="45"/>
      <c r="B18" s="46"/>
      <c r="C18" s="171" t="s">
        <v>28</v>
      </c>
      <c r="D18" s="172"/>
      <c r="E18" s="21"/>
      <c r="F18" s="47">
        <f>SUM(F11:F17)</f>
        <v>0</v>
      </c>
      <c r="G18" s="47">
        <f t="shared" ref="G18:N18" si="2">SUM(G11:G17)</f>
        <v>0</v>
      </c>
      <c r="H18" s="47">
        <f t="shared" si="2"/>
        <v>0</v>
      </c>
      <c r="I18" s="47">
        <f t="shared" si="2"/>
        <v>0</v>
      </c>
      <c r="J18" s="47">
        <f t="shared" si="2"/>
        <v>0</v>
      </c>
      <c r="K18" s="47">
        <f t="shared" si="2"/>
        <v>0</v>
      </c>
      <c r="L18" s="47">
        <f t="shared" si="2"/>
        <v>0</v>
      </c>
      <c r="M18" s="47">
        <f t="shared" si="2"/>
        <v>0</v>
      </c>
      <c r="N18" s="47">
        <f t="shared" si="2"/>
        <v>0</v>
      </c>
      <c r="O18" s="48">
        <f>SUM(O11:O17)</f>
        <v>0</v>
      </c>
      <c r="R18" s="4"/>
      <c r="S18" s="150"/>
      <c r="T18" s="150"/>
      <c r="U18" s="6"/>
      <c r="V18" s="4"/>
    </row>
    <row r="19" spans="1:22" ht="9.75" customHeight="1" thickBot="1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R19" s="4"/>
      <c r="S19" s="150"/>
      <c r="T19" s="150"/>
      <c r="U19" s="4"/>
      <c r="V19" s="4"/>
    </row>
    <row r="20" spans="1:22" ht="24.75" thickBot="1">
      <c r="A20" s="40" t="s">
        <v>27</v>
      </c>
      <c r="B20" s="1" t="s">
        <v>0</v>
      </c>
      <c r="C20" s="41" t="s">
        <v>1</v>
      </c>
      <c r="D20" s="41" t="s">
        <v>2</v>
      </c>
      <c r="E20" s="19"/>
      <c r="F20" s="41" t="str">
        <f>F10</f>
        <v>Reg Ed</v>
      </c>
      <c r="G20" s="41" t="str">
        <f>G10</f>
        <v>Spec Ed</v>
      </c>
      <c r="H20" s="41" t="str">
        <f>H10</f>
        <v>COVID-19</v>
      </c>
      <c r="I20" s="151" t="str">
        <f>I10</f>
        <v>Lunch/Recess Duty</v>
      </c>
      <c r="J20" s="41" t="s">
        <v>5</v>
      </c>
      <c r="K20" s="41" t="s">
        <v>58</v>
      </c>
      <c r="L20" s="41" t="str">
        <f>L10</f>
        <v>VACATION</v>
      </c>
      <c r="M20" s="41" t="str">
        <f>M10</f>
        <v>Sick/Med</v>
      </c>
      <c r="N20" s="41" t="str">
        <f>N10</f>
        <v>Pers</v>
      </c>
      <c r="O20" s="42" t="str">
        <f>O10</f>
        <v>TOTAL</v>
      </c>
      <c r="R20" s="4"/>
      <c r="S20" s="150"/>
      <c r="T20" s="150"/>
      <c r="U20" s="4"/>
      <c r="V20" s="4"/>
    </row>
    <row r="21" spans="1:22">
      <c r="A21" s="43" t="s">
        <v>19</v>
      </c>
      <c r="B21" s="3">
        <f>B11+7</f>
        <v>44074</v>
      </c>
      <c r="C21" s="11"/>
      <c r="D21" s="11"/>
      <c r="E21" s="20"/>
      <c r="F21" s="9"/>
      <c r="G21" s="9"/>
      <c r="H21" s="9"/>
      <c r="I21" s="9"/>
      <c r="J21" s="12"/>
      <c r="K21" s="12"/>
      <c r="L21" s="12"/>
      <c r="M21" s="12"/>
      <c r="N21" s="12"/>
      <c r="O21" s="13">
        <f>SUM(F21:N21)</f>
        <v>0</v>
      </c>
      <c r="R21" s="4"/>
      <c r="S21" s="150"/>
      <c r="T21" s="150"/>
      <c r="U21" s="4"/>
      <c r="V21" s="4"/>
    </row>
    <row r="22" spans="1:22">
      <c r="A22" s="44" t="s">
        <v>20</v>
      </c>
      <c r="B22" s="3">
        <f t="shared" ref="B22:B27" si="3">B12+7</f>
        <v>44075</v>
      </c>
      <c r="C22" s="11"/>
      <c r="D22" s="11"/>
      <c r="E22" s="20"/>
      <c r="F22" s="9"/>
      <c r="G22" s="9"/>
      <c r="H22" s="9"/>
      <c r="I22" s="9"/>
      <c r="J22" s="14"/>
      <c r="K22" s="14"/>
      <c r="L22" s="14"/>
      <c r="M22" s="14"/>
      <c r="N22" s="14"/>
      <c r="O22" s="13">
        <f t="shared" ref="O22:O27" si="4">SUM(F22:N22)</f>
        <v>0</v>
      </c>
      <c r="R22" s="197" t="s">
        <v>13</v>
      </c>
      <c r="S22" s="197"/>
      <c r="T22" s="197"/>
      <c r="U22" s="18">
        <f>'4'!U22 + P29</f>
        <v>0</v>
      </c>
      <c r="V22" s="4"/>
    </row>
    <row r="23" spans="1:22">
      <c r="A23" s="44" t="s">
        <v>21</v>
      </c>
      <c r="B23" s="3">
        <f t="shared" si="3"/>
        <v>44076</v>
      </c>
      <c r="C23" s="11"/>
      <c r="D23" s="11"/>
      <c r="E23" s="20"/>
      <c r="F23" s="9"/>
      <c r="G23" s="9"/>
      <c r="H23" s="9"/>
      <c r="I23" s="9"/>
      <c r="J23" s="14"/>
      <c r="K23" s="14"/>
      <c r="L23" s="14"/>
      <c r="M23" s="14"/>
      <c r="N23" s="14"/>
      <c r="O23" s="13">
        <f t="shared" si="4"/>
        <v>0</v>
      </c>
      <c r="R23" s="4"/>
      <c r="S23" s="4"/>
      <c r="T23" s="4"/>
      <c r="U23" s="4"/>
      <c r="V23" s="4"/>
    </row>
    <row r="24" spans="1:22">
      <c r="A24" s="44" t="s">
        <v>22</v>
      </c>
      <c r="B24" s="3">
        <f t="shared" si="3"/>
        <v>44077</v>
      </c>
      <c r="C24" s="11"/>
      <c r="D24" s="11"/>
      <c r="E24" s="20"/>
      <c r="F24" s="9"/>
      <c r="G24" s="9"/>
      <c r="H24" s="9"/>
      <c r="I24" s="9"/>
      <c r="J24" s="14"/>
      <c r="K24" s="12"/>
      <c r="L24" s="12"/>
      <c r="M24" s="12"/>
      <c r="N24" s="12"/>
      <c r="O24" s="13">
        <f t="shared" si="4"/>
        <v>0</v>
      </c>
      <c r="R24" s="4"/>
      <c r="S24" s="4"/>
      <c r="T24" s="4"/>
      <c r="U24" s="4"/>
      <c r="V24" s="4"/>
    </row>
    <row r="25" spans="1:22">
      <c r="A25" s="44" t="s">
        <v>23</v>
      </c>
      <c r="B25" s="3">
        <f t="shared" si="3"/>
        <v>44078</v>
      </c>
      <c r="C25" s="11"/>
      <c r="D25" s="11"/>
      <c r="E25" s="20"/>
      <c r="F25" s="9"/>
      <c r="G25" s="9"/>
      <c r="H25" s="9"/>
      <c r="I25" s="9"/>
      <c r="J25" s="14"/>
      <c r="K25" s="12"/>
      <c r="L25" s="9"/>
      <c r="M25" s="14"/>
      <c r="N25" s="14"/>
      <c r="O25" s="13">
        <f t="shared" si="4"/>
        <v>0</v>
      </c>
      <c r="R25" s="4"/>
      <c r="S25" s="4"/>
      <c r="T25" s="4"/>
      <c r="U25" s="4"/>
      <c r="V25" s="4"/>
    </row>
    <row r="26" spans="1:22">
      <c r="A26" s="44" t="s">
        <v>24</v>
      </c>
      <c r="B26" s="3">
        <f t="shared" si="3"/>
        <v>44079</v>
      </c>
      <c r="C26" s="144"/>
      <c r="D26" s="144"/>
      <c r="E26" s="20"/>
      <c r="F26" s="145"/>
      <c r="G26" s="145"/>
      <c r="H26" s="145"/>
      <c r="I26" s="145"/>
      <c r="J26" s="146"/>
      <c r="K26" s="146"/>
      <c r="L26" s="146"/>
      <c r="M26" s="145"/>
      <c r="N26" s="146"/>
      <c r="O26" s="13">
        <f t="shared" si="4"/>
        <v>0</v>
      </c>
      <c r="R26" s="4"/>
      <c r="S26" s="197" t="s">
        <v>12</v>
      </c>
      <c r="T26" s="197"/>
      <c r="U26" s="197"/>
      <c r="V26" s="18">
        <f>'4'!T29 + R29</f>
        <v>0</v>
      </c>
    </row>
    <row r="27" spans="1:22" ht="13.5" thickBot="1">
      <c r="A27" s="44" t="s">
        <v>25</v>
      </c>
      <c r="B27" s="3">
        <f t="shared" si="3"/>
        <v>44080</v>
      </c>
      <c r="C27" s="144"/>
      <c r="D27" s="144"/>
      <c r="E27" s="20"/>
      <c r="F27" s="147"/>
      <c r="G27" s="147"/>
      <c r="H27" s="147"/>
      <c r="I27" s="147"/>
      <c r="J27" s="148"/>
      <c r="K27" s="148"/>
      <c r="L27" s="148"/>
      <c r="M27" s="148"/>
      <c r="N27" s="148"/>
      <c r="O27" s="15">
        <f t="shared" si="4"/>
        <v>0</v>
      </c>
      <c r="R27" s="4"/>
      <c r="S27" s="4"/>
      <c r="T27" s="4"/>
      <c r="U27" s="4"/>
      <c r="V27" s="4"/>
    </row>
    <row r="28" spans="1:22" ht="15" customHeight="1" thickTop="1" thickBot="1">
      <c r="A28" s="22"/>
      <c r="B28" s="49"/>
      <c r="C28" s="193" t="s">
        <v>30</v>
      </c>
      <c r="D28" s="193"/>
      <c r="E28" s="21"/>
      <c r="F28" s="50">
        <f>SUM(F21:F27)</f>
        <v>0</v>
      </c>
      <c r="G28" s="50">
        <f t="shared" ref="G28:N28" si="5">SUM(G21:G27)</f>
        <v>0</v>
      </c>
      <c r="H28" s="50">
        <f t="shared" si="5"/>
        <v>0</v>
      </c>
      <c r="I28" s="50">
        <f t="shared" si="5"/>
        <v>0</v>
      </c>
      <c r="J28" s="50">
        <f t="shared" si="5"/>
        <v>0</v>
      </c>
      <c r="K28" s="50">
        <f t="shared" si="5"/>
        <v>0</v>
      </c>
      <c r="L28" s="50">
        <f t="shared" si="5"/>
        <v>0</v>
      </c>
      <c r="M28" s="50">
        <f t="shared" si="5"/>
        <v>0</v>
      </c>
      <c r="N28" s="50">
        <f t="shared" si="5"/>
        <v>0</v>
      </c>
      <c r="O28" s="48">
        <f>SUM(O21:O27)</f>
        <v>0</v>
      </c>
      <c r="R28" s="27" t="s">
        <v>36</v>
      </c>
      <c r="S28" s="4"/>
      <c r="T28" s="8"/>
      <c r="U28" s="7"/>
      <c r="V28" s="4"/>
    </row>
    <row r="29" spans="1:22" ht="15.75" customHeight="1" thickBot="1">
      <c r="A29" s="22"/>
      <c r="B29" s="49"/>
      <c r="C29" s="198" t="s">
        <v>31</v>
      </c>
      <c r="D29" s="198"/>
      <c r="E29" s="23"/>
      <c r="F29" s="51">
        <f>F18+F28</f>
        <v>0</v>
      </c>
      <c r="G29" s="51">
        <f t="shared" ref="G29:N29" si="6">G18+G28</f>
        <v>0</v>
      </c>
      <c r="H29" s="51">
        <f t="shared" si="6"/>
        <v>0</v>
      </c>
      <c r="I29" s="51">
        <f t="shared" si="6"/>
        <v>0</v>
      </c>
      <c r="J29" s="51">
        <f t="shared" si="6"/>
        <v>0</v>
      </c>
      <c r="K29" s="51">
        <f t="shared" si="6"/>
        <v>0</v>
      </c>
      <c r="L29" s="51">
        <f t="shared" si="6"/>
        <v>0</v>
      </c>
      <c r="M29" s="51">
        <f t="shared" si="6"/>
        <v>0</v>
      </c>
      <c r="N29" s="51">
        <f t="shared" si="6"/>
        <v>0</v>
      </c>
      <c r="O29" s="52">
        <f>O18+O28</f>
        <v>0</v>
      </c>
      <c r="R29" s="28">
        <f>O29-L7</f>
        <v>0</v>
      </c>
      <c r="S29" s="4"/>
      <c r="T29" s="8"/>
      <c r="U29" s="7"/>
      <c r="V29" s="4"/>
    </row>
    <row r="30" spans="1:22" ht="11.25" customHeight="1">
      <c r="A30" s="4"/>
      <c r="B30" s="53"/>
      <c r="C30" s="24"/>
      <c r="D30" s="24"/>
      <c r="E30" s="24"/>
      <c r="F30" s="24"/>
      <c r="G30" s="24"/>
      <c r="H30" s="24"/>
      <c r="I30" s="24"/>
      <c r="J30" s="53"/>
      <c r="K30" s="53"/>
      <c r="L30" s="53"/>
      <c r="M30" s="53"/>
      <c r="N30" s="53"/>
      <c r="O30" s="53"/>
    </row>
    <row r="31" spans="1:22" ht="21.75" customHeight="1" thickBot="1">
      <c r="A31" s="181"/>
      <c r="B31" s="181"/>
      <c r="C31" s="181"/>
      <c r="D31" s="181"/>
      <c r="E31" s="25"/>
      <c r="F31" s="174"/>
      <c r="G31" s="174"/>
      <c r="H31" s="25"/>
      <c r="I31" s="4"/>
      <c r="J31" s="4"/>
      <c r="K31" s="4"/>
      <c r="L31" s="4"/>
      <c r="M31" s="4"/>
      <c r="N31" s="54" t="s">
        <v>11</v>
      </c>
      <c r="O31" s="55">
        <f>R29</f>
        <v>0</v>
      </c>
    </row>
    <row r="32" spans="1:22" ht="12.75" customHeight="1" thickBot="1">
      <c r="A32" s="200" t="s">
        <v>3</v>
      </c>
      <c r="B32" s="200"/>
      <c r="C32" s="200"/>
      <c r="D32" s="200"/>
      <c r="E32" s="26"/>
      <c r="F32" s="200" t="s">
        <v>32</v>
      </c>
      <c r="G32" s="200"/>
      <c r="H32" s="26"/>
      <c r="I32" s="184" t="s">
        <v>37</v>
      </c>
      <c r="J32" s="184"/>
      <c r="K32" s="184"/>
      <c r="L32" s="184"/>
      <c r="M32" s="184"/>
      <c r="N32" s="184"/>
      <c r="O32" s="184"/>
    </row>
    <row r="33" spans="1:15" ht="18.75" customHeight="1" thickBot="1">
      <c r="A33" s="26"/>
      <c r="B33" s="26"/>
      <c r="C33" s="26"/>
      <c r="D33" s="26"/>
      <c r="E33" s="26"/>
      <c r="F33" s="26"/>
      <c r="G33" s="26"/>
      <c r="H33" s="26"/>
      <c r="I33" s="155"/>
      <c r="J33" s="156"/>
      <c r="K33" s="156"/>
      <c r="L33" s="156"/>
      <c r="M33" s="156"/>
      <c r="N33" s="156"/>
      <c r="O33" s="157"/>
    </row>
    <row r="34" spans="1:15" ht="14.25" customHeight="1">
      <c r="A34" s="26"/>
      <c r="B34" s="57"/>
      <c r="C34" s="183" t="s">
        <v>33</v>
      </c>
      <c r="D34" s="183"/>
      <c r="E34" s="29"/>
      <c r="F34" s="58"/>
      <c r="G34" s="26"/>
      <c r="H34" s="26"/>
      <c r="I34" s="4"/>
      <c r="J34" s="199"/>
      <c r="K34" s="199"/>
      <c r="L34" s="199"/>
      <c r="M34" s="199"/>
      <c r="N34" s="199"/>
      <c r="O34" s="56"/>
    </row>
    <row r="35" spans="1:15" ht="5.25" customHeight="1" thickBot="1">
      <c r="A35" s="26"/>
      <c r="B35" s="59"/>
      <c r="C35" s="60"/>
      <c r="D35" s="60"/>
      <c r="E35" s="61"/>
      <c r="F35" s="62"/>
      <c r="G35" s="26"/>
      <c r="H35" s="26"/>
      <c r="I35" s="63"/>
      <c r="J35" s="64"/>
      <c r="K35" s="64"/>
      <c r="L35" s="64"/>
      <c r="M35" s="64"/>
      <c r="N35" s="64"/>
      <c r="O35" s="65"/>
    </row>
    <row r="36" spans="1:15" ht="12" customHeight="1" thickBot="1">
      <c r="A36" s="66"/>
      <c r="B36" s="67"/>
      <c r="C36" s="160" t="str">
        <f>'1'!C36:D36</f>
        <v>Admin. Assist.</v>
      </c>
      <c r="D36" s="160"/>
      <c r="E36" s="91">
        <f>'1'!E53</f>
        <v>0</v>
      </c>
      <c r="F36" s="69"/>
      <c r="G36" s="4"/>
      <c r="H36" s="4"/>
      <c r="I36" s="70" t="s">
        <v>4</v>
      </c>
      <c r="J36" s="71"/>
      <c r="K36" s="71"/>
      <c r="L36" s="71"/>
      <c r="M36" s="71"/>
      <c r="N36" s="71"/>
      <c r="O36" s="72"/>
    </row>
    <row r="37" spans="1:15" ht="3.75" customHeight="1" thickBot="1">
      <c r="A37" s="66"/>
      <c r="B37" s="67"/>
      <c r="C37" s="68"/>
      <c r="D37" s="68"/>
      <c r="E37" s="73"/>
      <c r="F37" s="69"/>
      <c r="G37" s="4"/>
      <c r="H37" s="4"/>
      <c r="I37" s="74"/>
      <c r="J37" s="71"/>
      <c r="K37" s="71"/>
      <c r="L37" s="71"/>
      <c r="M37" s="71"/>
      <c r="N37" s="71"/>
      <c r="O37" s="72"/>
    </row>
    <row r="38" spans="1:15" ht="12" customHeight="1" thickBot="1">
      <c r="A38" s="75"/>
      <c r="B38" s="67"/>
      <c r="C38" s="160" t="s">
        <v>47</v>
      </c>
      <c r="D38" s="160"/>
      <c r="E38" s="91">
        <f>'1'!E54</f>
        <v>0</v>
      </c>
      <c r="F38" s="69"/>
      <c r="G38" s="4"/>
      <c r="H38" s="4"/>
      <c r="I38" s="179" t="s">
        <v>6</v>
      </c>
      <c r="J38" s="175"/>
      <c r="K38" s="175"/>
      <c r="L38" s="175"/>
      <c r="M38" s="175"/>
      <c r="N38" s="175"/>
      <c r="O38" s="180"/>
    </row>
    <row r="39" spans="1:15" ht="3.75" customHeight="1" thickBot="1">
      <c r="A39" s="75"/>
      <c r="B39" s="67"/>
      <c r="C39" s="68"/>
      <c r="D39" s="68"/>
      <c r="E39" s="73"/>
      <c r="F39" s="69"/>
      <c r="G39" s="4"/>
      <c r="H39" s="4"/>
      <c r="I39" s="76"/>
      <c r="J39" s="77"/>
      <c r="K39" s="137"/>
      <c r="L39" s="77"/>
      <c r="M39" s="77"/>
      <c r="N39" s="77"/>
      <c r="O39" s="78"/>
    </row>
    <row r="40" spans="1:15" ht="11.25" customHeight="1" thickBot="1">
      <c r="A40" s="75"/>
      <c r="B40" s="67"/>
      <c r="C40" s="160" t="str">
        <f>'1'!C40:D40</f>
        <v>Business</v>
      </c>
      <c r="D40" s="160"/>
      <c r="E40" s="91">
        <f>'1'!E55</f>
        <v>0</v>
      </c>
      <c r="F40" s="69"/>
      <c r="G40" s="4"/>
      <c r="H40" s="4"/>
      <c r="I40" s="190" t="s">
        <v>49</v>
      </c>
      <c r="J40" s="191"/>
      <c r="K40" s="191"/>
      <c r="L40" s="191"/>
      <c r="M40" s="191"/>
      <c r="N40" s="191"/>
      <c r="O40" s="192"/>
    </row>
    <row r="41" spans="1:15" ht="3.75" customHeight="1" thickBot="1">
      <c r="A41" s="75"/>
      <c r="B41" s="67"/>
      <c r="C41" s="68"/>
      <c r="D41" s="68"/>
      <c r="E41" s="73"/>
      <c r="F41" s="69"/>
      <c r="G41" s="4"/>
      <c r="H41" s="4"/>
      <c r="I41" s="79"/>
      <c r="J41" s="80"/>
      <c r="K41" s="138"/>
      <c r="L41" s="80"/>
      <c r="M41" s="80"/>
      <c r="N41" s="80"/>
      <c r="O41" s="81"/>
    </row>
    <row r="42" spans="1:15" ht="12" customHeight="1" thickBot="1">
      <c r="A42" s="75"/>
      <c r="B42" s="67"/>
      <c r="C42" s="160" t="str">
        <f>'1'!C42:D42</f>
        <v>Behavior Int.</v>
      </c>
      <c r="D42" s="160"/>
      <c r="E42" s="91">
        <f>'1'!E56</f>
        <v>0</v>
      </c>
      <c r="F42" s="69"/>
      <c r="G42" s="4"/>
      <c r="H42" s="4"/>
      <c r="I42" s="179" t="s">
        <v>6</v>
      </c>
      <c r="J42" s="175"/>
      <c r="K42" s="175"/>
      <c r="L42" s="175"/>
      <c r="M42" s="175"/>
      <c r="N42" s="175"/>
      <c r="O42" s="180"/>
    </row>
    <row r="43" spans="1:15" ht="3.75" customHeight="1" thickBot="1">
      <c r="A43" s="75"/>
      <c r="B43" s="67"/>
      <c r="C43" s="68"/>
      <c r="D43" s="68"/>
      <c r="E43" s="73"/>
      <c r="F43" s="69"/>
      <c r="G43" s="4"/>
      <c r="H43" s="4"/>
      <c r="I43" s="76"/>
      <c r="J43" s="77"/>
      <c r="K43" s="137"/>
      <c r="L43" s="77"/>
      <c r="M43" s="77"/>
      <c r="N43" s="77"/>
      <c r="O43" s="78"/>
    </row>
    <row r="44" spans="1:15" ht="12" customHeight="1" thickBot="1">
      <c r="A44" s="82"/>
      <c r="B44" s="83" t="s">
        <v>34</v>
      </c>
      <c r="C44" s="195" t="str">
        <f>'1'!D57</f>
        <v xml:space="preserve">Other Non-Contracted </v>
      </c>
      <c r="D44" s="196"/>
      <c r="E44" s="91">
        <f>'1'!E44</f>
        <v>0</v>
      </c>
      <c r="F44" s="69"/>
      <c r="G44" s="4"/>
      <c r="H44" s="4"/>
      <c r="I44" s="187" t="s">
        <v>50</v>
      </c>
      <c r="J44" s="188"/>
      <c r="K44" s="188"/>
      <c r="L44" s="188"/>
      <c r="M44" s="188"/>
      <c r="N44" s="188"/>
      <c r="O44" s="189"/>
    </row>
    <row r="45" spans="1:15" ht="16.5" customHeight="1">
      <c r="A45" s="75"/>
      <c r="B45" s="84"/>
      <c r="C45" s="85"/>
      <c r="D45" s="86"/>
      <c r="E45" s="86"/>
      <c r="F45" s="87"/>
      <c r="G45" s="4"/>
      <c r="H45" s="4"/>
      <c r="I45" s="179" t="s">
        <v>7</v>
      </c>
      <c r="J45" s="175"/>
      <c r="K45" s="175"/>
      <c r="L45" s="175"/>
      <c r="M45" s="175"/>
      <c r="N45" s="175"/>
      <c r="O45" s="180"/>
    </row>
    <row r="46" spans="1:15" ht="15.75" customHeight="1">
      <c r="A46" s="75"/>
      <c r="B46" s="71"/>
      <c r="C46" s="4"/>
      <c r="D46" s="4"/>
      <c r="E46" s="4"/>
      <c r="F46" s="53"/>
      <c r="G46" s="53"/>
      <c r="H46" s="53"/>
      <c r="I46" s="176" t="s">
        <v>53</v>
      </c>
      <c r="J46" s="177"/>
      <c r="K46" s="177"/>
      <c r="L46" s="177"/>
      <c r="M46" s="177"/>
      <c r="N46" s="177"/>
      <c r="O46" s="178"/>
    </row>
    <row r="47" spans="1:15" ht="11.25" customHeight="1"/>
  </sheetData>
  <sheetProtection selectLockedCells="1"/>
  <mergeCells count="35">
    <mergeCell ref="I46:O46"/>
    <mergeCell ref="I38:O38"/>
    <mergeCell ref="I45:O45"/>
    <mergeCell ref="C44:D44"/>
    <mergeCell ref="I40:O40"/>
    <mergeCell ref="I42:O42"/>
    <mergeCell ref="I44:O44"/>
    <mergeCell ref="C38:D38"/>
    <mergeCell ref="C40:D40"/>
    <mergeCell ref="C42:D42"/>
    <mergeCell ref="A1:O1"/>
    <mergeCell ref="D3:H3"/>
    <mergeCell ref="J3:N3"/>
    <mergeCell ref="G5:H5"/>
    <mergeCell ref="L5:M5"/>
    <mergeCell ref="B5:D5"/>
    <mergeCell ref="C29:D29"/>
    <mergeCell ref="H7:I7"/>
    <mergeCell ref="C18:D18"/>
    <mergeCell ref="C28:D28"/>
    <mergeCell ref="C36:D36"/>
    <mergeCell ref="A31:D31"/>
    <mergeCell ref="F31:G31"/>
    <mergeCell ref="I33:O33"/>
    <mergeCell ref="J34:N34"/>
    <mergeCell ref="A7:C7"/>
    <mergeCell ref="C34:D34"/>
    <mergeCell ref="A32:D32"/>
    <mergeCell ref="F32:G32"/>
    <mergeCell ref="D7:F7"/>
    <mergeCell ref="S10:T10"/>
    <mergeCell ref="S26:U26"/>
    <mergeCell ref="R14:T14"/>
    <mergeCell ref="R22:T22"/>
    <mergeCell ref="I32:O32"/>
  </mergeCells>
  <phoneticPr fontId="0" type="noConversion"/>
  <conditionalFormatting sqref="E36 E38 E40 E42 E44">
    <cfRule type="cellIs" dxfId="373" priority="5" stopIfTrue="1" operator="notEqual">
      <formula>"X"</formula>
    </cfRule>
  </conditionalFormatting>
  <conditionalFormatting sqref="C44:D44">
    <cfRule type="cellIs" dxfId="372" priority="6" stopIfTrue="1" operator="equal">
      <formula>0</formula>
    </cfRule>
  </conditionalFormatting>
  <conditionalFormatting sqref="O31">
    <cfRule type="cellIs" dxfId="371" priority="7" stopIfTrue="1" operator="lessThanOrEqual">
      <formula>0</formula>
    </cfRule>
    <cfRule type="cellIs" dxfId="370" priority="8" stopIfTrue="1" operator="greaterThan">
      <formula>0</formula>
    </cfRule>
  </conditionalFormatting>
  <conditionalFormatting sqref="H11:H17 H21:H27">
    <cfRule type="cellIs" dxfId="369" priority="9" stopIfTrue="1" operator="lessThanOrEqual">
      <formula>0</formula>
    </cfRule>
    <cfRule type="cellIs" dxfId="368" priority="10" stopIfTrue="1" operator="greaterThan">
      <formula>0</formula>
    </cfRule>
  </conditionalFormatting>
  <conditionalFormatting sqref="D3:H3">
    <cfRule type="cellIs" dxfId="367" priority="11" stopIfTrue="1" operator="lessThanOrEqual">
      <formula>0</formula>
    </cfRule>
    <cfRule type="cellIs" dxfId="366" priority="12" stopIfTrue="1" operator="greaterThan">
      <formula>0</formula>
    </cfRule>
  </conditionalFormatting>
  <conditionalFormatting sqref="I3">
    <cfRule type="cellIs" dxfId="365" priority="13" stopIfTrue="1" operator="greaterThan">
      <formula>0</formula>
    </cfRule>
  </conditionalFormatting>
  <conditionalFormatting sqref="J3:N3">
    <cfRule type="cellIs" dxfId="364" priority="14" stopIfTrue="1" operator="lessThanOrEqual">
      <formula>0</formula>
    </cfRule>
    <cfRule type="cellIs" dxfId="363" priority="15" stopIfTrue="1" operator="greaterThan">
      <formula>0</formula>
    </cfRule>
  </conditionalFormatting>
  <conditionalFormatting sqref="O11:O18 O21:O29">
    <cfRule type="cellIs" dxfId="362" priority="16" stopIfTrue="1" operator="lessThanOrEqual">
      <formula>0</formula>
    </cfRule>
  </conditionalFormatting>
  <conditionalFormatting sqref="F18:N18 F28:N29">
    <cfRule type="cellIs" dxfId="361" priority="17" stopIfTrue="1" operator="equal">
      <formula>0</formula>
    </cfRule>
  </conditionalFormatting>
  <conditionalFormatting sqref="L7 G7">
    <cfRule type="cellIs" dxfId="360" priority="3" stopIfTrue="1" operator="lessThanOrEqual">
      <formula>0</formula>
    </cfRule>
    <cfRule type="cellIs" dxfId="359" priority="4" stopIfTrue="1" operator="greaterThan">
      <formula>0</formula>
    </cfRule>
  </conditionalFormatting>
  <conditionalFormatting sqref="O7">
    <cfRule type="cellIs" dxfId="358" priority="1" stopIfTrue="1" operator="lessThanOrEqual">
      <formula>0</formula>
    </cfRule>
    <cfRule type="cellIs" dxfId="357" priority="2" stopIfTrue="1" operator="greaterThan">
      <formula>0</formula>
    </cfRule>
  </conditionalFormatting>
  <dataValidations xWindow="289" yWindow="292" count="6">
    <dataValidation type="time" errorStyle="warning" allowBlank="1" showInputMessage="1" showErrorMessage="1" errorTitle="Incorrect Time Format" error="Remember to input time as hours and minutes with am or pm included: 8:15 am or 3:20 pm._x000a__x000a_Click on &quot;no&quot; or &quot;cancel&quot; to correct..." prompt="Please remember to insert am or pm  (AM/PM) as required.  For example, 8:00 am not 8 or 3:30 PM not 3:30." sqref="E21:E25 E11:E15">
      <formula1>0</formula1>
      <formula2>0.999988425925926</formula2>
    </dataValidation>
    <dataValidation type="date" errorStyle="warning" allowBlank="1" showInputMessage="1" showErrorMessage="1" errorTitle="Incorrect Date Format!" error="Please enter the date either as (for example) 6/12/2005 or June 12, 2005." promptTitle="Insert Date" prompt="For example: 4/3/05 or 4/3/2005 or  May 4, 2005" sqref="G6:I6">
      <formula1>39629</formula1>
      <formula2>40008</formula2>
    </dataValidation>
    <dataValidation type="time" errorStyle="warning" allowBlank="1" showErrorMessage="1" errorTitle="Incorrect Time Format" error="Remember to input time as hours and minutes with am or pm included: 8:15 am or 3:20 pm._x000a__x000a_Click on &quot;no&quot; or &quot;cancel&quot; to correct..." prompt="Please remember to insert am or pm  (AM/PM) as required.  For example, 8:00 am not 8 or 3:30 PM not 3:30." sqref="E26:E27 E16:E17">
      <formula1>0</formula1>
      <formula2>0.999988425925926</formula2>
    </dataValidation>
    <dataValidation type="decimal" errorStyle="information" allowBlank="1" showInputMessage="1" showErrorMessage="1" errorTitle="Please try again!" error="The number you enter should be greater than 0 and less than 24; with minutes expressed as decimals.  For example: 7 hours and 15 minutes would be 7.25" promptTitle="Please Note:" prompt="Minutes should be shown as decimals  (eg. 20 minutes = .33)" sqref="I21:N27 F21:G27 F11:G17 I11:N17">
      <formula1>0.01</formula1>
      <formula2>24</formula2>
    </dataValidation>
    <dataValidation type="decimal" errorStyle="information" allowBlank="1" showInputMessage="1" showErrorMessage="1" errorTitle="Please try again!" error="The number you enter should be greater than 0 and less than 24; with minutes expressed as decimals.  For example: 7 hours and 15 minutes would be 7.25" promptTitle="ATTENTION!" prompt="Use this column ONLY for the time you WORKED during lunch..._x000a_" sqref="H11:H17 H21:H27">
      <formula1>0.01</formula1>
      <formula2>24</formula2>
    </dataValidation>
    <dataValidation type="date" errorStyle="warning" allowBlank="1" showInputMessage="1" showErrorMessage="1" errorTitle="Incorrect Date Format!" error="Please enter the date either as (for example) 6/12/2005 or June 12, 2005." promptTitle="Insert Date" prompt="For example: 4/3/05 or 4/3/2005 or  May 4, 2005" sqref="G5:H5">
      <formula1>41080</formula1>
      <formula2>41469</formula2>
    </dataValidation>
  </dataValidations>
  <printOptions horizontalCentered="1" verticalCentered="1"/>
  <pageMargins left="0.25" right="0.25" top="0.25" bottom="0.25" header="0" footer="0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1:V47"/>
  <sheetViews>
    <sheetView workbookViewId="0">
      <selection activeCell="A8" sqref="A8"/>
    </sheetView>
  </sheetViews>
  <sheetFormatPr defaultRowHeight="12.75"/>
  <cols>
    <col min="1" max="1" width="8.5703125" customWidth="1"/>
    <col min="2" max="4" width="10.7109375" customWidth="1"/>
    <col min="5" max="5" width="2.140625" customWidth="1"/>
    <col min="6" max="7" width="10.7109375" customWidth="1"/>
    <col min="8" max="8" width="9.42578125" customWidth="1"/>
    <col min="9" max="9" width="12.85546875" customWidth="1"/>
    <col min="10" max="10" width="10.7109375" hidden="1" customWidth="1"/>
    <col min="11" max="13" width="10.7109375" customWidth="1"/>
    <col min="14" max="14" width="7.7109375" customWidth="1"/>
    <col min="15" max="15" width="9.5703125" customWidth="1"/>
    <col min="16" max="16" width="10.7109375" customWidth="1"/>
    <col min="17" max="17" width="9.28515625" customWidth="1"/>
    <col min="18" max="18" width="6.28515625" customWidth="1"/>
  </cols>
  <sheetData>
    <row r="1" spans="1:22" ht="27" customHeight="1">
      <c r="A1" s="162" t="str">
        <f>'1'!A1:N1</f>
        <v>BUUSD TIME SHEET 2020 - 2021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</row>
    <row r="2" spans="1:22" ht="3.75" customHeight="1" thickBot="1">
      <c r="A2" s="32"/>
      <c r="B2" s="32"/>
      <c r="C2" s="32"/>
      <c r="D2" s="32"/>
      <c r="E2" s="32"/>
      <c r="F2" s="32"/>
      <c r="G2" s="32"/>
      <c r="H2" s="32"/>
      <c r="I2" s="32"/>
      <c r="J2" s="32"/>
      <c r="K2" s="136"/>
      <c r="L2" s="32"/>
      <c r="M2" s="32"/>
      <c r="N2" s="32"/>
      <c r="O2" s="32"/>
    </row>
    <row r="3" spans="1:22" ht="17.25" customHeight="1" thickBot="1">
      <c r="A3" s="35"/>
      <c r="B3" s="32"/>
      <c r="C3" s="35" t="s">
        <v>16</v>
      </c>
      <c r="D3" s="163">
        <f>'1'!D3:H3</f>
        <v>0</v>
      </c>
      <c r="E3" s="164"/>
      <c r="F3" s="164"/>
      <c r="G3" s="164"/>
      <c r="H3" s="165"/>
      <c r="I3" s="95" t="s">
        <v>38</v>
      </c>
      <c r="J3" s="159">
        <f>'1'!J3:M3</f>
        <v>0</v>
      </c>
      <c r="K3" s="159"/>
      <c r="L3" s="159"/>
      <c r="M3" s="159"/>
      <c r="N3" s="159"/>
      <c r="O3" s="32"/>
    </row>
    <row r="4" spans="1:22" ht="3.75" customHeight="1" thickBot="1">
      <c r="A4" s="36"/>
      <c r="B4" s="36"/>
      <c r="C4" s="36"/>
      <c r="D4" s="36" t="s">
        <v>35</v>
      </c>
      <c r="E4" s="36"/>
      <c r="F4" s="36"/>
      <c r="G4" s="36"/>
      <c r="H4" s="36"/>
      <c r="I4" s="37"/>
      <c r="J4" s="37"/>
      <c r="K4" s="37"/>
      <c r="L4" s="37"/>
      <c r="M4" s="37"/>
      <c r="N4" s="37"/>
      <c r="O4" s="37"/>
    </row>
    <row r="5" spans="1:22" ht="16.5" customHeight="1" thickBot="1">
      <c r="A5" s="36"/>
      <c r="B5" s="173" t="s">
        <v>9</v>
      </c>
      <c r="C5" s="173"/>
      <c r="D5" s="173"/>
      <c r="E5" s="36"/>
      <c r="F5" s="38" t="s">
        <v>10</v>
      </c>
      <c r="G5" s="169">
        <f>'5'!G5:H5+14</f>
        <v>44081</v>
      </c>
      <c r="H5" s="170"/>
      <c r="I5" s="38" t="s">
        <v>40</v>
      </c>
      <c r="J5" s="39"/>
      <c r="K5" s="39"/>
      <c r="L5" s="169">
        <f>G5+13</f>
        <v>44094</v>
      </c>
      <c r="M5" s="170"/>
      <c r="N5" s="39"/>
      <c r="O5" s="37"/>
    </row>
    <row r="6" spans="1:22" ht="6" customHeight="1">
      <c r="A6" s="36"/>
      <c r="B6" s="36"/>
      <c r="C6" s="36"/>
      <c r="D6" s="36"/>
      <c r="E6" s="36"/>
      <c r="F6" s="38"/>
      <c r="G6" s="10"/>
      <c r="H6" s="10"/>
      <c r="I6" s="10"/>
      <c r="J6" s="10"/>
      <c r="K6" s="10"/>
      <c r="L6" s="10"/>
      <c r="M6" s="10"/>
      <c r="N6" s="10"/>
      <c r="O6" s="37"/>
    </row>
    <row r="7" spans="1:22" ht="16.5" customHeight="1" thickBot="1">
      <c r="A7" s="201"/>
      <c r="B7" s="201"/>
      <c r="C7" s="201"/>
      <c r="D7" s="194" t="s">
        <v>29</v>
      </c>
      <c r="E7" s="194"/>
      <c r="F7" s="194"/>
      <c r="G7" s="33">
        <f>'1'!G7</f>
        <v>0</v>
      </c>
      <c r="H7" s="168" t="s">
        <v>39</v>
      </c>
      <c r="I7" s="168"/>
      <c r="J7" s="2"/>
      <c r="K7" s="2"/>
      <c r="L7" s="34">
        <f>'1'!K7</f>
        <v>0</v>
      </c>
      <c r="M7" s="2"/>
      <c r="N7" s="2" t="s">
        <v>52</v>
      </c>
      <c r="O7" s="34">
        <f>'1'!N7</f>
        <v>0</v>
      </c>
    </row>
    <row r="8" spans="1:22" ht="15" customHeight="1">
      <c r="A8" s="103" t="s">
        <v>63</v>
      </c>
      <c r="B8" s="103"/>
      <c r="C8" s="103"/>
      <c r="D8" s="103"/>
      <c r="E8" s="103"/>
      <c r="F8" s="103"/>
      <c r="G8" s="103"/>
      <c r="H8" s="103"/>
      <c r="I8" s="103"/>
      <c r="J8" s="2"/>
      <c r="K8" s="2"/>
      <c r="L8" s="2"/>
      <c r="M8" s="2"/>
      <c r="N8" s="2"/>
      <c r="O8" s="2"/>
    </row>
    <row r="9" spans="1:22" ht="4.5" customHeight="1" thickBo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Q9" s="4"/>
      <c r="R9" s="4"/>
      <c r="S9" s="4"/>
      <c r="T9" s="4"/>
      <c r="U9" s="4"/>
    </row>
    <row r="10" spans="1:22" ht="23.25" thickBot="1">
      <c r="A10" s="40" t="s">
        <v>26</v>
      </c>
      <c r="B10" s="1" t="s">
        <v>0</v>
      </c>
      <c r="C10" s="41" t="s">
        <v>1</v>
      </c>
      <c r="D10" s="41" t="s">
        <v>2</v>
      </c>
      <c r="E10" s="19"/>
      <c r="F10" s="41" t="s">
        <v>17</v>
      </c>
      <c r="G10" s="41" t="s">
        <v>18</v>
      </c>
      <c r="H10" s="41" t="str">
        <f>'1'!H10</f>
        <v>COVID-19</v>
      </c>
      <c r="I10" s="135" t="str">
        <f>'1'!I10</f>
        <v>Lunch/Recess Duty</v>
      </c>
      <c r="J10" s="41" t="s">
        <v>5</v>
      </c>
      <c r="K10" s="41" t="s">
        <v>58</v>
      </c>
      <c r="L10" s="41" t="str">
        <f>'1'!K10</f>
        <v>VACATION</v>
      </c>
      <c r="M10" s="41" t="str">
        <f>'1'!L10</f>
        <v>Sick/Med</v>
      </c>
      <c r="N10" s="41" t="str">
        <f>'1'!M10</f>
        <v>Pers</v>
      </c>
      <c r="O10" s="42" t="s">
        <v>15</v>
      </c>
      <c r="R10" s="4"/>
      <c r="S10" s="197" t="s">
        <v>14</v>
      </c>
      <c r="T10" s="197"/>
      <c r="U10" s="18">
        <f>'3'!S10 + N29</f>
        <v>0</v>
      </c>
      <c r="V10" s="4"/>
    </row>
    <row r="11" spans="1:22">
      <c r="A11" s="43" t="s">
        <v>19</v>
      </c>
      <c r="B11" s="3">
        <f>'5'!B27+1</f>
        <v>44081</v>
      </c>
      <c r="C11" s="11"/>
      <c r="D11" s="11"/>
      <c r="E11" s="20"/>
      <c r="F11" s="9"/>
      <c r="G11" s="9"/>
      <c r="H11" s="9"/>
      <c r="I11" s="9"/>
      <c r="J11" s="12"/>
      <c r="K11" s="12"/>
      <c r="L11" s="12"/>
      <c r="M11" s="12"/>
      <c r="N11" s="12"/>
      <c r="O11" s="13">
        <f>SUM(F11:N11)</f>
        <v>0</v>
      </c>
      <c r="R11" s="4"/>
      <c r="S11" s="150"/>
      <c r="T11" s="150"/>
      <c r="U11" s="4"/>
      <c r="V11" s="4"/>
    </row>
    <row r="12" spans="1:22">
      <c r="A12" s="44" t="s">
        <v>20</v>
      </c>
      <c r="B12" s="3">
        <f t="shared" ref="B12:B17" si="0">B11+1</f>
        <v>44082</v>
      </c>
      <c r="C12" s="11"/>
      <c r="D12" s="11"/>
      <c r="E12" s="20"/>
      <c r="F12" s="9"/>
      <c r="G12" s="9"/>
      <c r="H12" s="9"/>
      <c r="I12" s="9"/>
      <c r="J12" s="14"/>
      <c r="K12" s="14"/>
      <c r="L12" s="14"/>
      <c r="M12" s="14"/>
      <c r="N12" s="14"/>
      <c r="O12" s="13">
        <f t="shared" ref="O12:O17" si="1">SUM(F12:N12)</f>
        <v>0</v>
      </c>
      <c r="R12" s="4"/>
      <c r="S12" s="150"/>
      <c r="T12" s="150"/>
      <c r="U12" s="4"/>
      <c r="V12" s="4"/>
    </row>
    <row r="13" spans="1:22">
      <c r="A13" s="44" t="s">
        <v>21</v>
      </c>
      <c r="B13" s="3">
        <f t="shared" si="0"/>
        <v>44083</v>
      </c>
      <c r="C13" s="11"/>
      <c r="D13" s="11"/>
      <c r="E13" s="20"/>
      <c r="F13" s="9"/>
      <c r="G13" s="9"/>
      <c r="H13" s="9"/>
      <c r="I13" s="9"/>
      <c r="J13" s="14"/>
      <c r="K13" s="14"/>
      <c r="L13" s="14"/>
      <c r="M13" s="14"/>
      <c r="N13" s="14"/>
      <c r="O13" s="13">
        <f t="shared" si="1"/>
        <v>0</v>
      </c>
      <c r="R13" s="4"/>
      <c r="S13" s="150"/>
      <c r="T13" s="150"/>
      <c r="U13" s="4"/>
      <c r="V13" s="4"/>
    </row>
    <row r="14" spans="1:22">
      <c r="A14" s="44" t="s">
        <v>22</v>
      </c>
      <c r="B14" s="3">
        <f t="shared" si="0"/>
        <v>44084</v>
      </c>
      <c r="C14" s="11"/>
      <c r="D14" s="11"/>
      <c r="E14" s="20"/>
      <c r="F14" s="9"/>
      <c r="G14" s="9"/>
      <c r="H14" s="9"/>
      <c r="I14" s="9"/>
      <c r="J14" s="14"/>
      <c r="K14" s="12"/>
      <c r="L14" s="12"/>
      <c r="M14" s="12"/>
      <c r="N14" s="12"/>
      <c r="O14" s="13">
        <f t="shared" si="1"/>
        <v>0</v>
      </c>
      <c r="R14" s="197" t="s">
        <v>8</v>
      </c>
      <c r="S14" s="197"/>
      <c r="T14" s="197"/>
      <c r="U14" s="18">
        <f>'3'!S14 + O29</f>
        <v>0</v>
      </c>
      <c r="V14" s="4"/>
    </row>
    <row r="15" spans="1:22">
      <c r="A15" s="44" t="s">
        <v>23</v>
      </c>
      <c r="B15" s="3">
        <f t="shared" si="0"/>
        <v>44085</v>
      </c>
      <c r="C15" s="11"/>
      <c r="D15" s="11"/>
      <c r="E15" s="20"/>
      <c r="F15" s="9"/>
      <c r="G15" s="9"/>
      <c r="H15" s="9"/>
      <c r="I15" s="9"/>
      <c r="J15" s="14"/>
      <c r="K15" s="14"/>
      <c r="L15" s="14"/>
      <c r="M15" s="14"/>
      <c r="N15" s="14"/>
      <c r="O15" s="13">
        <f t="shared" si="1"/>
        <v>0</v>
      </c>
      <c r="R15" s="4"/>
      <c r="S15" s="150"/>
      <c r="T15" s="150"/>
      <c r="U15" s="4"/>
      <c r="V15" s="4"/>
    </row>
    <row r="16" spans="1:22">
      <c r="A16" s="44" t="s">
        <v>24</v>
      </c>
      <c r="B16" s="3">
        <f t="shared" si="0"/>
        <v>44086</v>
      </c>
      <c r="C16" s="144"/>
      <c r="D16" s="144"/>
      <c r="E16" s="20"/>
      <c r="F16" s="145"/>
      <c r="G16" s="145"/>
      <c r="H16" s="145"/>
      <c r="I16" s="145"/>
      <c r="J16" s="146"/>
      <c r="K16" s="146"/>
      <c r="L16" s="146"/>
      <c r="M16" s="146"/>
      <c r="N16" s="146"/>
      <c r="O16" s="13">
        <f t="shared" si="1"/>
        <v>0</v>
      </c>
      <c r="R16" s="4"/>
      <c r="S16" s="150"/>
      <c r="T16" s="150"/>
      <c r="U16" s="4"/>
      <c r="V16" s="4"/>
    </row>
    <row r="17" spans="1:22" ht="13.5" thickBot="1">
      <c r="A17" s="44" t="s">
        <v>25</v>
      </c>
      <c r="B17" s="3">
        <f t="shared" si="0"/>
        <v>44087</v>
      </c>
      <c r="C17" s="144"/>
      <c r="D17" s="144"/>
      <c r="E17" s="20"/>
      <c r="F17" s="147"/>
      <c r="G17" s="147"/>
      <c r="H17" s="147"/>
      <c r="I17" s="147"/>
      <c r="J17" s="148"/>
      <c r="K17" s="148"/>
      <c r="L17" s="148"/>
      <c r="M17" s="148"/>
      <c r="N17" s="148"/>
      <c r="O17" s="15">
        <f t="shared" si="1"/>
        <v>0</v>
      </c>
      <c r="R17" s="4"/>
      <c r="S17" s="150"/>
      <c r="T17" s="150"/>
      <c r="U17" s="4"/>
      <c r="V17" s="4"/>
    </row>
    <row r="18" spans="1:22" ht="14.25" thickTop="1" thickBot="1">
      <c r="A18" s="45"/>
      <c r="B18" s="46"/>
      <c r="C18" s="171" t="s">
        <v>28</v>
      </c>
      <c r="D18" s="172"/>
      <c r="E18" s="21"/>
      <c r="F18" s="47">
        <f>SUM(F11:F17)</f>
        <v>0</v>
      </c>
      <c r="G18" s="47">
        <f t="shared" ref="G18:N18" si="2">SUM(G11:G17)</f>
        <v>0</v>
      </c>
      <c r="H18" s="47">
        <f t="shared" si="2"/>
        <v>0</v>
      </c>
      <c r="I18" s="47">
        <f t="shared" si="2"/>
        <v>0</v>
      </c>
      <c r="J18" s="47">
        <f t="shared" si="2"/>
        <v>0</v>
      </c>
      <c r="K18" s="47">
        <f t="shared" si="2"/>
        <v>0</v>
      </c>
      <c r="L18" s="47">
        <f t="shared" si="2"/>
        <v>0</v>
      </c>
      <c r="M18" s="47">
        <f t="shared" si="2"/>
        <v>0</v>
      </c>
      <c r="N18" s="47">
        <f t="shared" si="2"/>
        <v>0</v>
      </c>
      <c r="O18" s="48">
        <f>SUM(O11:O17)</f>
        <v>0</v>
      </c>
      <c r="R18" s="4"/>
      <c r="S18" s="150"/>
      <c r="T18" s="150"/>
      <c r="U18" s="6"/>
      <c r="V18" s="4"/>
    </row>
    <row r="19" spans="1:22" ht="9.75" customHeight="1" thickBot="1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R19" s="4"/>
      <c r="S19" s="150"/>
      <c r="T19" s="150"/>
      <c r="U19" s="4"/>
      <c r="V19" s="4"/>
    </row>
    <row r="20" spans="1:22" ht="23.25" thickBot="1">
      <c r="A20" s="40" t="s">
        <v>27</v>
      </c>
      <c r="B20" s="1" t="s">
        <v>0</v>
      </c>
      <c r="C20" s="41" t="s">
        <v>1</v>
      </c>
      <c r="D20" s="41" t="s">
        <v>2</v>
      </c>
      <c r="E20" s="19"/>
      <c r="F20" s="41" t="str">
        <f>F10</f>
        <v>Reg Ed</v>
      </c>
      <c r="G20" s="41" t="str">
        <f>G10</f>
        <v>Spec Ed</v>
      </c>
      <c r="H20" s="41" t="str">
        <f>H10</f>
        <v>COVID-19</v>
      </c>
      <c r="I20" s="135" t="str">
        <f>I10</f>
        <v>Lunch/Recess Duty</v>
      </c>
      <c r="J20" s="41" t="s">
        <v>5</v>
      </c>
      <c r="K20" s="41" t="s">
        <v>58</v>
      </c>
      <c r="L20" s="41" t="str">
        <f>L10</f>
        <v>VACATION</v>
      </c>
      <c r="M20" s="41" t="str">
        <f>M10</f>
        <v>Sick/Med</v>
      </c>
      <c r="N20" s="41" t="str">
        <f>N10</f>
        <v>Pers</v>
      </c>
      <c r="O20" s="42" t="str">
        <f>O10</f>
        <v>TOTAL</v>
      </c>
      <c r="R20" s="4"/>
      <c r="S20" s="150"/>
      <c r="T20" s="150"/>
      <c r="U20" s="4"/>
      <c r="V20" s="4"/>
    </row>
    <row r="21" spans="1:22">
      <c r="A21" s="43" t="s">
        <v>19</v>
      </c>
      <c r="B21" s="3">
        <f t="shared" ref="B21:B27" si="3">B11+7</f>
        <v>44088</v>
      </c>
      <c r="C21" s="11"/>
      <c r="D21" s="11"/>
      <c r="E21" s="20"/>
      <c r="F21" s="9"/>
      <c r="G21" s="9"/>
      <c r="H21" s="9"/>
      <c r="I21" s="9"/>
      <c r="J21" s="12"/>
      <c r="K21" s="12"/>
      <c r="L21" s="12"/>
      <c r="M21" s="12"/>
      <c r="N21" s="12"/>
      <c r="O21" s="13">
        <f>SUM(F21:N21)</f>
        <v>0</v>
      </c>
      <c r="R21" s="4"/>
      <c r="S21" s="150"/>
      <c r="T21" s="150"/>
      <c r="U21" s="4"/>
      <c r="V21" s="4"/>
    </row>
    <row r="22" spans="1:22">
      <c r="A22" s="44" t="s">
        <v>20</v>
      </c>
      <c r="B22" s="3">
        <f t="shared" si="3"/>
        <v>44089</v>
      </c>
      <c r="C22" s="11"/>
      <c r="D22" s="11"/>
      <c r="E22" s="20"/>
      <c r="F22" s="9"/>
      <c r="G22" s="9"/>
      <c r="H22" s="9"/>
      <c r="I22" s="9"/>
      <c r="J22" s="14"/>
      <c r="K22" s="14"/>
      <c r="L22" s="14"/>
      <c r="M22" s="14"/>
      <c r="N22" s="14"/>
      <c r="O22" s="13">
        <f t="shared" ref="O22:O27" si="4">SUM(F22:N22)</f>
        <v>0</v>
      </c>
      <c r="R22" s="197" t="s">
        <v>13</v>
      </c>
      <c r="S22" s="197"/>
      <c r="T22" s="197"/>
      <c r="U22" s="18">
        <f>'3'!S22 + P29</f>
        <v>0</v>
      </c>
      <c r="V22" s="4"/>
    </row>
    <row r="23" spans="1:22">
      <c r="A23" s="44" t="s">
        <v>21</v>
      </c>
      <c r="B23" s="3">
        <f t="shared" si="3"/>
        <v>44090</v>
      </c>
      <c r="C23" s="11"/>
      <c r="D23" s="11"/>
      <c r="E23" s="20"/>
      <c r="F23" s="9"/>
      <c r="G23" s="9"/>
      <c r="H23" s="9"/>
      <c r="I23" s="9"/>
      <c r="J23" s="14"/>
      <c r="K23" s="14"/>
      <c r="L23" s="14"/>
      <c r="M23" s="14"/>
      <c r="N23" s="14"/>
      <c r="O23" s="13">
        <f t="shared" si="4"/>
        <v>0</v>
      </c>
      <c r="R23" s="4"/>
      <c r="S23" s="4"/>
      <c r="T23" s="4"/>
      <c r="U23" s="4"/>
      <c r="V23" s="4"/>
    </row>
    <row r="24" spans="1:22">
      <c r="A24" s="44" t="s">
        <v>22</v>
      </c>
      <c r="B24" s="3">
        <f t="shared" si="3"/>
        <v>44091</v>
      </c>
      <c r="C24" s="11"/>
      <c r="D24" s="11"/>
      <c r="E24" s="20"/>
      <c r="F24" s="9"/>
      <c r="G24" s="9"/>
      <c r="H24" s="9"/>
      <c r="I24" s="9"/>
      <c r="J24" s="14"/>
      <c r="K24" s="12"/>
      <c r="L24" s="12"/>
      <c r="M24" s="12"/>
      <c r="N24" s="12"/>
      <c r="O24" s="13">
        <f t="shared" si="4"/>
        <v>0</v>
      </c>
      <c r="R24" s="4"/>
      <c r="S24" s="4"/>
      <c r="T24" s="4"/>
      <c r="U24" s="4"/>
      <c r="V24" s="4"/>
    </row>
    <row r="25" spans="1:22">
      <c r="A25" s="44" t="s">
        <v>23</v>
      </c>
      <c r="B25" s="3">
        <f t="shared" si="3"/>
        <v>44092</v>
      </c>
      <c r="C25" s="11"/>
      <c r="D25" s="11"/>
      <c r="E25" s="20"/>
      <c r="F25" s="9"/>
      <c r="G25" s="9"/>
      <c r="H25" s="9"/>
      <c r="I25" s="9"/>
      <c r="J25" s="14"/>
      <c r="K25" s="12"/>
      <c r="L25" s="9"/>
      <c r="M25" s="14"/>
      <c r="N25" s="14"/>
      <c r="O25" s="13">
        <f t="shared" si="4"/>
        <v>0</v>
      </c>
      <c r="R25" s="4"/>
      <c r="S25" s="4"/>
      <c r="T25" s="4"/>
      <c r="U25" s="4"/>
      <c r="V25" s="4"/>
    </row>
    <row r="26" spans="1:22">
      <c r="A26" s="44" t="s">
        <v>24</v>
      </c>
      <c r="B26" s="3">
        <f t="shared" si="3"/>
        <v>44093</v>
      </c>
      <c r="C26" s="144"/>
      <c r="D26" s="144"/>
      <c r="E26" s="20"/>
      <c r="F26" s="145"/>
      <c r="G26" s="145"/>
      <c r="H26" s="145"/>
      <c r="I26" s="145"/>
      <c r="J26" s="146"/>
      <c r="K26" s="146"/>
      <c r="L26" s="146"/>
      <c r="M26" s="145"/>
      <c r="N26" s="146"/>
      <c r="O26" s="13">
        <f t="shared" si="4"/>
        <v>0</v>
      </c>
      <c r="R26" s="4"/>
      <c r="S26" s="197" t="s">
        <v>12</v>
      </c>
      <c r="T26" s="197"/>
      <c r="U26" s="197"/>
      <c r="V26" s="18">
        <f>'3'!U26 + R29</f>
        <v>0</v>
      </c>
    </row>
    <row r="27" spans="1:22" ht="13.5" thickBot="1">
      <c r="A27" s="44" t="s">
        <v>25</v>
      </c>
      <c r="B27" s="3">
        <f t="shared" si="3"/>
        <v>44094</v>
      </c>
      <c r="C27" s="144"/>
      <c r="D27" s="144"/>
      <c r="E27" s="20"/>
      <c r="F27" s="147"/>
      <c r="G27" s="147"/>
      <c r="H27" s="147"/>
      <c r="I27" s="147"/>
      <c r="J27" s="148"/>
      <c r="K27" s="148"/>
      <c r="L27" s="148"/>
      <c r="M27" s="148"/>
      <c r="N27" s="148"/>
      <c r="O27" s="15">
        <f t="shared" si="4"/>
        <v>0</v>
      </c>
      <c r="R27" s="4"/>
      <c r="S27" s="4"/>
      <c r="T27" s="4"/>
      <c r="U27" s="4"/>
      <c r="V27" s="4"/>
    </row>
    <row r="28" spans="1:22" ht="15" customHeight="1" thickTop="1" thickBot="1">
      <c r="A28" s="22"/>
      <c r="B28" s="49"/>
      <c r="C28" s="193" t="s">
        <v>30</v>
      </c>
      <c r="D28" s="193"/>
      <c r="E28" s="21"/>
      <c r="F28" s="50">
        <f>SUM(F21:F27)</f>
        <v>0</v>
      </c>
      <c r="G28" s="50">
        <f t="shared" ref="G28:N28" si="5">SUM(G21:G27)</f>
        <v>0</v>
      </c>
      <c r="H28" s="50">
        <f t="shared" si="5"/>
        <v>0</v>
      </c>
      <c r="I28" s="50">
        <f t="shared" si="5"/>
        <v>0</v>
      </c>
      <c r="J28" s="50">
        <f t="shared" ref="J28:K28" si="6">SUM(J21:J27)</f>
        <v>0</v>
      </c>
      <c r="K28" s="50">
        <f t="shared" si="6"/>
        <v>0</v>
      </c>
      <c r="L28" s="50">
        <f t="shared" si="5"/>
        <v>0</v>
      </c>
      <c r="M28" s="50">
        <f t="shared" si="5"/>
        <v>0</v>
      </c>
      <c r="N28" s="50">
        <f t="shared" si="5"/>
        <v>0</v>
      </c>
      <c r="O28" s="48">
        <f>SUM(O21:O27)</f>
        <v>0</v>
      </c>
      <c r="R28" s="27" t="s">
        <v>36</v>
      </c>
      <c r="S28" s="4"/>
      <c r="T28" s="8"/>
      <c r="U28" s="7"/>
      <c r="V28" s="4"/>
    </row>
    <row r="29" spans="1:22" ht="15.75" customHeight="1" thickBot="1">
      <c r="A29" s="22"/>
      <c r="B29" s="49"/>
      <c r="C29" s="198" t="s">
        <v>31</v>
      </c>
      <c r="D29" s="198"/>
      <c r="E29" s="23"/>
      <c r="F29" s="51">
        <f>F18+F28</f>
        <v>0</v>
      </c>
      <c r="G29" s="51">
        <f t="shared" ref="G29:N29" si="7">G18+G28</f>
        <v>0</v>
      </c>
      <c r="H29" s="51">
        <f t="shared" si="7"/>
        <v>0</v>
      </c>
      <c r="I29" s="51">
        <f t="shared" si="7"/>
        <v>0</v>
      </c>
      <c r="J29" s="51">
        <f t="shared" ref="J29:K29" si="8">J18+J28</f>
        <v>0</v>
      </c>
      <c r="K29" s="51">
        <f t="shared" si="8"/>
        <v>0</v>
      </c>
      <c r="L29" s="51">
        <f t="shared" si="7"/>
        <v>0</v>
      </c>
      <c r="M29" s="51">
        <f t="shared" si="7"/>
        <v>0</v>
      </c>
      <c r="N29" s="51">
        <f t="shared" si="7"/>
        <v>0</v>
      </c>
      <c r="O29" s="52">
        <f>O18+O28</f>
        <v>0</v>
      </c>
      <c r="R29" s="28">
        <f>O29-L7</f>
        <v>0</v>
      </c>
      <c r="S29" s="4"/>
      <c r="T29" s="8"/>
      <c r="U29" s="7"/>
      <c r="V29" s="4"/>
    </row>
    <row r="30" spans="1:22" ht="11.25" customHeight="1">
      <c r="A30" s="4"/>
      <c r="B30" s="53"/>
      <c r="C30" s="24"/>
      <c r="D30" s="24"/>
      <c r="E30" s="24"/>
      <c r="F30" s="24"/>
      <c r="G30" s="24"/>
      <c r="H30" s="24"/>
      <c r="I30" s="24"/>
      <c r="J30" s="53"/>
      <c r="K30" s="53"/>
      <c r="L30" s="53"/>
      <c r="M30" s="53"/>
      <c r="N30" s="53"/>
      <c r="O30" s="53"/>
    </row>
    <row r="31" spans="1:22" ht="21.75" customHeight="1" thickBot="1">
      <c r="A31" s="181"/>
      <c r="B31" s="181"/>
      <c r="C31" s="181"/>
      <c r="D31" s="181"/>
      <c r="E31" s="25"/>
      <c r="F31" s="174"/>
      <c r="G31" s="174"/>
      <c r="H31" s="25"/>
      <c r="I31" s="4"/>
      <c r="J31" s="4"/>
      <c r="K31" s="4"/>
      <c r="L31" s="4"/>
      <c r="M31" s="4"/>
      <c r="N31" s="54" t="s">
        <v>11</v>
      </c>
      <c r="O31" s="55">
        <f>R29</f>
        <v>0</v>
      </c>
    </row>
    <row r="32" spans="1:22" ht="12.75" customHeight="1" thickBot="1">
      <c r="A32" s="200" t="s">
        <v>3</v>
      </c>
      <c r="B32" s="200"/>
      <c r="C32" s="200"/>
      <c r="D32" s="200"/>
      <c r="E32" s="26"/>
      <c r="F32" s="200" t="s">
        <v>32</v>
      </c>
      <c r="G32" s="200"/>
      <c r="H32" s="26"/>
      <c r="I32" s="184" t="s">
        <v>37</v>
      </c>
      <c r="J32" s="184"/>
      <c r="K32" s="184"/>
      <c r="L32" s="184"/>
      <c r="M32" s="184"/>
      <c r="N32" s="184"/>
      <c r="O32" s="184"/>
    </row>
    <row r="33" spans="1:15" ht="18.75" customHeight="1" thickBot="1">
      <c r="A33" s="26"/>
      <c r="B33" s="26"/>
      <c r="C33" s="26"/>
      <c r="D33" s="26"/>
      <c r="E33" s="26"/>
      <c r="F33" s="26"/>
      <c r="G33" s="26"/>
      <c r="H33" s="26"/>
      <c r="I33" s="155"/>
      <c r="J33" s="156"/>
      <c r="K33" s="156"/>
      <c r="L33" s="156"/>
      <c r="M33" s="156"/>
      <c r="N33" s="156"/>
      <c r="O33" s="157"/>
    </row>
    <row r="34" spans="1:15" ht="14.25" customHeight="1">
      <c r="A34" s="26"/>
      <c r="B34" s="57"/>
      <c r="C34" s="183" t="s">
        <v>33</v>
      </c>
      <c r="D34" s="183"/>
      <c r="E34" s="29"/>
      <c r="F34" s="58"/>
      <c r="G34" s="26"/>
      <c r="H34" s="26"/>
      <c r="I34" s="4"/>
      <c r="J34" s="199"/>
      <c r="K34" s="199"/>
      <c r="L34" s="199"/>
      <c r="M34" s="199"/>
      <c r="N34" s="199"/>
      <c r="O34" s="56"/>
    </row>
    <row r="35" spans="1:15" ht="5.25" customHeight="1" thickBot="1">
      <c r="A35" s="26"/>
      <c r="B35" s="59"/>
      <c r="C35" s="60"/>
      <c r="D35" s="60"/>
      <c r="E35" s="61"/>
      <c r="F35" s="62"/>
      <c r="G35" s="26"/>
      <c r="H35" s="26"/>
      <c r="I35" s="63"/>
      <c r="J35" s="64"/>
      <c r="K35" s="64"/>
      <c r="L35" s="64"/>
      <c r="M35" s="64"/>
      <c r="N35" s="64"/>
      <c r="O35" s="65"/>
    </row>
    <row r="36" spans="1:15" ht="12" customHeight="1" thickBot="1">
      <c r="A36" s="66"/>
      <c r="B36" s="67"/>
      <c r="C36" s="160" t="str">
        <f>'1'!C36:D36</f>
        <v>Admin. Assist.</v>
      </c>
      <c r="D36" s="160"/>
      <c r="E36" s="91">
        <f>'1'!E53</f>
        <v>0</v>
      </c>
      <c r="F36" s="69"/>
      <c r="G36" s="4"/>
      <c r="H36" s="4"/>
      <c r="I36" s="70" t="s">
        <v>4</v>
      </c>
      <c r="J36" s="71"/>
      <c r="K36" s="71"/>
      <c r="L36" s="71"/>
      <c r="M36" s="71"/>
      <c r="N36" s="71"/>
      <c r="O36" s="72"/>
    </row>
    <row r="37" spans="1:15" ht="3.75" customHeight="1" thickBot="1">
      <c r="A37" s="66"/>
      <c r="B37" s="67"/>
      <c r="C37" s="68"/>
      <c r="D37" s="68"/>
      <c r="E37" s="73"/>
      <c r="F37" s="69"/>
      <c r="G37" s="4"/>
      <c r="H37" s="4"/>
      <c r="I37" s="74"/>
      <c r="J37" s="71"/>
      <c r="K37" s="71"/>
      <c r="L37" s="71"/>
      <c r="M37" s="71"/>
      <c r="N37" s="71"/>
      <c r="O37" s="72"/>
    </row>
    <row r="38" spans="1:15" ht="12" customHeight="1" thickBot="1">
      <c r="A38" s="75"/>
      <c r="B38" s="67"/>
      <c r="C38" s="160" t="str">
        <f>'1'!C38:D38</f>
        <v>Paraeducator</v>
      </c>
      <c r="D38" s="160"/>
      <c r="E38" s="91">
        <f>'1'!E54</f>
        <v>0</v>
      </c>
      <c r="F38" s="69"/>
      <c r="G38" s="4"/>
      <c r="H38" s="4"/>
      <c r="I38" s="179" t="s">
        <v>6</v>
      </c>
      <c r="J38" s="175"/>
      <c r="K38" s="175"/>
      <c r="L38" s="175"/>
      <c r="M38" s="175"/>
      <c r="N38" s="175"/>
      <c r="O38" s="180"/>
    </row>
    <row r="39" spans="1:15" ht="3.75" customHeight="1" thickBot="1">
      <c r="A39" s="75"/>
      <c r="B39" s="67"/>
      <c r="C39" s="68"/>
      <c r="D39" s="68"/>
      <c r="E39" s="73"/>
      <c r="F39" s="69"/>
      <c r="G39" s="4"/>
      <c r="H39" s="4"/>
      <c r="I39" s="76"/>
      <c r="J39" s="77"/>
      <c r="K39" s="137"/>
      <c r="L39" s="77"/>
      <c r="M39" s="77"/>
      <c r="N39" s="77"/>
      <c r="O39" s="78"/>
    </row>
    <row r="40" spans="1:15" ht="11.25" customHeight="1" thickBot="1">
      <c r="A40" s="75"/>
      <c r="B40" s="67"/>
      <c r="C40" s="160" t="str">
        <f>'1'!C40:D40</f>
        <v>Business</v>
      </c>
      <c r="D40" s="160"/>
      <c r="E40" s="91">
        <f>'1'!E55</f>
        <v>0</v>
      </c>
      <c r="F40" s="69"/>
      <c r="G40" s="4"/>
      <c r="H40" s="4"/>
      <c r="I40" s="190" t="s">
        <v>49</v>
      </c>
      <c r="J40" s="191"/>
      <c r="K40" s="191"/>
      <c r="L40" s="191"/>
      <c r="M40" s="191"/>
      <c r="N40" s="191"/>
      <c r="O40" s="192"/>
    </row>
    <row r="41" spans="1:15" ht="3.75" customHeight="1" thickBot="1">
      <c r="A41" s="75"/>
      <c r="B41" s="67"/>
      <c r="C41" s="68"/>
      <c r="D41" s="68"/>
      <c r="E41" s="73"/>
      <c r="F41" s="69"/>
      <c r="G41" s="4"/>
      <c r="H41" s="4"/>
      <c r="I41" s="79"/>
      <c r="J41" s="80"/>
      <c r="K41" s="138"/>
      <c r="L41" s="80"/>
      <c r="M41" s="80"/>
      <c r="N41" s="80"/>
      <c r="O41" s="81"/>
    </row>
    <row r="42" spans="1:15" ht="12" customHeight="1" thickBot="1">
      <c r="A42" s="75"/>
      <c r="B42" s="67"/>
      <c r="C42" s="160" t="str">
        <f>'1'!C42:D42</f>
        <v>Behavior Int.</v>
      </c>
      <c r="D42" s="160"/>
      <c r="E42" s="91">
        <f>'1'!E56</f>
        <v>0</v>
      </c>
      <c r="F42" s="69"/>
      <c r="G42" s="4"/>
      <c r="H42" s="4"/>
      <c r="I42" s="179" t="s">
        <v>6</v>
      </c>
      <c r="J42" s="175"/>
      <c r="K42" s="175"/>
      <c r="L42" s="175"/>
      <c r="M42" s="175"/>
      <c r="N42" s="175"/>
      <c r="O42" s="180"/>
    </row>
    <row r="43" spans="1:15" ht="3.75" customHeight="1" thickBot="1">
      <c r="A43" s="75"/>
      <c r="B43" s="67"/>
      <c r="C43" s="68"/>
      <c r="D43" s="68"/>
      <c r="E43" s="73"/>
      <c r="F43" s="69"/>
      <c r="G43" s="4"/>
      <c r="H43" s="4"/>
      <c r="I43" s="76"/>
      <c r="J43" s="77"/>
      <c r="K43" s="137"/>
      <c r="L43" s="77"/>
      <c r="M43" s="77"/>
      <c r="N43" s="77"/>
      <c r="O43" s="78"/>
    </row>
    <row r="44" spans="1:15" ht="12" customHeight="1" thickBot="1">
      <c r="A44" s="82"/>
      <c r="B44" s="83" t="s">
        <v>34</v>
      </c>
      <c r="C44" s="195" t="str">
        <f>'1'!D57</f>
        <v xml:space="preserve">Other Non-Contracted </v>
      </c>
      <c r="D44" s="196"/>
      <c r="E44" s="91">
        <f>'1'!E44</f>
        <v>0</v>
      </c>
      <c r="F44" s="69"/>
      <c r="G44" s="4"/>
      <c r="H44" s="4"/>
      <c r="I44" s="187" t="s">
        <v>50</v>
      </c>
      <c r="J44" s="188"/>
      <c r="K44" s="188"/>
      <c r="L44" s="188"/>
      <c r="M44" s="188"/>
      <c r="N44" s="188"/>
      <c r="O44" s="189"/>
    </row>
    <row r="45" spans="1:15" ht="16.5" customHeight="1">
      <c r="A45" s="75"/>
      <c r="B45" s="84"/>
      <c r="C45" s="85"/>
      <c r="D45" s="86"/>
      <c r="E45" s="86"/>
      <c r="F45" s="87"/>
      <c r="G45" s="4"/>
      <c r="H45" s="4"/>
      <c r="I45" s="179" t="s">
        <v>7</v>
      </c>
      <c r="J45" s="175"/>
      <c r="K45" s="175"/>
      <c r="L45" s="175"/>
      <c r="M45" s="175"/>
      <c r="N45" s="175"/>
      <c r="O45" s="180"/>
    </row>
    <row r="46" spans="1:15" ht="15.75" customHeight="1">
      <c r="A46" s="75"/>
      <c r="B46" s="71"/>
      <c r="C46" s="4"/>
      <c r="D46" s="4"/>
      <c r="E46" s="4"/>
      <c r="F46" s="53"/>
      <c r="G46" s="53"/>
      <c r="H46" s="53"/>
      <c r="I46" s="176" t="s">
        <v>53</v>
      </c>
      <c r="J46" s="177"/>
      <c r="K46" s="177"/>
      <c r="L46" s="177"/>
      <c r="M46" s="177"/>
      <c r="N46" s="177"/>
      <c r="O46" s="178"/>
    </row>
    <row r="47" spans="1:15" ht="11.25" customHeight="1"/>
  </sheetData>
  <sheetProtection selectLockedCells="1"/>
  <mergeCells count="35">
    <mergeCell ref="I46:O46"/>
    <mergeCell ref="I32:O32"/>
    <mergeCell ref="I33:O33"/>
    <mergeCell ref="J34:N34"/>
    <mergeCell ref="I38:O38"/>
    <mergeCell ref="I45:O45"/>
    <mergeCell ref="I40:O40"/>
    <mergeCell ref="I42:O42"/>
    <mergeCell ref="I44:O44"/>
    <mergeCell ref="D7:F7"/>
    <mergeCell ref="H7:I7"/>
    <mergeCell ref="C18:D18"/>
    <mergeCell ref="C28:D28"/>
    <mergeCell ref="A1:O1"/>
    <mergeCell ref="D3:H3"/>
    <mergeCell ref="J3:N3"/>
    <mergeCell ref="G5:H5"/>
    <mergeCell ref="L5:M5"/>
    <mergeCell ref="B5:D5"/>
    <mergeCell ref="A7:C7"/>
    <mergeCell ref="A31:D31"/>
    <mergeCell ref="C29:D29"/>
    <mergeCell ref="F31:G31"/>
    <mergeCell ref="S10:T10"/>
    <mergeCell ref="R14:T14"/>
    <mergeCell ref="R22:T22"/>
    <mergeCell ref="S26:U26"/>
    <mergeCell ref="C40:D40"/>
    <mergeCell ref="C42:D42"/>
    <mergeCell ref="C44:D44"/>
    <mergeCell ref="A32:D32"/>
    <mergeCell ref="F32:G32"/>
    <mergeCell ref="C36:D36"/>
    <mergeCell ref="C38:D38"/>
    <mergeCell ref="C34:D34"/>
  </mergeCells>
  <phoneticPr fontId="0" type="noConversion"/>
  <conditionalFormatting sqref="E36 E38 E40 E42 E44">
    <cfRule type="cellIs" dxfId="356" priority="5" stopIfTrue="1" operator="notEqual">
      <formula>"X"</formula>
    </cfRule>
  </conditionalFormatting>
  <conditionalFormatting sqref="C44:D44">
    <cfRule type="cellIs" dxfId="355" priority="6" stopIfTrue="1" operator="equal">
      <formula>0</formula>
    </cfRule>
  </conditionalFormatting>
  <conditionalFormatting sqref="O31">
    <cfRule type="cellIs" dxfId="354" priority="7" stopIfTrue="1" operator="lessThanOrEqual">
      <formula>0</formula>
    </cfRule>
    <cfRule type="cellIs" dxfId="353" priority="8" stopIfTrue="1" operator="greaterThan">
      <formula>0</formula>
    </cfRule>
  </conditionalFormatting>
  <conditionalFormatting sqref="H11:H17 H21:H27">
    <cfRule type="cellIs" dxfId="352" priority="9" stopIfTrue="1" operator="lessThanOrEqual">
      <formula>0</formula>
    </cfRule>
    <cfRule type="cellIs" dxfId="351" priority="10" stopIfTrue="1" operator="greaterThan">
      <formula>0</formula>
    </cfRule>
  </conditionalFormatting>
  <conditionalFormatting sqref="D3:H3">
    <cfRule type="cellIs" dxfId="350" priority="11" stopIfTrue="1" operator="lessThanOrEqual">
      <formula>0</formula>
    </cfRule>
    <cfRule type="cellIs" dxfId="349" priority="12" stopIfTrue="1" operator="greaterThan">
      <formula>0</formula>
    </cfRule>
  </conditionalFormatting>
  <conditionalFormatting sqref="I3">
    <cfRule type="cellIs" dxfId="348" priority="13" stopIfTrue="1" operator="greaterThan">
      <formula>0</formula>
    </cfRule>
  </conditionalFormatting>
  <conditionalFormatting sqref="J3:N3">
    <cfRule type="cellIs" dxfId="347" priority="14" stopIfTrue="1" operator="lessThanOrEqual">
      <formula>0</formula>
    </cfRule>
    <cfRule type="cellIs" dxfId="346" priority="15" stopIfTrue="1" operator="greaterThan">
      <formula>0</formula>
    </cfRule>
  </conditionalFormatting>
  <conditionalFormatting sqref="O11:O18 O21:O29">
    <cfRule type="cellIs" dxfId="345" priority="16" stopIfTrue="1" operator="lessThanOrEqual">
      <formula>0</formula>
    </cfRule>
  </conditionalFormatting>
  <conditionalFormatting sqref="F28:N29 F18:N18">
    <cfRule type="cellIs" dxfId="344" priority="17" stopIfTrue="1" operator="equal">
      <formula>0</formula>
    </cfRule>
  </conditionalFormatting>
  <conditionalFormatting sqref="L7 G7">
    <cfRule type="cellIs" dxfId="343" priority="3" stopIfTrue="1" operator="lessThanOrEqual">
      <formula>0</formula>
    </cfRule>
    <cfRule type="cellIs" dxfId="342" priority="4" stopIfTrue="1" operator="greaterThan">
      <formula>0</formula>
    </cfRule>
  </conditionalFormatting>
  <conditionalFormatting sqref="O7">
    <cfRule type="cellIs" dxfId="341" priority="1" stopIfTrue="1" operator="lessThanOrEqual">
      <formula>0</formula>
    </cfRule>
    <cfRule type="cellIs" dxfId="340" priority="2" stopIfTrue="1" operator="greaterThan">
      <formula>0</formula>
    </cfRule>
  </conditionalFormatting>
  <dataValidations xWindow="906" yWindow="188" count="6">
    <dataValidation type="time" errorStyle="warning" allowBlank="1" showInputMessage="1" showErrorMessage="1" errorTitle="Incorrect Time Format" error="Remember to input time as hours and minutes with am or pm included: 8:15 am or 3:20 pm._x000a__x000a_Click on &quot;no&quot; or &quot;cancel&quot; to correct..." prompt="Please remember to insert am or pm  (AM/PM) as required.  For example, 8:00 am not 8 or 3:30 PM not 3:30." sqref="E21:E25 E11:E15">
      <formula1>0</formula1>
      <formula2>0.999988425925926</formula2>
    </dataValidation>
    <dataValidation type="date" errorStyle="warning" allowBlank="1" showInputMessage="1" showErrorMessage="1" errorTitle="Incorrect Date Format!" error="Please enter the date either as (for example) 6/12/2005 or June 12, 2005." promptTitle="Insert Date" prompt="For example: 4/3/05 or 4/3/2005 or  May 4, 2005" sqref="G6:I6">
      <formula1>39629</formula1>
      <formula2>40008</formula2>
    </dataValidation>
    <dataValidation type="time" errorStyle="warning" allowBlank="1" showErrorMessage="1" errorTitle="Incorrect Time Format" error="Remember to input time as hours and minutes with am or pm included: 8:15 am or 3:20 pm._x000a__x000a_Click on &quot;no&quot; or &quot;cancel&quot; to correct..." prompt="Please remember to insert am or pm  (AM/PM) as required.  For example, 8:00 am not 8 or 3:30 PM not 3:30." sqref="E26:E27 E16:E17">
      <formula1>0</formula1>
      <formula2>0.999988425925926</formula2>
    </dataValidation>
    <dataValidation type="decimal" errorStyle="information" allowBlank="1" showInputMessage="1" showErrorMessage="1" errorTitle="Please try again!" error="The number you enter should be greater than 0 and less than 24; with minutes expressed as decimals.  For example: 7 hours and 15 minutes would be 7.25" promptTitle="Please Note:" prompt="Minutes should be shown as decimals  (eg. 20 minutes = .33)" sqref="I21:N27 F21:G27 F11:G17 I11:N17">
      <formula1>0.01</formula1>
      <formula2>24</formula2>
    </dataValidation>
    <dataValidation type="decimal" errorStyle="information" allowBlank="1" showInputMessage="1" showErrorMessage="1" errorTitle="Please try again!" error="The number you enter should be greater than 0 and less than 24; with minutes expressed as decimals.  For example: 7 hours and 15 minutes would be 7.25" promptTitle="ATTENTION!" prompt="Use this column ONLY for the time you WORKED during lunch..._x000a_" sqref="H11:H17 H21:H27">
      <formula1>0.01</formula1>
      <formula2>24</formula2>
    </dataValidation>
    <dataValidation type="date" errorStyle="warning" allowBlank="1" showInputMessage="1" showErrorMessage="1" errorTitle="Incorrect Date Format!" error="Please enter the date either as (for example) 6/12/2005 or June 12, 2005." promptTitle="Insert Date" prompt="For example: 4/3/05 or 4/3/2005 or  May 4, 2005" sqref="G5:H5">
      <formula1>41080</formula1>
      <formula2>41469</formula2>
    </dataValidation>
  </dataValidations>
  <printOptions horizontalCentered="1" verticalCentered="1"/>
  <pageMargins left="0.25" right="0.25" top="0.25" bottom="0.25" header="0" footer="0"/>
  <pageSetup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A1:V47"/>
  <sheetViews>
    <sheetView workbookViewId="0">
      <selection activeCell="A8" sqref="A8"/>
    </sheetView>
  </sheetViews>
  <sheetFormatPr defaultRowHeight="12.75"/>
  <cols>
    <col min="1" max="1" width="8.5703125" customWidth="1"/>
    <col min="2" max="4" width="10.7109375" customWidth="1"/>
    <col min="5" max="5" width="2.140625" customWidth="1"/>
    <col min="6" max="7" width="10.7109375" customWidth="1"/>
    <col min="8" max="8" width="7.5703125" customWidth="1"/>
    <col min="9" max="9" width="13" customWidth="1"/>
    <col min="10" max="10" width="10.7109375" hidden="1" customWidth="1"/>
    <col min="11" max="13" width="10.7109375" customWidth="1"/>
    <col min="14" max="14" width="7.28515625" customWidth="1"/>
    <col min="15" max="15" width="10.140625" customWidth="1"/>
    <col min="16" max="16" width="7.7109375" customWidth="1"/>
    <col min="17" max="17" width="10.7109375" customWidth="1"/>
    <col min="18" max="18" width="9.28515625" customWidth="1"/>
    <col min="19" max="19" width="6.28515625" customWidth="1"/>
  </cols>
  <sheetData>
    <row r="1" spans="1:22" ht="27" customHeight="1">
      <c r="A1" s="162" t="str">
        <f>'1'!A1:N1</f>
        <v>BUUSD TIME SHEET 2020 - 2021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</row>
    <row r="2" spans="1:22" ht="3.75" customHeight="1" thickBot="1">
      <c r="A2" s="32"/>
      <c r="B2" s="32"/>
      <c r="C2" s="32"/>
      <c r="D2" s="32"/>
      <c r="E2" s="32"/>
      <c r="F2" s="32"/>
      <c r="G2" s="32"/>
      <c r="H2" s="32"/>
      <c r="I2" s="32"/>
      <c r="J2" s="32"/>
      <c r="K2" s="136"/>
      <c r="L2" s="32"/>
      <c r="M2" s="32"/>
      <c r="N2" s="32"/>
      <c r="O2" s="32"/>
    </row>
    <row r="3" spans="1:22" ht="17.25" customHeight="1" thickBot="1">
      <c r="A3" s="35"/>
      <c r="B3" s="32"/>
      <c r="C3" s="35" t="s">
        <v>16</v>
      </c>
      <c r="D3" s="163">
        <f>'1'!D3:H3</f>
        <v>0</v>
      </c>
      <c r="E3" s="164"/>
      <c r="F3" s="164"/>
      <c r="G3" s="164"/>
      <c r="H3" s="165"/>
      <c r="I3" s="95" t="s">
        <v>38</v>
      </c>
      <c r="J3" s="159">
        <f>'1'!J3:M3</f>
        <v>0</v>
      </c>
      <c r="K3" s="159"/>
      <c r="L3" s="159"/>
      <c r="M3" s="159"/>
      <c r="N3" s="159"/>
      <c r="O3" s="32"/>
    </row>
    <row r="4" spans="1:22" ht="3.75" customHeight="1" thickBot="1">
      <c r="A4" s="36"/>
      <c r="B4" s="36"/>
      <c r="C4" s="36"/>
      <c r="D4" s="36" t="s">
        <v>35</v>
      </c>
      <c r="E4" s="36"/>
      <c r="F4" s="36"/>
      <c r="G4" s="36"/>
      <c r="H4" s="36"/>
      <c r="I4" s="37"/>
      <c r="J4" s="37"/>
      <c r="K4" s="37"/>
      <c r="L4" s="37"/>
      <c r="M4" s="37"/>
      <c r="N4" s="37"/>
      <c r="O4" s="37"/>
    </row>
    <row r="5" spans="1:22" ht="16.5" customHeight="1" thickBot="1">
      <c r="A5" s="36"/>
      <c r="B5" s="173" t="s">
        <v>9</v>
      </c>
      <c r="C5" s="173"/>
      <c r="D5" s="173"/>
      <c r="E5" s="36"/>
      <c r="F5" s="38" t="s">
        <v>10</v>
      </c>
      <c r="G5" s="169">
        <f>'6'!G5:H5+14</f>
        <v>44095</v>
      </c>
      <c r="H5" s="170"/>
      <c r="I5" s="38" t="s">
        <v>40</v>
      </c>
      <c r="J5" s="39"/>
      <c r="K5" s="39"/>
      <c r="L5" s="169">
        <f>G5+13</f>
        <v>44108</v>
      </c>
      <c r="M5" s="170"/>
      <c r="N5" s="39"/>
      <c r="O5" s="37"/>
    </row>
    <row r="6" spans="1:22" ht="6" customHeight="1">
      <c r="A6" s="36"/>
      <c r="B6" s="36"/>
      <c r="C6" s="36"/>
      <c r="D6" s="36"/>
      <c r="E6" s="36"/>
      <c r="F6" s="38"/>
      <c r="G6" s="10"/>
      <c r="H6" s="10"/>
      <c r="I6" s="10"/>
      <c r="J6" s="10"/>
      <c r="K6" s="10"/>
      <c r="L6" s="10"/>
      <c r="M6" s="10"/>
      <c r="N6" s="10"/>
      <c r="O6" s="37"/>
    </row>
    <row r="7" spans="1:22" ht="16.5" customHeight="1" thickBot="1">
      <c r="A7" s="201"/>
      <c r="B7" s="201"/>
      <c r="C7" s="201"/>
      <c r="D7" s="194" t="s">
        <v>29</v>
      </c>
      <c r="E7" s="194"/>
      <c r="F7" s="194"/>
      <c r="G7" s="33">
        <f>'1'!G7</f>
        <v>0</v>
      </c>
      <c r="H7" s="168" t="s">
        <v>39</v>
      </c>
      <c r="I7" s="168"/>
      <c r="J7" s="2"/>
      <c r="K7" s="2"/>
      <c r="L7" s="34">
        <f>'1'!K7</f>
        <v>0</v>
      </c>
      <c r="M7" s="2"/>
      <c r="N7" s="2" t="s">
        <v>52</v>
      </c>
      <c r="O7" s="34">
        <f>'1'!N7</f>
        <v>0</v>
      </c>
    </row>
    <row r="8" spans="1:22" ht="15" customHeight="1">
      <c r="A8" s="103" t="s">
        <v>63</v>
      </c>
      <c r="B8" s="103"/>
      <c r="C8" s="103"/>
      <c r="D8" s="103"/>
      <c r="E8" s="103"/>
      <c r="F8" s="103"/>
      <c r="G8" s="103"/>
      <c r="H8" s="103"/>
      <c r="I8" s="103"/>
      <c r="J8" s="2"/>
      <c r="K8" s="2"/>
      <c r="L8" s="2"/>
      <c r="M8" s="2"/>
      <c r="N8" s="2"/>
      <c r="O8" s="2"/>
    </row>
    <row r="9" spans="1:22" ht="4.5" customHeight="1" thickBo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R9" s="4"/>
      <c r="S9" s="4"/>
      <c r="T9" s="4"/>
      <c r="U9" s="4"/>
      <c r="V9" s="4"/>
    </row>
    <row r="10" spans="1:22" ht="23.25" thickBot="1">
      <c r="A10" s="40" t="s">
        <v>26</v>
      </c>
      <c r="B10" s="1" t="s">
        <v>0</v>
      </c>
      <c r="C10" s="41" t="s">
        <v>1</v>
      </c>
      <c r="D10" s="41" t="s">
        <v>2</v>
      </c>
      <c r="E10" s="19"/>
      <c r="F10" s="41" t="s">
        <v>17</v>
      </c>
      <c r="G10" s="41" t="s">
        <v>18</v>
      </c>
      <c r="H10" s="41" t="str">
        <f>'1'!H10</f>
        <v>COVID-19</v>
      </c>
      <c r="I10" s="135" t="str">
        <f>'1'!I10</f>
        <v>Lunch/Recess Duty</v>
      </c>
      <c r="J10" s="41" t="s">
        <v>5</v>
      </c>
      <c r="K10" s="41" t="s">
        <v>58</v>
      </c>
      <c r="L10" s="41" t="str">
        <f>'1'!K10</f>
        <v>VACATION</v>
      </c>
      <c r="M10" s="41" t="str">
        <f>'1'!L10</f>
        <v>Sick/Med</v>
      </c>
      <c r="N10" s="41" t="str">
        <f>'1'!M10</f>
        <v>Pers</v>
      </c>
      <c r="O10" s="42" t="s">
        <v>15</v>
      </c>
      <c r="R10" s="4"/>
      <c r="S10" s="197" t="s">
        <v>14</v>
      </c>
      <c r="T10" s="197"/>
      <c r="U10" s="18">
        <f>'6'!T10 + N29</f>
        <v>0</v>
      </c>
      <c r="V10" s="4"/>
    </row>
    <row r="11" spans="1:22">
      <c r="A11" s="43" t="s">
        <v>19</v>
      </c>
      <c r="B11" s="3">
        <f>'6'!B27+1</f>
        <v>44095</v>
      </c>
      <c r="C11" s="11"/>
      <c r="D11" s="11"/>
      <c r="E11" s="20"/>
      <c r="F11" s="9">
        <v>8</v>
      </c>
      <c r="G11" s="9"/>
      <c r="H11" s="9"/>
      <c r="I11" s="9"/>
      <c r="J11" s="12"/>
      <c r="K11" s="12"/>
      <c r="L11" s="12"/>
      <c r="M11" s="12"/>
      <c r="N11" s="12"/>
      <c r="O11" s="13">
        <f>SUM(F11:N11)</f>
        <v>8</v>
      </c>
      <c r="R11" s="4"/>
      <c r="S11" s="5"/>
      <c r="T11" s="5"/>
      <c r="U11" s="4"/>
      <c r="V11" s="4"/>
    </row>
    <row r="12" spans="1:22">
      <c r="A12" s="44" t="s">
        <v>20</v>
      </c>
      <c r="B12" s="3">
        <f t="shared" ref="B12:B17" si="0">B11+1</f>
        <v>44096</v>
      </c>
      <c r="C12" s="11"/>
      <c r="D12" s="11"/>
      <c r="E12" s="20"/>
      <c r="F12" s="9">
        <v>8</v>
      </c>
      <c r="G12" s="9"/>
      <c r="H12" s="9"/>
      <c r="I12" s="9"/>
      <c r="J12" s="14"/>
      <c r="K12" s="14"/>
      <c r="L12" s="14"/>
      <c r="M12" s="14"/>
      <c r="N12" s="14"/>
      <c r="O12" s="13">
        <f t="shared" ref="O12:O17" si="1">SUM(F12:N12)</f>
        <v>8</v>
      </c>
      <c r="R12" s="4"/>
      <c r="S12" s="5"/>
      <c r="T12" s="5"/>
      <c r="U12" s="4"/>
      <c r="V12" s="4"/>
    </row>
    <row r="13" spans="1:22">
      <c r="A13" s="44" t="s">
        <v>21</v>
      </c>
      <c r="B13" s="3">
        <f t="shared" si="0"/>
        <v>44097</v>
      </c>
      <c r="C13" s="11"/>
      <c r="D13" s="11"/>
      <c r="E13" s="20"/>
      <c r="F13" s="9">
        <v>8</v>
      </c>
      <c r="G13" s="9"/>
      <c r="H13" s="9"/>
      <c r="I13" s="9"/>
      <c r="J13" s="14"/>
      <c r="K13" s="14"/>
      <c r="L13" s="14"/>
      <c r="M13" s="14"/>
      <c r="N13" s="14"/>
      <c r="O13" s="13">
        <f t="shared" si="1"/>
        <v>8</v>
      </c>
      <c r="R13" s="4"/>
      <c r="S13" s="5"/>
      <c r="T13" s="5"/>
      <c r="U13" s="4"/>
      <c r="V13" s="4"/>
    </row>
    <row r="14" spans="1:22">
      <c r="A14" s="44" t="s">
        <v>22</v>
      </c>
      <c r="B14" s="3">
        <f t="shared" si="0"/>
        <v>44098</v>
      </c>
      <c r="C14" s="11"/>
      <c r="D14" s="11"/>
      <c r="E14" s="20"/>
      <c r="F14" s="9">
        <v>8</v>
      </c>
      <c r="G14" s="9"/>
      <c r="H14" s="9"/>
      <c r="I14" s="9"/>
      <c r="J14" s="14"/>
      <c r="K14" s="12"/>
      <c r="L14" s="12"/>
      <c r="M14" s="12"/>
      <c r="N14" s="12"/>
      <c r="O14" s="13">
        <f t="shared" si="1"/>
        <v>8</v>
      </c>
      <c r="R14" s="197" t="s">
        <v>8</v>
      </c>
      <c r="S14" s="197"/>
      <c r="T14" s="197"/>
      <c r="U14" s="18">
        <f>'6'!T14 + O29</f>
        <v>40</v>
      </c>
      <c r="V14" s="4"/>
    </row>
    <row r="15" spans="1:22">
      <c r="A15" s="44" t="s">
        <v>23</v>
      </c>
      <c r="B15" s="3">
        <f t="shared" si="0"/>
        <v>44099</v>
      </c>
      <c r="C15" s="11"/>
      <c r="D15" s="11"/>
      <c r="E15" s="20"/>
      <c r="F15" s="9">
        <v>8</v>
      </c>
      <c r="G15" s="9"/>
      <c r="H15" s="9"/>
      <c r="I15" s="9"/>
      <c r="J15" s="14"/>
      <c r="K15" s="14"/>
      <c r="L15" s="14"/>
      <c r="M15" s="14"/>
      <c r="N15" s="14"/>
      <c r="O15" s="13">
        <f t="shared" si="1"/>
        <v>8</v>
      </c>
      <c r="R15" s="4"/>
      <c r="S15" s="5"/>
      <c r="T15" s="5"/>
      <c r="U15" s="4"/>
      <c r="V15" s="4"/>
    </row>
    <row r="16" spans="1:22">
      <c r="A16" s="44" t="s">
        <v>24</v>
      </c>
      <c r="B16" s="3">
        <f t="shared" si="0"/>
        <v>44100</v>
      </c>
      <c r="C16" s="144"/>
      <c r="D16" s="144"/>
      <c r="E16" s="20"/>
      <c r="F16" s="145"/>
      <c r="G16" s="145"/>
      <c r="H16" s="145"/>
      <c r="I16" s="145"/>
      <c r="J16" s="146"/>
      <c r="K16" s="146"/>
      <c r="L16" s="146"/>
      <c r="M16" s="146"/>
      <c r="N16" s="146"/>
      <c r="O16" s="13">
        <f t="shared" si="1"/>
        <v>0</v>
      </c>
      <c r="R16" s="4"/>
      <c r="S16" s="5"/>
      <c r="T16" s="5"/>
      <c r="U16" s="4"/>
      <c r="V16" s="4"/>
    </row>
    <row r="17" spans="1:22" ht="13.5" thickBot="1">
      <c r="A17" s="44" t="s">
        <v>25</v>
      </c>
      <c r="B17" s="3">
        <f t="shared" si="0"/>
        <v>44101</v>
      </c>
      <c r="C17" s="144"/>
      <c r="D17" s="144"/>
      <c r="E17" s="20"/>
      <c r="F17" s="147"/>
      <c r="G17" s="147"/>
      <c r="H17" s="147"/>
      <c r="I17" s="147"/>
      <c r="J17" s="148"/>
      <c r="K17" s="148"/>
      <c r="L17" s="148"/>
      <c r="M17" s="148"/>
      <c r="N17" s="148"/>
      <c r="O17" s="15">
        <f t="shared" si="1"/>
        <v>0</v>
      </c>
      <c r="R17" s="4"/>
      <c r="S17" s="5"/>
      <c r="T17" s="5"/>
      <c r="U17" s="4"/>
      <c r="V17" s="4"/>
    </row>
    <row r="18" spans="1:22" ht="14.25" thickTop="1" thickBot="1">
      <c r="A18" s="45"/>
      <c r="B18" s="46"/>
      <c r="C18" s="171" t="s">
        <v>28</v>
      </c>
      <c r="D18" s="172"/>
      <c r="E18" s="21"/>
      <c r="F18" s="47">
        <f>SUM(F11:F17)</f>
        <v>40</v>
      </c>
      <c r="G18" s="47">
        <f t="shared" ref="G18:N18" si="2">SUM(G11:G17)</f>
        <v>0</v>
      </c>
      <c r="H18" s="47">
        <f t="shared" si="2"/>
        <v>0</v>
      </c>
      <c r="I18" s="47">
        <f t="shared" si="2"/>
        <v>0</v>
      </c>
      <c r="J18" s="47">
        <f t="shared" si="2"/>
        <v>0</v>
      </c>
      <c r="K18" s="47">
        <f t="shared" si="2"/>
        <v>0</v>
      </c>
      <c r="L18" s="47">
        <f t="shared" si="2"/>
        <v>0</v>
      </c>
      <c r="M18" s="47">
        <f t="shared" si="2"/>
        <v>0</v>
      </c>
      <c r="N18" s="47">
        <f t="shared" si="2"/>
        <v>0</v>
      </c>
      <c r="O18" s="48">
        <f>SUM(O11:O17)</f>
        <v>40</v>
      </c>
      <c r="R18" s="4"/>
      <c r="S18" s="5"/>
      <c r="T18" s="5"/>
      <c r="U18" s="6"/>
      <c r="V18" s="4"/>
    </row>
    <row r="19" spans="1:22" ht="9.75" customHeight="1" thickBot="1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R19" s="4"/>
      <c r="S19" s="5"/>
      <c r="T19" s="5"/>
      <c r="U19" s="4"/>
      <c r="V19" s="4"/>
    </row>
    <row r="20" spans="1:22" ht="23.25" thickBot="1">
      <c r="A20" s="40" t="s">
        <v>27</v>
      </c>
      <c r="B20" s="1" t="s">
        <v>0</v>
      </c>
      <c r="C20" s="41" t="s">
        <v>1</v>
      </c>
      <c r="D20" s="41" t="s">
        <v>2</v>
      </c>
      <c r="E20" s="19"/>
      <c r="F20" s="41" t="str">
        <f>F10</f>
        <v>Reg Ed</v>
      </c>
      <c r="G20" s="41" t="str">
        <f>G10</f>
        <v>Spec Ed</v>
      </c>
      <c r="H20" s="41" t="str">
        <f>H10</f>
        <v>COVID-19</v>
      </c>
      <c r="I20" s="135" t="str">
        <f>I10</f>
        <v>Lunch/Recess Duty</v>
      </c>
      <c r="J20" s="41" t="s">
        <v>5</v>
      </c>
      <c r="K20" s="41" t="s">
        <v>58</v>
      </c>
      <c r="L20" s="41" t="str">
        <f>L10</f>
        <v>VACATION</v>
      </c>
      <c r="M20" s="41" t="str">
        <f>M10</f>
        <v>Sick/Med</v>
      </c>
      <c r="N20" s="41" t="str">
        <f>N10</f>
        <v>Pers</v>
      </c>
      <c r="O20" s="42" t="str">
        <f>O10</f>
        <v>TOTAL</v>
      </c>
      <c r="R20" s="4"/>
      <c r="S20" s="5"/>
      <c r="T20" s="5"/>
      <c r="U20" s="4"/>
      <c r="V20" s="4"/>
    </row>
    <row r="21" spans="1:22">
      <c r="A21" s="43" t="s">
        <v>19</v>
      </c>
      <c r="B21" s="3">
        <f>B11+7</f>
        <v>44102</v>
      </c>
      <c r="C21" s="11"/>
      <c r="D21" s="11"/>
      <c r="E21" s="20"/>
      <c r="F21" s="9"/>
      <c r="G21" s="9"/>
      <c r="H21" s="9"/>
      <c r="I21" s="9"/>
      <c r="J21" s="12"/>
      <c r="K21" s="12"/>
      <c r="L21" s="12"/>
      <c r="M21" s="12"/>
      <c r="N21" s="12"/>
      <c r="O21" s="13">
        <f>SUM(F21:N21)</f>
        <v>0</v>
      </c>
      <c r="R21" s="4"/>
      <c r="S21" s="5"/>
      <c r="T21" s="5"/>
      <c r="U21" s="4"/>
      <c r="V21" s="4"/>
    </row>
    <row r="22" spans="1:22">
      <c r="A22" s="44" t="s">
        <v>20</v>
      </c>
      <c r="B22" s="3">
        <f t="shared" ref="B22:B27" si="3">B12+7</f>
        <v>44103</v>
      </c>
      <c r="C22" s="11"/>
      <c r="D22" s="11"/>
      <c r="E22" s="20"/>
      <c r="F22" s="9"/>
      <c r="G22" s="9"/>
      <c r="H22" s="9"/>
      <c r="I22" s="9"/>
      <c r="J22" s="14"/>
      <c r="K22" s="14"/>
      <c r="L22" s="14"/>
      <c r="M22" s="14"/>
      <c r="N22" s="14"/>
      <c r="O22" s="13">
        <f t="shared" ref="O22:O27" si="4">SUM(F22:N22)</f>
        <v>0</v>
      </c>
      <c r="R22" s="197" t="s">
        <v>13</v>
      </c>
      <c r="S22" s="197"/>
      <c r="T22" s="197"/>
      <c r="U22" s="18">
        <f>'6'!T22 + P29</f>
        <v>0</v>
      </c>
      <c r="V22" s="4"/>
    </row>
    <row r="23" spans="1:22">
      <c r="A23" s="44" t="s">
        <v>21</v>
      </c>
      <c r="B23" s="3">
        <f t="shared" si="3"/>
        <v>44104</v>
      </c>
      <c r="C23" s="11"/>
      <c r="D23" s="11"/>
      <c r="E23" s="20"/>
      <c r="F23" s="9"/>
      <c r="G23" s="9"/>
      <c r="H23" s="9"/>
      <c r="I23" s="9"/>
      <c r="J23" s="14"/>
      <c r="K23" s="14"/>
      <c r="L23" s="14"/>
      <c r="M23" s="14"/>
      <c r="N23" s="14"/>
      <c r="O23" s="13">
        <f t="shared" si="4"/>
        <v>0</v>
      </c>
      <c r="R23" s="4"/>
      <c r="S23" s="4"/>
      <c r="T23" s="4"/>
      <c r="U23" s="4"/>
      <c r="V23" s="4"/>
    </row>
    <row r="24" spans="1:22">
      <c r="A24" s="44" t="s">
        <v>22</v>
      </c>
      <c r="B24" s="3">
        <f t="shared" si="3"/>
        <v>44105</v>
      </c>
      <c r="C24" s="11"/>
      <c r="D24" s="11"/>
      <c r="E24" s="20"/>
      <c r="F24" s="9"/>
      <c r="G24" s="9"/>
      <c r="H24" s="9"/>
      <c r="I24" s="9"/>
      <c r="J24" s="14"/>
      <c r="K24" s="12"/>
      <c r="L24" s="12"/>
      <c r="M24" s="12"/>
      <c r="N24" s="12"/>
      <c r="O24" s="13">
        <f t="shared" si="4"/>
        <v>0</v>
      </c>
      <c r="R24" s="4"/>
      <c r="S24" s="4"/>
      <c r="T24" s="4"/>
      <c r="U24" s="4"/>
      <c r="V24" s="4"/>
    </row>
    <row r="25" spans="1:22">
      <c r="A25" s="44" t="s">
        <v>23</v>
      </c>
      <c r="B25" s="3">
        <f t="shared" si="3"/>
        <v>44106</v>
      </c>
      <c r="C25" s="11"/>
      <c r="D25" s="11"/>
      <c r="E25" s="20"/>
      <c r="F25" s="9"/>
      <c r="G25" s="9"/>
      <c r="H25" s="9"/>
      <c r="I25" s="9"/>
      <c r="J25" s="14"/>
      <c r="K25" s="12"/>
      <c r="L25" s="9"/>
      <c r="M25" s="14"/>
      <c r="N25" s="14"/>
      <c r="O25" s="13">
        <f t="shared" si="4"/>
        <v>0</v>
      </c>
      <c r="R25" s="4"/>
      <c r="S25" s="4"/>
      <c r="T25" s="4"/>
      <c r="U25" s="4"/>
      <c r="V25" s="4"/>
    </row>
    <row r="26" spans="1:22">
      <c r="A26" s="44" t="s">
        <v>24</v>
      </c>
      <c r="B26" s="3">
        <f t="shared" si="3"/>
        <v>44107</v>
      </c>
      <c r="C26" s="144"/>
      <c r="D26" s="144"/>
      <c r="E26" s="20"/>
      <c r="F26" s="145"/>
      <c r="G26" s="145"/>
      <c r="H26" s="145"/>
      <c r="I26" s="145"/>
      <c r="J26" s="146"/>
      <c r="K26" s="146"/>
      <c r="L26" s="146"/>
      <c r="M26" s="145"/>
      <c r="N26" s="146"/>
      <c r="O26" s="13">
        <f t="shared" si="4"/>
        <v>0</v>
      </c>
      <c r="R26" s="4"/>
      <c r="S26" s="197" t="s">
        <v>12</v>
      </c>
      <c r="T26" s="197"/>
      <c r="U26" s="197"/>
      <c r="V26" s="18">
        <f>'6'!U26 + R29</f>
        <v>40</v>
      </c>
    </row>
    <row r="27" spans="1:22" ht="13.5" thickBot="1">
      <c r="A27" s="44" t="s">
        <v>25</v>
      </c>
      <c r="B27" s="3">
        <f t="shared" si="3"/>
        <v>44108</v>
      </c>
      <c r="C27" s="144"/>
      <c r="D27" s="144"/>
      <c r="E27" s="20"/>
      <c r="F27" s="147"/>
      <c r="G27" s="147"/>
      <c r="H27" s="147"/>
      <c r="I27" s="147"/>
      <c r="J27" s="148"/>
      <c r="K27" s="148"/>
      <c r="L27" s="148"/>
      <c r="M27" s="148"/>
      <c r="N27" s="148"/>
      <c r="O27" s="15">
        <f t="shared" si="4"/>
        <v>0</v>
      </c>
      <c r="R27" s="4"/>
      <c r="S27" s="4"/>
      <c r="T27" s="4"/>
      <c r="U27" s="4"/>
      <c r="V27" s="4"/>
    </row>
    <row r="28" spans="1:22" ht="15" customHeight="1" thickTop="1" thickBot="1">
      <c r="A28" s="22"/>
      <c r="B28" s="49"/>
      <c r="C28" s="193" t="s">
        <v>30</v>
      </c>
      <c r="D28" s="193"/>
      <c r="E28" s="21"/>
      <c r="F28" s="50">
        <f>SUM(F21:F27)</f>
        <v>0</v>
      </c>
      <c r="G28" s="50">
        <f t="shared" ref="G28:N28" si="5">SUM(G21:G27)</f>
        <v>0</v>
      </c>
      <c r="H28" s="50">
        <f t="shared" si="5"/>
        <v>0</v>
      </c>
      <c r="I28" s="50">
        <f t="shared" si="5"/>
        <v>0</v>
      </c>
      <c r="J28" s="50">
        <f t="shared" ref="J28:K28" si="6">SUM(J21:J27)</f>
        <v>0</v>
      </c>
      <c r="K28" s="50">
        <f t="shared" si="6"/>
        <v>0</v>
      </c>
      <c r="L28" s="50">
        <f t="shared" si="5"/>
        <v>0</v>
      </c>
      <c r="M28" s="50">
        <f t="shared" si="5"/>
        <v>0</v>
      </c>
      <c r="N28" s="50">
        <f t="shared" si="5"/>
        <v>0</v>
      </c>
      <c r="O28" s="48">
        <f>SUM(O21:O27)</f>
        <v>0</v>
      </c>
      <c r="R28" s="27" t="s">
        <v>36</v>
      </c>
      <c r="S28" s="4"/>
      <c r="T28" s="8"/>
      <c r="U28" s="7"/>
      <c r="V28" s="4"/>
    </row>
    <row r="29" spans="1:22" ht="15.75" customHeight="1" thickBot="1">
      <c r="A29" s="22"/>
      <c r="B29" s="49"/>
      <c r="C29" s="198" t="s">
        <v>31</v>
      </c>
      <c r="D29" s="198"/>
      <c r="E29" s="23"/>
      <c r="F29" s="51">
        <f>F18+F28</f>
        <v>40</v>
      </c>
      <c r="G29" s="51">
        <f t="shared" ref="G29:N29" si="7">G18+G28</f>
        <v>0</v>
      </c>
      <c r="H29" s="51">
        <f t="shared" si="7"/>
        <v>0</v>
      </c>
      <c r="I29" s="51">
        <f t="shared" si="7"/>
        <v>0</v>
      </c>
      <c r="J29" s="51">
        <f t="shared" ref="J29:K29" si="8">J18+J28</f>
        <v>0</v>
      </c>
      <c r="K29" s="51">
        <f t="shared" si="8"/>
        <v>0</v>
      </c>
      <c r="L29" s="51">
        <f t="shared" si="7"/>
        <v>0</v>
      </c>
      <c r="M29" s="51">
        <f t="shared" si="7"/>
        <v>0</v>
      </c>
      <c r="N29" s="51">
        <f t="shared" si="7"/>
        <v>0</v>
      </c>
      <c r="O29" s="52">
        <f>O18+O28</f>
        <v>40</v>
      </c>
      <c r="R29" s="28">
        <f>O29-L7</f>
        <v>40</v>
      </c>
      <c r="S29" s="4"/>
      <c r="T29" s="8"/>
      <c r="U29" s="7"/>
      <c r="V29" s="4"/>
    </row>
    <row r="30" spans="1:22" ht="11.25" customHeight="1">
      <c r="A30" s="4"/>
      <c r="B30" s="53"/>
      <c r="C30" s="24"/>
      <c r="D30" s="24"/>
      <c r="E30" s="24"/>
      <c r="F30" s="24"/>
      <c r="G30" s="24"/>
      <c r="H30" s="24"/>
      <c r="I30" s="24"/>
      <c r="J30" s="53"/>
      <c r="K30" s="53"/>
      <c r="L30" s="53"/>
      <c r="M30" s="53"/>
      <c r="N30" s="53"/>
      <c r="O30" s="53"/>
    </row>
    <row r="31" spans="1:22" ht="21.75" customHeight="1" thickBot="1">
      <c r="A31" s="181"/>
      <c r="B31" s="181"/>
      <c r="C31" s="181"/>
      <c r="D31" s="181"/>
      <c r="E31" s="25"/>
      <c r="F31" s="174"/>
      <c r="G31" s="174"/>
      <c r="H31" s="25"/>
      <c r="I31" s="4"/>
      <c r="J31" s="4"/>
      <c r="K31" s="4"/>
      <c r="L31" s="4"/>
      <c r="M31" s="4"/>
      <c r="N31" s="54" t="s">
        <v>11</v>
      </c>
      <c r="O31" s="55">
        <f>R29</f>
        <v>40</v>
      </c>
    </row>
    <row r="32" spans="1:22" ht="12.75" customHeight="1" thickBot="1">
      <c r="A32" s="200" t="s">
        <v>3</v>
      </c>
      <c r="B32" s="200"/>
      <c r="C32" s="200"/>
      <c r="D32" s="200"/>
      <c r="E32" s="26"/>
      <c r="F32" s="200" t="s">
        <v>32</v>
      </c>
      <c r="G32" s="200"/>
      <c r="H32" s="26"/>
      <c r="I32" s="184" t="s">
        <v>37</v>
      </c>
      <c r="J32" s="184"/>
      <c r="K32" s="184"/>
      <c r="L32" s="184"/>
      <c r="M32" s="184"/>
      <c r="N32" s="184"/>
      <c r="O32" s="184"/>
    </row>
    <row r="33" spans="1:15" ht="18.75" customHeight="1" thickBot="1">
      <c r="A33" s="26"/>
      <c r="B33" s="26"/>
      <c r="C33" s="26"/>
      <c r="D33" s="26"/>
      <c r="E33" s="26"/>
      <c r="F33" s="26"/>
      <c r="G33" s="26"/>
      <c r="H33" s="26"/>
      <c r="I33" s="155"/>
      <c r="J33" s="156"/>
      <c r="K33" s="156"/>
      <c r="L33" s="156"/>
      <c r="M33" s="156"/>
      <c r="N33" s="156"/>
      <c r="O33" s="157"/>
    </row>
    <row r="34" spans="1:15" ht="14.25" customHeight="1">
      <c r="A34" s="26"/>
      <c r="B34" s="57"/>
      <c r="C34" s="183" t="s">
        <v>33</v>
      </c>
      <c r="D34" s="183"/>
      <c r="E34" s="29"/>
      <c r="F34" s="58"/>
      <c r="G34" s="26"/>
      <c r="H34" s="26"/>
      <c r="I34" s="4"/>
      <c r="J34" s="199"/>
      <c r="K34" s="199"/>
      <c r="L34" s="199"/>
      <c r="M34" s="199"/>
      <c r="N34" s="199"/>
      <c r="O34" s="56"/>
    </row>
    <row r="35" spans="1:15" ht="5.25" customHeight="1" thickBot="1">
      <c r="A35" s="26"/>
      <c r="B35" s="59"/>
      <c r="C35" s="60"/>
      <c r="D35" s="60"/>
      <c r="E35" s="61"/>
      <c r="F35" s="62"/>
      <c r="G35" s="26"/>
      <c r="H35" s="26"/>
      <c r="I35" s="63"/>
      <c r="J35" s="64"/>
      <c r="K35" s="64"/>
      <c r="L35" s="64"/>
      <c r="M35" s="64"/>
      <c r="N35" s="64"/>
      <c r="O35" s="65"/>
    </row>
    <row r="36" spans="1:15" ht="12" customHeight="1" thickBot="1">
      <c r="A36" s="66"/>
      <c r="B36" s="67"/>
      <c r="C36" s="160" t="str">
        <f>'1'!C36:D36</f>
        <v>Admin. Assist.</v>
      </c>
      <c r="D36" s="160"/>
      <c r="E36" s="91">
        <f>'1'!E53</f>
        <v>0</v>
      </c>
      <c r="F36" s="69"/>
      <c r="G36" s="4"/>
      <c r="H36" s="4"/>
      <c r="I36" s="70" t="s">
        <v>4</v>
      </c>
      <c r="J36" s="71"/>
      <c r="K36" s="71"/>
      <c r="L36" s="71"/>
      <c r="M36" s="71"/>
      <c r="N36" s="71"/>
      <c r="O36" s="72"/>
    </row>
    <row r="37" spans="1:15" ht="3.75" customHeight="1" thickBot="1">
      <c r="A37" s="66"/>
      <c r="B37" s="67"/>
      <c r="C37" s="68"/>
      <c r="D37" s="68"/>
      <c r="E37" s="73"/>
      <c r="F37" s="69"/>
      <c r="G37" s="4"/>
      <c r="H37" s="4"/>
      <c r="I37" s="74"/>
      <c r="J37" s="71"/>
      <c r="K37" s="71"/>
      <c r="L37" s="71"/>
      <c r="M37" s="71"/>
      <c r="N37" s="71"/>
      <c r="O37" s="72"/>
    </row>
    <row r="38" spans="1:15" ht="12" customHeight="1" thickBot="1">
      <c r="A38" s="75"/>
      <c r="B38" s="67"/>
      <c r="C38" s="160" t="str">
        <f>'1'!C38:D38</f>
        <v>Paraeducator</v>
      </c>
      <c r="D38" s="160"/>
      <c r="E38" s="91"/>
      <c r="F38" s="69"/>
      <c r="G38" s="4"/>
      <c r="H38" s="4"/>
      <c r="I38" s="179" t="s">
        <v>6</v>
      </c>
      <c r="J38" s="175"/>
      <c r="K38" s="175"/>
      <c r="L38" s="175"/>
      <c r="M38" s="175"/>
      <c r="N38" s="175"/>
      <c r="O38" s="180"/>
    </row>
    <row r="39" spans="1:15" ht="3.75" customHeight="1" thickBot="1">
      <c r="A39" s="75"/>
      <c r="B39" s="67"/>
      <c r="C39" s="68"/>
      <c r="D39" s="68"/>
      <c r="E39" s="73"/>
      <c r="F39" s="69"/>
      <c r="G39" s="4"/>
      <c r="H39" s="4"/>
      <c r="I39" s="76"/>
      <c r="J39" s="77"/>
      <c r="K39" s="137"/>
      <c r="L39" s="77"/>
      <c r="M39" s="77"/>
      <c r="N39" s="77"/>
      <c r="O39" s="78"/>
    </row>
    <row r="40" spans="1:15" ht="11.25" customHeight="1" thickBot="1">
      <c r="A40" s="75"/>
      <c r="B40" s="67"/>
      <c r="C40" s="160" t="str">
        <f>'1'!C40:D40</f>
        <v>Business</v>
      </c>
      <c r="D40" s="160"/>
      <c r="E40" s="91">
        <f>'1'!E55</f>
        <v>0</v>
      </c>
      <c r="F40" s="69"/>
      <c r="G40" s="4"/>
      <c r="H40" s="4"/>
      <c r="I40" s="190" t="s">
        <v>49</v>
      </c>
      <c r="J40" s="191"/>
      <c r="K40" s="191"/>
      <c r="L40" s="191"/>
      <c r="M40" s="191"/>
      <c r="N40" s="191"/>
      <c r="O40" s="192"/>
    </row>
    <row r="41" spans="1:15" ht="3.75" customHeight="1" thickBot="1">
      <c r="A41" s="75"/>
      <c r="B41" s="67"/>
      <c r="C41" s="68"/>
      <c r="D41" s="68"/>
      <c r="E41" s="73"/>
      <c r="F41" s="69"/>
      <c r="G41" s="4"/>
      <c r="H41" s="4"/>
      <c r="I41" s="79"/>
      <c r="J41" s="80"/>
      <c r="K41" s="138"/>
      <c r="L41" s="80"/>
      <c r="M41" s="80"/>
      <c r="N41" s="80"/>
      <c r="O41" s="81"/>
    </row>
    <row r="42" spans="1:15" ht="12" customHeight="1" thickBot="1">
      <c r="A42" s="75"/>
      <c r="B42" s="67"/>
      <c r="C42" s="160" t="str">
        <f>'1'!C42:D42</f>
        <v>Behavior Int.</v>
      </c>
      <c r="D42" s="160"/>
      <c r="E42" s="91">
        <f>'1'!E56</f>
        <v>0</v>
      </c>
      <c r="F42" s="69"/>
      <c r="G42" s="4"/>
      <c r="H42" s="4"/>
      <c r="I42" s="179" t="s">
        <v>6</v>
      </c>
      <c r="J42" s="175"/>
      <c r="K42" s="175"/>
      <c r="L42" s="175"/>
      <c r="M42" s="175"/>
      <c r="N42" s="175"/>
      <c r="O42" s="180"/>
    </row>
    <row r="43" spans="1:15" ht="3.75" customHeight="1" thickBot="1">
      <c r="A43" s="75"/>
      <c r="B43" s="67"/>
      <c r="C43" s="68"/>
      <c r="D43" s="68"/>
      <c r="E43" s="73"/>
      <c r="F43" s="69"/>
      <c r="G43" s="4"/>
      <c r="H43" s="4"/>
      <c r="I43" s="76"/>
      <c r="J43" s="77"/>
      <c r="K43" s="137"/>
      <c r="L43" s="77"/>
      <c r="M43" s="77"/>
      <c r="N43" s="77"/>
      <c r="O43" s="78"/>
    </row>
    <row r="44" spans="1:15" ht="12" customHeight="1" thickBot="1">
      <c r="A44" s="82"/>
      <c r="B44" s="83" t="s">
        <v>34</v>
      </c>
      <c r="C44" s="195" t="str">
        <f>'1'!D57</f>
        <v xml:space="preserve">Other Non-Contracted </v>
      </c>
      <c r="D44" s="196"/>
      <c r="E44" s="91">
        <f>'1'!E44</f>
        <v>0</v>
      </c>
      <c r="F44" s="69"/>
      <c r="G44" s="4"/>
      <c r="H44" s="4"/>
      <c r="I44" s="187" t="s">
        <v>50</v>
      </c>
      <c r="J44" s="188"/>
      <c r="K44" s="188"/>
      <c r="L44" s="188"/>
      <c r="M44" s="188"/>
      <c r="N44" s="188"/>
      <c r="O44" s="189"/>
    </row>
    <row r="45" spans="1:15" ht="16.5" customHeight="1">
      <c r="A45" s="75"/>
      <c r="B45" s="84"/>
      <c r="C45" s="85"/>
      <c r="D45" s="86"/>
      <c r="E45" s="86"/>
      <c r="F45" s="87"/>
      <c r="G45" s="4"/>
      <c r="H45" s="4"/>
      <c r="I45" s="179" t="s">
        <v>7</v>
      </c>
      <c r="J45" s="175"/>
      <c r="K45" s="175"/>
      <c r="L45" s="175"/>
      <c r="M45" s="175"/>
      <c r="N45" s="175"/>
      <c r="O45" s="180"/>
    </row>
    <row r="46" spans="1:15" ht="15.75" customHeight="1">
      <c r="A46" s="75"/>
      <c r="B46" s="71"/>
      <c r="C46" s="4"/>
      <c r="D46" s="4"/>
      <c r="E46" s="4"/>
      <c r="F46" s="53"/>
      <c r="G46" s="53"/>
      <c r="H46" s="53"/>
      <c r="I46" s="176" t="s">
        <v>53</v>
      </c>
      <c r="J46" s="177"/>
      <c r="K46" s="177"/>
      <c r="L46" s="177"/>
      <c r="M46" s="177"/>
      <c r="N46" s="177"/>
      <c r="O46" s="178"/>
    </row>
    <row r="47" spans="1:15" ht="11.25" customHeight="1"/>
  </sheetData>
  <sheetProtection selectLockedCells="1"/>
  <mergeCells count="35">
    <mergeCell ref="I46:O46"/>
    <mergeCell ref="I38:O38"/>
    <mergeCell ref="I45:O45"/>
    <mergeCell ref="C44:D44"/>
    <mergeCell ref="I40:O40"/>
    <mergeCell ref="I42:O42"/>
    <mergeCell ref="I44:O44"/>
    <mergeCell ref="C38:D38"/>
    <mergeCell ref="C40:D40"/>
    <mergeCell ref="C42:D42"/>
    <mergeCell ref="A1:O1"/>
    <mergeCell ref="D3:H3"/>
    <mergeCell ref="J3:N3"/>
    <mergeCell ref="G5:H5"/>
    <mergeCell ref="L5:M5"/>
    <mergeCell ref="B5:D5"/>
    <mergeCell ref="C29:D29"/>
    <mergeCell ref="H7:I7"/>
    <mergeCell ref="C18:D18"/>
    <mergeCell ref="C28:D28"/>
    <mergeCell ref="C36:D36"/>
    <mergeCell ref="A31:D31"/>
    <mergeCell ref="F31:G31"/>
    <mergeCell ref="I33:O33"/>
    <mergeCell ref="J34:N34"/>
    <mergeCell ref="A7:C7"/>
    <mergeCell ref="C34:D34"/>
    <mergeCell ref="A32:D32"/>
    <mergeCell ref="F32:G32"/>
    <mergeCell ref="D7:F7"/>
    <mergeCell ref="S10:T10"/>
    <mergeCell ref="S26:U26"/>
    <mergeCell ref="R14:T14"/>
    <mergeCell ref="R22:T22"/>
    <mergeCell ref="I32:O32"/>
  </mergeCells>
  <phoneticPr fontId="0" type="noConversion"/>
  <conditionalFormatting sqref="E36 E38 E40 E42 E44">
    <cfRule type="cellIs" dxfId="339" priority="5" stopIfTrue="1" operator="notEqual">
      <formula>"X"</formula>
    </cfRule>
  </conditionalFormatting>
  <conditionalFormatting sqref="C44:D44">
    <cfRule type="cellIs" dxfId="338" priority="6" stopIfTrue="1" operator="equal">
      <formula>0</formula>
    </cfRule>
  </conditionalFormatting>
  <conditionalFormatting sqref="O31">
    <cfRule type="cellIs" dxfId="337" priority="7" stopIfTrue="1" operator="lessThanOrEqual">
      <formula>0</formula>
    </cfRule>
    <cfRule type="cellIs" dxfId="336" priority="8" stopIfTrue="1" operator="greaterThan">
      <formula>0</formula>
    </cfRule>
  </conditionalFormatting>
  <conditionalFormatting sqref="H11:H17 H21:H27">
    <cfRule type="cellIs" dxfId="335" priority="9" stopIfTrue="1" operator="lessThanOrEqual">
      <formula>0</formula>
    </cfRule>
    <cfRule type="cellIs" dxfId="334" priority="10" stopIfTrue="1" operator="greaterThan">
      <formula>0</formula>
    </cfRule>
  </conditionalFormatting>
  <conditionalFormatting sqref="D3:H3">
    <cfRule type="cellIs" dxfId="333" priority="11" stopIfTrue="1" operator="lessThanOrEqual">
      <formula>0</formula>
    </cfRule>
    <cfRule type="cellIs" dxfId="332" priority="12" stopIfTrue="1" operator="greaterThan">
      <formula>0</formula>
    </cfRule>
  </conditionalFormatting>
  <conditionalFormatting sqref="I3">
    <cfRule type="cellIs" dxfId="331" priority="13" stopIfTrue="1" operator="greaterThan">
      <formula>0</formula>
    </cfRule>
  </conditionalFormatting>
  <conditionalFormatting sqref="J3:N3">
    <cfRule type="cellIs" dxfId="330" priority="14" stopIfTrue="1" operator="lessThanOrEqual">
      <formula>0</formula>
    </cfRule>
    <cfRule type="cellIs" dxfId="329" priority="15" stopIfTrue="1" operator="greaterThan">
      <formula>0</formula>
    </cfRule>
  </conditionalFormatting>
  <conditionalFormatting sqref="O11:O18 O21:O29">
    <cfRule type="cellIs" dxfId="328" priority="16" stopIfTrue="1" operator="lessThanOrEqual">
      <formula>0</formula>
    </cfRule>
  </conditionalFormatting>
  <conditionalFormatting sqref="F18:N18 F28:N29">
    <cfRule type="cellIs" dxfId="327" priority="17" stopIfTrue="1" operator="equal">
      <formula>0</formula>
    </cfRule>
  </conditionalFormatting>
  <conditionalFormatting sqref="L7 G7">
    <cfRule type="cellIs" dxfId="326" priority="3" stopIfTrue="1" operator="lessThanOrEqual">
      <formula>0</formula>
    </cfRule>
    <cfRule type="cellIs" dxfId="325" priority="4" stopIfTrue="1" operator="greaterThan">
      <formula>0</formula>
    </cfRule>
  </conditionalFormatting>
  <conditionalFormatting sqref="O7">
    <cfRule type="cellIs" dxfId="324" priority="1" stopIfTrue="1" operator="lessThanOrEqual">
      <formula>0</formula>
    </cfRule>
    <cfRule type="cellIs" dxfId="323" priority="2" stopIfTrue="1" operator="greaterThan">
      <formula>0</formula>
    </cfRule>
  </conditionalFormatting>
  <dataValidations xWindow="289" yWindow="292" count="6">
    <dataValidation type="time" errorStyle="warning" allowBlank="1" showInputMessage="1" showErrorMessage="1" errorTitle="Incorrect Time Format" error="Remember to input time as hours and minutes with am or pm included: 8:15 am or 3:20 pm._x000a__x000a_Click on &quot;no&quot; or &quot;cancel&quot; to correct..." prompt="Please remember to insert am or pm  (AM/PM) as required.  For example, 8:00 am not 8 or 3:30 PM not 3:30." sqref="E21:E25 E11:E15">
      <formula1>0</formula1>
      <formula2>0.999988425925926</formula2>
    </dataValidation>
    <dataValidation type="date" errorStyle="warning" allowBlank="1" showInputMessage="1" showErrorMessage="1" errorTitle="Incorrect Date Format!" error="Please enter the date either as (for example) 6/12/2005 or June 12, 2005." promptTitle="Insert Date" prompt="For example: 4/3/05 or 4/3/2005 or  May 4, 2005" sqref="G6:I6">
      <formula1>39629</formula1>
      <formula2>40008</formula2>
    </dataValidation>
    <dataValidation type="time" errorStyle="warning" allowBlank="1" showErrorMessage="1" errorTitle="Incorrect Time Format" error="Remember to input time as hours and minutes with am or pm included: 8:15 am or 3:20 pm._x000a__x000a_Click on &quot;no&quot; or &quot;cancel&quot; to correct..." prompt="Please remember to insert am or pm  (AM/PM) as required.  For example, 8:00 am not 8 or 3:30 PM not 3:30." sqref="E26:E27 E16:E17">
      <formula1>0</formula1>
      <formula2>0.999988425925926</formula2>
    </dataValidation>
    <dataValidation type="decimal" errorStyle="information" allowBlank="1" showInputMessage="1" showErrorMessage="1" errorTitle="Please try again!" error="The number you enter should be greater than 0 and less than 24; with minutes expressed as decimals.  For example: 7 hours and 15 minutes would be 7.25" promptTitle="Please Note:" prompt="Minutes should be shown as decimals  (eg. 20 minutes = .33)" sqref="P11:P17 P21:P27 I21:N27 F21:G27 F11:G17 I11:N17">
      <formula1>0.01</formula1>
      <formula2>24</formula2>
    </dataValidation>
    <dataValidation type="decimal" errorStyle="information" allowBlank="1" showInputMessage="1" showErrorMessage="1" errorTitle="Please try again!" error="The number you enter should be greater than 0 and less than 24; with minutes expressed as decimals.  For example: 7 hours and 15 minutes would be 7.25" promptTitle="ATTENTION!" prompt="Use this column ONLY for the time you WORKED during lunch..._x000a_" sqref="H11:H17 H21:H27">
      <formula1>0.01</formula1>
      <formula2>24</formula2>
    </dataValidation>
    <dataValidation type="date" errorStyle="warning" allowBlank="1" showInputMessage="1" showErrorMessage="1" errorTitle="Incorrect Date Format!" error="Please enter the date either as (for example) 6/12/2005 or June 12, 2005." promptTitle="Insert Date" prompt="For example: 4/3/05 or 4/3/2005 or  May 4, 2005" sqref="G5:H5">
      <formula1>41080</formula1>
      <formula2>41469</formula2>
    </dataValidation>
  </dataValidations>
  <printOptions horizontalCentered="1" verticalCentered="1"/>
  <pageMargins left="0.25" right="0.25" top="0.25" bottom="0.25" header="0" footer="0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1:V47"/>
  <sheetViews>
    <sheetView workbookViewId="0">
      <selection activeCell="A8" sqref="A8"/>
    </sheetView>
  </sheetViews>
  <sheetFormatPr defaultRowHeight="12.75"/>
  <cols>
    <col min="1" max="1" width="8.5703125" customWidth="1"/>
    <col min="2" max="4" width="10.7109375" customWidth="1"/>
    <col min="5" max="5" width="2.140625" customWidth="1"/>
    <col min="6" max="7" width="10.7109375" customWidth="1"/>
    <col min="8" max="8" width="9" customWidth="1"/>
    <col min="9" max="9" width="13.7109375" customWidth="1"/>
    <col min="10" max="10" width="10.7109375" hidden="1" customWidth="1"/>
    <col min="11" max="11" width="10.28515625" customWidth="1"/>
    <col min="12" max="13" width="10.7109375" customWidth="1"/>
    <col min="14" max="14" width="6.85546875" customWidth="1"/>
    <col min="15" max="15" width="10.42578125" customWidth="1"/>
    <col min="16" max="16" width="7.7109375" customWidth="1"/>
    <col min="17" max="17" width="10.7109375" customWidth="1"/>
    <col min="18" max="18" width="9.28515625" customWidth="1"/>
    <col min="19" max="19" width="6.28515625" customWidth="1"/>
  </cols>
  <sheetData>
    <row r="1" spans="1:22" ht="25.5" customHeight="1">
      <c r="A1" s="162" t="str">
        <f>'1'!A1:N1</f>
        <v>BUUSD TIME SHEET 2020 - 2021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</row>
    <row r="2" spans="1:22" ht="3.75" customHeight="1" thickBot="1">
      <c r="A2" s="32"/>
      <c r="B2" s="32"/>
      <c r="C2" s="32"/>
      <c r="D2" s="32"/>
      <c r="E2" s="32"/>
      <c r="F2" s="32"/>
      <c r="G2" s="32"/>
      <c r="H2" s="32"/>
      <c r="I2" s="32"/>
      <c r="J2" s="32"/>
      <c r="K2" s="136"/>
      <c r="L2" s="32"/>
      <c r="M2" s="32"/>
      <c r="N2" s="32"/>
      <c r="O2" s="32"/>
    </row>
    <row r="3" spans="1:22" ht="17.25" customHeight="1" thickBot="1">
      <c r="A3" s="35"/>
      <c r="B3" s="32"/>
      <c r="C3" s="35" t="s">
        <v>16</v>
      </c>
      <c r="D3" s="163">
        <f>'1'!D3:H3</f>
        <v>0</v>
      </c>
      <c r="E3" s="164"/>
      <c r="F3" s="164"/>
      <c r="G3" s="164"/>
      <c r="H3" s="165"/>
      <c r="I3" s="95" t="s">
        <v>38</v>
      </c>
      <c r="J3" s="159">
        <f>'1'!J3:M3</f>
        <v>0</v>
      </c>
      <c r="K3" s="159"/>
      <c r="L3" s="159"/>
      <c r="M3" s="159"/>
      <c r="N3" s="159"/>
      <c r="O3" s="32"/>
    </row>
    <row r="4" spans="1:22" ht="3.75" customHeight="1" thickBot="1">
      <c r="A4" s="36"/>
      <c r="B4" s="36"/>
      <c r="C4" s="36"/>
      <c r="D4" s="36" t="s">
        <v>35</v>
      </c>
      <c r="E4" s="36"/>
      <c r="F4" s="36"/>
      <c r="G4" s="36"/>
      <c r="H4" s="36"/>
      <c r="I4" s="37"/>
      <c r="J4" s="37"/>
      <c r="K4" s="37"/>
      <c r="L4" s="37"/>
      <c r="M4" s="37"/>
      <c r="N4" s="37"/>
      <c r="O4" s="37"/>
    </row>
    <row r="5" spans="1:22" ht="16.5" customHeight="1" thickBot="1">
      <c r="A5" s="36"/>
      <c r="B5" s="173" t="s">
        <v>9</v>
      </c>
      <c r="C5" s="173"/>
      <c r="D5" s="173"/>
      <c r="E5" s="36"/>
      <c r="F5" s="38" t="s">
        <v>10</v>
      </c>
      <c r="G5" s="169">
        <f>'7'!G5:H5+14</f>
        <v>44109</v>
      </c>
      <c r="H5" s="170"/>
      <c r="I5" s="38" t="s">
        <v>40</v>
      </c>
      <c r="J5" s="39"/>
      <c r="K5" s="39"/>
      <c r="L5" s="169">
        <f>G5+13</f>
        <v>44122</v>
      </c>
      <c r="M5" s="170"/>
      <c r="N5" s="39"/>
      <c r="O5" s="37"/>
    </row>
    <row r="6" spans="1:22" ht="6" customHeight="1">
      <c r="A6" s="36"/>
      <c r="B6" s="36"/>
      <c r="C6" s="36"/>
      <c r="D6" s="36"/>
      <c r="E6" s="36"/>
      <c r="F6" s="38"/>
      <c r="G6" s="10"/>
      <c r="H6" s="10"/>
      <c r="I6" s="10"/>
      <c r="J6" s="10"/>
      <c r="K6" s="10"/>
      <c r="L6" s="10"/>
      <c r="M6" s="10"/>
      <c r="N6" s="10"/>
      <c r="O6" s="37"/>
    </row>
    <row r="7" spans="1:22" ht="16.5" customHeight="1" thickBot="1">
      <c r="A7" s="201"/>
      <c r="B7" s="201"/>
      <c r="C7" s="201"/>
      <c r="D7" s="194" t="s">
        <v>29</v>
      </c>
      <c r="E7" s="194"/>
      <c r="F7" s="194"/>
      <c r="G7" s="33">
        <f>'1'!G7</f>
        <v>0</v>
      </c>
      <c r="H7" s="168" t="s">
        <v>39</v>
      </c>
      <c r="I7" s="168"/>
      <c r="J7" s="2"/>
      <c r="K7" s="2"/>
      <c r="L7" s="34">
        <f>'1'!K7</f>
        <v>0</v>
      </c>
      <c r="M7" s="2"/>
      <c r="N7" s="2" t="s">
        <v>52</v>
      </c>
      <c r="O7" s="34">
        <f>'1'!N7</f>
        <v>0</v>
      </c>
    </row>
    <row r="8" spans="1:22" ht="13.5" customHeight="1">
      <c r="A8" s="103" t="s">
        <v>63</v>
      </c>
      <c r="B8" s="103"/>
      <c r="C8" s="103"/>
      <c r="D8" s="103"/>
      <c r="E8" s="103"/>
      <c r="F8" s="103"/>
      <c r="G8" s="103"/>
      <c r="H8" s="103"/>
      <c r="I8" s="103"/>
      <c r="J8" s="2"/>
      <c r="K8" s="2"/>
      <c r="L8" s="2"/>
      <c r="M8" s="2"/>
      <c r="N8" s="2"/>
      <c r="O8" s="2"/>
    </row>
    <row r="9" spans="1:22" ht="4.5" customHeight="1" thickBo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R9" s="4"/>
      <c r="S9" s="4"/>
      <c r="T9" s="4"/>
      <c r="U9" s="4"/>
      <c r="V9" s="4"/>
    </row>
    <row r="10" spans="1:22" ht="23.25" thickBot="1">
      <c r="A10" s="40" t="s">
        <v>26</v>
      </c>
      <c r="B10" s="1" t="s">
        <v>0</v>
      </c>
      <c r="C10" s="41" t="s">
        <v>1</v>
      </c>
      <c r="D10" s="41" t="s">
        <v>2</v>
      </c>
      <c r="E10" s="19"/>
      <c r="F10" s="41" t="s">
        <v>17</v>
      </c>
      <c r="G10" s="41" t="s">
        <v>18</v>
      </c>
      <c r="H10" s="41" t="str">
        <f>'1'!H10</f>
        <v>COVID-19</v>
      </c>
      <c r="I10" s="135" t="str">
        <f>'1'!I10</f>
        <v>Lunch/Recess Duty</v>
      </c>
      <c r="J10" s="41" t="s">
        <v>5</v>
      </c>
      <c r="K10" s="41" t="s">
        <v>58</v>
      </c>
      <c r="L10" s="41" t="str">
        <f>'1'!K10</f>
        <v>VACATION</v>
      </c>
      <c r="M10" s="41" t="str">
        <f>'1'!L10</f>
        <v>Sick/Med</v>
      </c>
      <c r="N10" s="41" t="str">
        <f>'1'!M10</f>
        <v>Pers</v>
      </c>
      <c r="O10" s="42" t="s">
        <v>15</v>
      </c>
      <c r="R10" s="4"/>
      <c r="S10" s="197" t="s">
        <v>14</v>
      </c>
      <c r="T10" s="197"/>
      <c r="U10" s="18">
        <f>'7'!U10 + N29</f>
        <v>0</v>
      </c>
      <c r="V10" s="4"/>
    </row>
    <row r="11" spans="1:22">
      <c r="A11" s="43" t="s">
        <v>19</v>
      </c>
      <c r="B11" s="3">
        <f>'7'!B27+1</f>
        <v>44109</v>
      </c>
      <c r="C11" s="11"/>
      <c r="D11" s="11"/>
      <c r="E11" s="20"/>
      <c r="F11" s="9"/>
      <c r="G11" s="9"/>
      <c r="H11" s="9"/>
      <c r="I11" s="9"/>
      <c r="J11" s="12"/>
      <c r="K11" s="12"/>
      <c r="L11" s="12"/>
      <c r="M11" s="12"/>
      <c r="N11" s="12"/>
      <c r="O11" s="13">
        <f>SUM(F11:N11)</f>
        <v>0</v>
      </c>
      <c r="R11" s="4"/>
      <c r="S11" s="5"/>
      <c r="T11" s="5"/>
      <c r="U11" s="4"/>
      <c r="V11" s="4"/>
    </row>
    <row r="12" spans="1:22">
      <c r="A12" s="44" t="s">
        <v>20</v>
      </c>
      <c r="B12" s="3">
        <f t="shared" ref="B12:B17" si="0">B11+1</f>
        <v>44110</v>
      </c>
      <c r="C12" s="11"/>
      <c r="D12" s="11"/>
      <c r="E12" s="20"/>
      <c r="F12" s="9"/>
      <c r="G12" s="9"/>
      <c r="H12" s="9"/>
      <c r="I12" s="9"/>
      <c r="J12" s="14"/>
      <c r="K12" s="14"/>
      <c r="L12" s="14"/>
      <c r="M12" s="14"/>
      <c r="N12" s="14"/>
      <c r="O12" s="13">
        <f t="shared" ref="O12:O17" si="1">SUM(F12:N12)</f>
        <v>0</v>
      </c>
      <c r="R12" s="4"/>
      <c r="S12" s="5"/>
      <c r="T12" s="5"/>
      <c r="U12" s="4"/>
      <c r="V12" s="4"/>
    </row>
    <row r="13" spans="1:22">
      <c r="A13" s="44" t="s">
        <v>21</v>
      </c>
      <c r="B13" s="3">
        <f t="shared" si="0"/>
        <v>44111</v>
      </c>
      <c r="C13" s="11"/>
      <c r="D13" s="11"/>
      <c r="E13" s="20"/>
      <c r="F13" s="9"/>
      <c r="G13" s="9"/>
      <c r="H13" s="9"/>
      <c r="I13" s="9"/>
      <c r="J13" s="14"/>
      <c r="K13" s="14"/>
      <c r="L13" s="14"/>
      <c r="M13" s="14"/>
      <c r="N13" s="14"/>
      <c r="O13" s="13">
        <f t="shared" si="1"/>
        <v>0</v>
      </c>
      <c r="R13" s="4"/>
      <c r="S13" s="5"/>
      <c r="T13" s="5"/>
      <c r="U13" s="4"/>
      <c r="V13" s="4"/>
    </row>
    <row r="14" spans="1:22">
      <c r="A14" s="44" t="s">
        <v>22</v>
      </c>
      <c r="B14" s="3">
        <f t="shared" si="0"/>
        <v>44112</v>
      </c>
      <c r="C14" s="11"/>
      <c r="D14" s="11"/>
      <c r="E14" s="20"/>
      <c r="F14" s="9"/>
      <c r="G14" s="9"/>
      <c r="H14" s="9"/>
      <c r="I14" s="9"/>
      <c r="J14" s="14"/>
      <c r="K14" s="12"/>
      <c r="L14" s="12"/>
      <c r="M14" s="12"/>
      <c r="N14" s="12"/>
      <c r="O14" s="13">
        <f t="shared" si="1"/>
        <v>0</v>
      </c>
      <c r="R14" s="197" t="s">
        <v>8</v>
      </c>
      <c r="S14" s="197"/>
      <c r="T14" s="197"/>
      <c r="U14" s="18">
        <f>'7'!U14 + O29</f>
        <v>40</v>
      </c>
      <c r="V14" s="4"/>
    </row>
    <row r="15" spans="1:22">
      <c r="A15" s="44" t="s">
        <v>23</v>
      </c>
      <c r="B15" s="3">
        <f t="shared" si="0"/>
        <v>44113</v>
      </c>
      <c r="C15" s="11"/>
      <c r="D15" s="11"/>
      <c r="E15" s="20"/>
      <c r="F15" s="9"/>
      <c r="G15" s="9"/>
      <c r="H15" s="9"/>
      <c r="I15" s="9"/>
      <c r="J15" s="14"/>
      <c r="K15" s="14"/>
      <c r="L15" s="14"/>
      <c r="M15" s="14"/>
      <c r="N15" s="14"/>
      <c r="O15" s="13">
        <f t="shared" si="1"/>
        <v>0</v>
      </c>
      <c r="R15" s="4"/>
      <c r="S15" s="5"/>
      <c r="T15" s="5"/>
      <c r="U15" s="4"/>
      <c r="V15" s="4"/>
    </row>
    <row r="16" spans="1:22">
      <c r="A16" s="44" t="s">
        <v>24</v>
      </c>
      <c r="B16" s="3">
        <f t="shared" si="0"/>
        <v>44114</v>
      </c>
      <c r="C16" s="144"/>
      <c r="D16" s="144"/>
      <c r="E16" s="20"/>
      <c r="F16" s="145"/>
      <c r="G16" s="145"/>
      <c r="H16" s="145"/>
      <c r="I16" s="145"/>
      <c r="J16" s="146"/>
      <c r="K16" s="146"/>
      <c r="L16" s="146"/>
      <c r="M16" s="146"/>
      <c r="N16" s="146"/>
      <c r="O16" s="13">
        <f t="shared" si="1"/>
        <v>0</v>
      </c>
      <c r="R16" s="4"/>
      <c r="S16" s="5"/>
      <c r="T16" s="5"/>
      <c r="U16" s="4"/>
      <c r="V16" s="4"/>
    </row>
    <row r="17" spans="1:22" ht="13.5" thickBot="1">
      <c r="A17" s="44" t="s">
        <v>25</v>
      </c>
      <c r="B17" s="3">
        <f t="shared" si="0"/>
        <v>44115</v>
      </c>
      <c r="C17" s="144"/>
      <c r="D17" s="144"/>
      <c r="E17" s="20"/>
      <c r="F17" s="147"/>
      <c r="G17" s="147"/>
      <c r="H17" s="147"/>
      <c r="I17" s="147"/>
      <c r="J17" s="148"/>
      <c r="K17" s="148"/>
      <c r="L17" s="148"/>
      <c r="M17" s="148"/>
      <c r="N17" s="148"/>
      <c r="O17" s="15">
        <f t="shared" si="1"/>
        <v>0</v>
      </c>
      <c r="R17" s="4"/>
      <c r="S17" s="5"/>
      <c r="T17" s="5"/>
      <c r="U17" s="4"/>
      <c r="V17" s="4"/>
    </row>
    <row r="18" spans="1:22" ht="14.25" thickTop="1" thickBot="1">
      <c r="A18" s="45"/>
      <c r="B18" s="46"/>
      <c r="C18" s="171" t="s">
        <v>28</v>
      </c>
      <c r="D18" s="172"/>
      <c r="E18" s="21"/>
      <c r="F18" s="47">
        <f>SUM(F11:F17)</f>
        <v>0</v>
      </c>
      <c r="G18" s="47">
        <f t="shared" ref="G18:N18" si="2">SUM(G11:G17)</f>
        <v>0</v>
      </c>
      <c r="H18" s="47">
        <f t="shared" si="2"/>
        <v>0</v>
      </c>
      <c r="I18" s="47">
        <f t="shared" si="2"/>
        <v>0</v>
      </c>
      <c r="J18" s="47">
        <f t="shared" si="2"/>
        <v>0</v>
      </c>
      <c r="K18" s="47">
        <f t="shared" si="2"/>
        <v>0</v>
      </c>
      <c r="L18" s="47">
        <f t="shared" si="2"/>
        <v>0</v>
      </c>
      <c r="M18" s="47">
        <f t="shared" si="2"/>
        <v>0</v>
      </c>
      <c r="N18" s="47">
        <f t="shared" si="2"/>
        <v>0</v>
      </c>
      <c r="O18" s="48">
        <f>SUM(O11:O17)</f>
        <v>0</v>
      </c>
      <c r="R18" s="4"/>
      <c r="S18" s="5"/>
      <c r="T18" s="5"/>
      <c r="U18" s="6"/>
      <c r="V18" s="4"/>
    </row>
    <row r="19" spans="1:22" ht="9.75" customHeight="1" thickBot="1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R19" s="4"/>
      <c r="S19" s="5"/>
      <c r="T19" s="5"/>
      <c r="U19" s="4"/>
      <c r="V19" s="4"/>
    </row>
    <row r="20" spans="1:22" ht="23.25" thickBot="1">
      <c r="A20" s="40" t="s">
        <v>27</v>
      </c>
      <c r="B20" s="1" t="s">
        <v>0</v>
      </c>
      <c r="C20" s="41" t="s">
        <v>1</v>
      </c>
      <c r="D20" s="41" t="s">
        <v>2</v>
      </c>
      <c r="E20" s="19"/>
      <c r="F20" s="41" t="str">
        <f>F10</f>
        <v>Reg Ed</v>
      </c>
      <c r="G20" s="41" t="str">
        <f>G10</f>
        <v>Spec Ed</v>
      </c>
      <c r="H20" s="41" t="str">
        <f>H10</f>
        <v>COVID-19</v>
      </c>
      <c r="I20" s="135" t="str">
        <f>I10</f>
        <v>Lunch/Recess Duty</v>
      </c>
      <c r="J20" s="41" t="s">
        <v>5</v>
      </c>
      <c r="K20" s="41" t="s">
        <v>58</v>
      </c>
      <c r="L20" s="41" t="str">
        <f>L10</f>
        <v>VACATION</v>
      </c>
      <c r="M20" s="41" t="str">
        <f>M10</f>
        <v>Sick/Med</v>
      </c>
      <c r="N20" s="41" t="str">
        <f>N10</f>
        <v>Pers</v>
      </c>
      <c r="O20" s="42" t="str">
        <f>O10</f>
        <v>TOTAL</v>
      </c>
      <c r="R20" s="4"/>
      <c r="S20" s="5"/>
      <c r="T20" s="5"/>
      <c r="U20" s="4"/>
      <c r="V20" s="4"/>
    </row>
    <row r="21" spans="1:22">
      <c r="A21" s="43" t="s">
        <v>19</v>
      </c>
      <c r="B21" s="3">
        <f>B11+7</f>
        <v>44116</v>
      </c>
      <c r="C21" s="11"/>
      <c r="D21" s="11"/>
      <c r="E21" s="20"/>
      <c r="F21" s="9"/>
      <c r="G21" s="9"/>
      <c r="H21" s="9"/>
      <c r="I21" s="9"/>
      <c r="J21" s="12"/>
      <c r="K21" s="12"/>
      <c r="L21" s="12"/>
      <c r="M21" s="12"/>
      <c r="N21" s="12"/>
      <c r="O21" s="13">
        <f>SUM(F21:N21)</f>
        <v>0</v>
      </c>
      <c r="R21" s="4"/>
      <c r="S21" s="5"/>
      <c r="T21" s="5"/>
      <c r="U21" s="4"/>
      <c r="V21" s="4"/>
    </row>
    <row r="22" spans="1:22">
      <c r="A22" s="44" t="s">
        <v>20</v>
      </c>
      <c r="B22" s="3">
        <f t="shared" ref="B22:B27" si="3">B12+7</f>
        <v>44117</v>
      </c>
      <c r="C22" s="11"/>
      <c r="D22" s="11"/>
      <c r="E22" s="20"/>
      <c r="F22" s="9"/>
      <c r="G22" s="9"/>
      <c r="H22" s="9"/>
      <c r="I22" s="9"/>
      <c r="J22" s="14"/>
      <c r="K22" s="14"/>
      <c r="L22" s="14"/>
      <c r="M22" s="14"/>
      <c r="N22" s="14"/>
      <c r="O22" s="13">
        <f t="shared" ref="O22:O27" si="4">SUM(F22:N22)</f>
        <v>0</v>
      </c>
      <c r="R22" s="197" t="s">
        <v>13</v>
      </c>
      <c r="S22" s="197"/>
      <c r="T22" s="197"/>
      <c r="U22" s="18">
        <f>'7'!U22 + P29</f>
        <v>0</v>
      </c>
      <c r="V22" s="4"/>
    </row>
    <row r="23" spans="1:22">
      <c r="A23" s="44" t="s">
        <v>21</v>
      </c>
      <c r="B23" s="3">
        <f t="shared" si="3"/>
        <v>44118</v>
      </c>
      <c r="C23" s="11"/>
      <c r="D23" s="11"/>
      <c r="E23" s="20"/>
      <c r="F23" s="9"/>
      <c r="G23" s="9"/>
      <c r="H23" s="9"/>
      <c r="I23" s="9"/>
      <c r="J23" s="14"/>
      <c r="K23" s="14"/>
      <c r="L23" s="14"/>
      <c r="M23" s="14"/>
      <c r="N23" s="14"/>
      <c r="O23" s="13">
        <f t="shared" si="4"/>
        <v>0</v>
      </c>
      <c r="R23" s="4"/>
      <c r="S23" s="4"/>
      <c r="T23" s="4"/>
      <c r="U23" s="4"/>
      <c r="V23" s="4"/>
    </row>
    <row r="24" spans="1:22">
      <c r="A24" s="44" t="s">
        <v>22</v>
      </c>
      <c r="B24" s="3">
        <f t="shared" si="3"/>
        <v>44119</v>
      </c>
      <c r="C24" s="11"/>
      <c r="D24" s="11"/>
      <c r="E24" s="20"/>
      <c r="F24" s="9"/>
      <c r="G24" s="9"/>
      <c r="H24" s="9"/>
      <c r="I24" s="9"/>
      <c r="J24" s="14"/>
      <c r="K24" s="12"/>
      <c r="L24" s="12"/>
      <c r="M24" s="12"/>
      <c r="N24" s="12"/>
      <c r="O24" s="13">
        <f t="shared" si="4"/>
        <v>0</v>
      </c>
      <c r="R24" s="4"/>
      <c r="S24" s="4"/>
      <c r="T24" s="4"/>
      <c r="U24" s="4"/>
      <c r="V24" s="4"/>
    </row>
    <row r="25" spans="1:22">
      <c r="A25" s="44" t="s">
        <v>23</v>
      </c>
      <c r="B25" s="3">
        <f t="shared" si="3"/>
        <v>44120</v>
      </c>
      <c r="C25" s="11"/>
      <c r="D25" s="11"/>
      <c r="E25" s="20"/>
      <c r="F25" s="9"/>
      <c r="G25" s="9"/>
      <c r="H25" s="9"/>
      <c r="I25" s="9"/>
      <c r="J25" s="14"/>
      <c r="K25" s="12"/>
      <c r="L25" s="9"/>
      <c r="M25" s="14"/>
      <c r="N25" s="14"/>
      <c r="O25" s="13">
        <f t="shared" si="4"/>
        <v>0</v>
      </c>
      <c r="R25" s="4"/>
      <c r="S25" s="4"/>
      <c r="T25" s="4"/>
      <c r="U25" s="4"/>
      <c r="V25" s="4"/>
    </row>
    <row r="26" spans="1:22">
      <c r="A26" s="44" t="s">
        <v>24</v>
      </c>
      <c r="B26" s="3">
        <f t="shared" si="3"/>
        <v>44121</v>
      </c>
      <c r="C26" s="144"/>
      <c r="D26" s="144"/>
      <c r="E26" s="20"/>
      <c r="F26" s="145"/>
      <c r="G26" s="145"/>
      <c r="H26" s="145"/>
      <c r="I26" s="145"/>
      <c r="J26" s="146"/>
      <c r="K26" s="146"/>
      <c r="L26" s="146"/>
      <c r="M26" s="145"/>
      <c r="N26" s="146"/>
      <c r="O26" s="13">
        <f t="shared" si="4"/>
        <v>0</v>
      </c>
      <c r="R26" s="4"/>
      <c r="S26" s="197" t="s">
        <v>12</v>
      </c>
      <c r="T26" s="197"/>
      <c r="U26" s="197"/>
      <c r="V26" s="18">
        <f>'7'!V26 + R29</f>
        <v>40</v>
      </c>
    </row>
    <row r="27" spans="1:22" ht="13.5" thickBot="1">
      <c r="A27" s="44" t="s">
        <v>25</v>
      </c>
      <c r="B27" s="3">
        <f t="shared" si="3"/>
        <v>44122</v>
      </c>
      <c r="C27" s="144"/>
      <c r="D27" s="144"/>
      <c r="E27" s="20"/>
      <c r="F27" s="147"/>
      <c r="G27" s="147"/>
      <c r="H27" s="147"/>
      <c r="I27" s="147"/>
      <c r="J27" s="148"/>
      <c r="K27" s="148"/>
      <c r="L27" s="148"/>
      <c r="M27" s="148"/>
      <c r="N27" s="148"/>
      <c r="O27" s="15">
        <f t="shared" si="4"/>
        <v>0</v>
      </c>
      <c r="R27" s="4"/>
      <c r="S27" s="4"/>
      <c r="T27" s="4"/>
      <c r="U27" s="4"/>
      <c r="V27" s="4"/>
    </row>
    <row r="28" spans="1:22" ht="15" customHeight="1" thickTop="1" thickBot="1">
      <c r="A28" s="22"/>
      <c r="B28" s="49"/>
      <c r="C28" s="193" t="s">
        <v>30</v>
      </c>
      <c r="D28" s="193"/>
      <c r="E28" s="21"/>
      <c r="F28" s="50">
        <f>SUM(F21:F27)</f>
        <v>0</v>
      </c>
      <c r="G28" s="50">
        <f t="shared" ref="G28:N28" si="5">SUM(G21:G27)</f>
        <v>0</v>
      </c>
      <c r="H28" s="50">
        <f t="shared" si="5"/>
        <v>0</v>
      </c>
      <c r="I28" s="50">
        <f t="shared" si="5"/>
        <v>0</v>
      </c>
      <c r="J28" s="50">
        <f t="shared" ref="J28:K28" si="6">SUM(J21:J27)</f>
        <v>0</v>
      </c>
      <c r="K28" s="50">
        <f t="shared" si="6"/>
        <v>0</v>
      </c>
      <c r="L28" s="50">
        <f t="shared" si="5"/>
        <v>0</v>
      </c>
      <c r="M28" s="50">
        <f t="shared" si="5"/>
        <v>0</v>
      </c>
      <c r="N28" s="50">
        <f t="shared" si="5"/>
        <v>0</v>
      </c>
      <c r="O28" s="48">
        <f>SUM(O21:O27)</f>
        <v>0</v>
      </c>
      <c r="R28" s="27" t="s">
        <v>36</v>
      </c>
      <c r="S28" s="4"/>
      <c r="T28" s="8"/>
      <c r="U28" s="7"/>
      <c r="V28" s="4"/>
    </row>
    <row r="29" spans="1:22" ht="15.75" customHeight="1" thickBot="1">
      <c r="A29" s="22"/>
      <c r="B29" s="49"/>
      <c r="C29" s="198" t="s">
        <v>31</v>
      </c>
      <c r="D29" s="198"/>
      <c r="E29" s="23"/>
      <c r="F29" s="51">
        <f>F18+F28</f>
        <v>0</v>
      </c>
      <c r="G29" s="51">
        <f t="shared" ref="G29:N29" si="7">G18+G28</f>
        <v>0</v>
      </c>
      <c r="H29" s="51">
        <f t="shared" si="7"/>
        <v>0</v>
      </c>
      <c r="I29" s="51">
        <f t="shared" si="7"/>
        <v>0</v>
      </c>
      <c r="J29" s="51">
        <f t="shared" ref="J29:K29" si="8">J18+J28</f>
        <v>0</v>
      </c>
      <c r="K29" s="51">
        <f t="shared" si="8"/>
        <v>0</v>
      </c>
      <c r="L29" s="51">
        <f t="shared" si="7"/>
        <v>0</v>
      </c>
      <c r="M29" s="51">
        <f t="shared" si="7"/>
        <v>0</v>
      </c>
      <c r="N29" s="51">
        <f t="shared" si="7"/>
        <v>0</v>
      </c>
      <c r="O29" s="52">
        <f>O18+O28</f>
        <v>0</v>
      </c>
      <c r="R29" s="28">
        <f>O29-L7</f>
        <v>0</v>
      </c>
      <c r="S29" s="4"/>
      <c r="T29" s="8"/>
      <c r="U29" s="7"/>
      <c r="V29" s="4"/>
    </row>
    <row r="30" spans="1:22" ht="11.25" customHeight="1">
      <c r="A30" s="4"/>
      <c r="B30" s="53"/>
      <c r="C30" s="24"/>
      <c r="D30" s="24"/>
      <c r="E30" s="24"/>
      <c r="F30" s="24"/>
      <c r="G30" s="24"/>
      <c r="H30" s="24"/>
      <c r="I30" s="24"/>
      <c r="J30" s="53"/>
      <c r="K30" s="53"/>
      <c r="L30" s="53"/>
      <c r="M30" s="53"/>
      <c r="N30" s="53"/>
      <c r="O30" s="53"/>
    </row>
    <row r="31" spans="1:22" ht="21.75" customHeight="1" thickBot="1">
      <c r="A31" s="181"/>
      <c r="B31" s="181"/>
      <c r="C31" s="181"/>
      <c r="D31" s="181"/>
      <c r="E31" s="25"/>
      <c r="F31" s="174"/>
      <c r="G31" s="174"/>
      <c r="H31" s="25"/>
      <c r="I31" s="4"/>
      <c r="J31" s="4"/>
      <c r="K31" s="4"/>
      <c r="L31" s="4"/>
      <c r="M31" s="4"/>
      <c r="N31" s="54" t="s">
        <v>11</v>
      </c>
      <c r="O31" s="55">
        <f>R29</f>
        <v>0</v>
      </c>
    </row>
    <row r="32" spans="1:22" ht="12.75" customHeight="1" thickBot="1">
      <c r="A32" s="200" t="s">
        <v>3</v>
      </c>
      <c r="B32" s="200"/>
      <c r="C32" s="200"/>
      <c r="D32" s="200"/>
      <c r="E32" s="26"/>
      <c r="F32" s="200" t="s">
        <v>32</v>
      </c>
      <c r="G32" s="200"/>
      <c r="H32" s="26"/>
      <c r="I32" s="184" t="s">
        <v>37</v>
      </c>
      <c r="J32" s="184"/>
      <c r="K32" s="184"/>
      <c r="L32" s="184"/>
      <c r="M32" s="184"/>
      <c r="N32" s="184"/>
      <c r="O32" s="184"/>
    </row>
    <row r="33" spans="1:15" ht="18.75" customHeight="1" thickBot="1">
      <c r="A33" s="26"/>
      <c r="B33" s="26"/>
      <c r="C33" s="26"/>
      <c r="D33" s="26"/>
      <c r="E33" s="26"/>
      <c r="F33" s="26"/>
      <c r="G33" s="26"/>
      <c r="H33" s="26"/>
      <c r="I33" s="155"/>
      <c r="J33" s="156"/>
      <c r="K33" s="156"/>
      <c r="L33" s="156"/>
      <c r="M33" s="156"/>
      <c r="N33" s="156"/>
      <c r="O33" s="157"/>
    </row>
    <row r="34" spans="1:15" ht="14.25" customHeight="1">
      <c r="A34" s="26"/>
      <c r="B34" s="57"/>
      <c r="C34" s="183" t="s">
        <v>33</v>
      </c>
      <c r="D34" s="183"/>
      <c r="E34" s="29"/>
      <c r="F34" s="58"/>
      <c r="G34" s="26"/>
      <c r="H34" s="26"/>
      <c r="I34" s="4"/>
      <c r="J34" s="199"/>
      <c r="K34" s="199"/>
      <c r="L34" s="199"/>
      <c r="M34" s="199"/>
      <c r="N34" s="199"/>
      <c r="O34" s="56"/>
    </row>
    <row r="35" spans="1:15" ht="5.25" customHeight="1" thickBot="1">
      <c r="A35" s="26"/>
      <c r="B35" s="59"/>
      <c r="C35" s="60"/>
      <c r="D35" s="60"/>
      <c r="E35" s="61"/>
      <c r="F35" s="62"/>
      <c r="G35" s="26"/>
      <c r="H35" s="26"/>
      <c r="I35" s="63"/>
      <c r="J35" s="64"/>
      <c r="K35" s="64"/>
      <c r="L35" s="64"/>
      <c r="M35" s="64"/>
      <c r="N35" s="64"/>
      <c r="O35" s="65"/>
    </row>
    <row r="36" spans="1:15" ht="12" customHeight="1" thickBot="1">
      <c r="A36" s="66"/>
      <c r="B36" s="67"/>
      <c r="C36" s="160" t="str">
        <f>'1'!C36:D36</f>
        <v>Admin. Assist.</v>
      </c>
      <c r="D36" s="160"/>
      <c r="E36" s="91">
        <f>'1'!E53</f>
        <v>0</v>
      </c>
      <c r="F36" s="69"/>
      <c r="G36" s="4"/>
      <c r="H36" s="4"/>
      <c r="I36" s="70" t="s">
        <v>4</v>
      </c>
      <c r="J36" s="71"/>
      <c r="K36" s="71"/>
      <c r="L36" s="71"/>
      <c r="M36" s="71"/>
      <c r="N36" s="71"/>
      <c r="O36" s="72"/>
    </row>
    <row r="37" spans="1:15" ht="3.75" customHeight="1" thickBot="1">
      <c r="A37" s="66"/>
      <c r="B37" s="67"/>
      <c r="C37" s="68"/>
      <c r="D37" s="68"/>
      <c r="E37" s="73"/>
      <c r="F37" s="69"/>
      <c r="G37" s="4"/>
      <c r="H37" s="4"/>
      <c r="I37" s="74"/>
      <c r="J37" s="71"/>
      <c r="K37" s="71"/>
      <c r="L37" s="71"/>
      <c r="M37" s="71"/>
      <c r="N37" s="71"/>
      <c r="O37" s="72"/>
    </row>
    <row r="38" spans="1:15" ht="12" customHeight="1" thickBot="1">
      <c r="A38" s="75"/>
      <c r="B38" s="67"/>
      <c r="C38" s="160" t="str">
        <f>'1'!C38:D38</f>
        <v>Paraeducator</v>
      </c>
      <c r="D38" s="160"/>
      <c r="E38" s="91">
        <f>'1'!E54</f>
        <v>0</v>
      </c>
      <c r="F38" s="69"/>
      <c r="G38" s="4"/>
      <c r="H38" s="4"/>
      <c r="I38" s="179" t="s">
        <v>6</v>
      </c>
      <c r="J38" s="175"/>
      <c r="K38" s="175"/>
      <c r="L38" s="175"/>
      <c r="M38" s="175"/>
      <c r="N38" s="175"/>
      <c r="O38" s="180"/>
    </row>
    <row r="39" spans="1:15" ht="3.75" customHeight="1" thickBot="1">
      <c r="A39" s="75"/>
      <c r="B39" s="67"/>
      <c r="C39" s="68"/>
      <c r="D39" s="68"/>
      <c r="E39" s="73"/>
      <c r="F39" s="69"/>
      <c r="G39" s="4"/>
      <c r="H39" s="4"/>
      <c r="I39" s="76"/>
      <c r="J39" s="77"/>
      <c r="K39" s="137"/>
      <c r="L39" s="77"/>
      <c r="M39" s="77"/>
      <c r="N39" s="77"/>
      <c r="O39" s="78"/>
    </row>
    <row r="40" spans="1:15" ht="11.25" customHeight="1" thickBot="1">
      <c r="A40" s="75"/>
      <c r="B40" s="67"/>
      <c r="C40" s="160" t="str">
        <f>'1'!C40:D40</f>
        <v>Business</v>
      </c>
      <c r="D40" s="160"/>
      <c r="E40" s="91">
        <f>'1'!E55</f>
        <v>0</v>
      </c>
      <c r="F40" s="69"/>
      <c r="G40" s="4"/>
      <c r="H40" s="4"/>
      <c r="I40" s="190" t="s">
        <v>49</v>
      </c>
      <c r="J40" s="191"/>
      <c r="K40" s="191"/>
      <c r="L40" s="191"/>
      <c r="M40" s="191"/>
      <c r="N40" s="191"/>
      <c r="O40" s="192"/>
    </row>
    <row r="41" spans="1:15" ht="3.75" customHeight="1" thickBot="1">
      <c r="A41" s="75"/>
      <c r="B41" s="67"/>
      <c r="C41" s="68"/>
      <c r="D41" s="68"/>
      <c r="E41" s="73"/>
      <c r="F41" s="69"/>
      <c r="G41" s="4"/>
      <c r="H41" s="4"/>
      <c r="I41" s="79"/>
      <c r="J41" s="80"/>
      <c r="K41" s="138"/>
      <c r="L41" s="80"/>
      <c r="M41" s="80"/>
      <c r="N41" s="80"/>
      <c r="O41" s="81"/>
    </row>
    <row r="42" spans="1:15" ht="12" customHeight="1" thickBot="1">
      <c r="A42" s="75"/>
      <c r="B42" s="67"/>
      <c r="C42" s="160" t="str">
        <f>'1'!C42:D42</f>
        <v>Behavior Int.</v>
      </c>
      <c r="D42" s="160"/>
      <c r="E42" s="91">
        <f>'1'!E56</f>
        <v>0</v>
      </c>
      <c r="F42" s="69"/>
      <c r="G42" s="4"/>
      <c r="H42" s="4"/>
      <c r="I42" s="179" t="s">
        <v>6</v>
      </c>
      <c r="J42" s="175"/>
      <c r="K42" s="175"/>
      <c r="L42" s="175"/>
      <c r="M42" s="175"/>
      <c r="N42" s="175"/>
      <c r="O42" s="180"/>
    </row>
    <row r="43" spans="1:15" ht="3.75" customHeight="1" thickBot="1">
      <c r="A43" s="75"/>
      <c r="B43" s="67"/>
      <c r="C43" s="68"/>
      <c r="D43" s="68"/>
      <c r="E43" s="73"/>
      <c r="F43" s="69"/>
      <c r="G43" s="4"/>
      <c r="H43" s="4"/>
      <c r="I43" s="76"/>
      <c r="J43" s="77"/>
      <c r="K43" s="137"/>
      <c r="L43" s="77"/>
      <c r="M43" s="77"/>
      <c r="N43" s="77"/>
      <c r="O43" s="78"/>
    </row>
    <row r="44" spans="1:15" ht="12" customHeight="1" thickBot="1">
      <c r="A44" s="82"/>
      <c r="B44" s="83" t="s">
        <v>34</v>
      </c>
      <c r="C44" s="195" t="str">
        <f>'1'!D57</f>
        <v xml:space="preserve">Other Non-Contracted </v>
      </c>
      <c r="D44" s="196"/>
      <c r="E44" s="91">
        <f>'1'!E44</f>
        <v>0</v>
      </c>
      <c r="F44" s="69"/>
      <c r="G44" s="4"/>
      <c r="H44" s="4"/>
      <c r="I44" s="187" t="s">
        <v>50</v>
      </c>
      <c r="J44" s="188"/>
      <c r="K44" s="188"/>
      <c r="L44" s="188"/>
      <c r="M44" s="188"/>
      <c r="N44" s="188"/>
      <c r="O44" s="189"/>
    </row>
    <row r="45" spans="1:15" ht="16.5" customHeight="1">
      <c r="A45" s="75"/>
      <c r="B45" s="84"/>
      <c r="C45" s="85"/>
      <c r="D45" s="86"/>
      <c r="E45" s="86"/>
      <c r="F45" s="87"/>
      <c r="G45" s="4"/>
      <c r="H45" s="4"/>
      <c r="I45" s="179" t="s">
        <v>7</v>
      </c>
      <c r="J45" s="175"/>
      <c r="K45" s="175"/>
      <c r="L45" s="175"/>
      <c r="M45" s="175"/>
      <c r="N45" s="175"/>
      <c r="O45" s="180"/>
    </row>
    <row r="46" spans="1:15" ht="15.75" customHeight="1">
      <c r="A46" s="75"/>
      <c r="B46" s="71"/>
      <c r="C46" s="4"/>
      <c r="D46" s="4"/>
      <c r="E46" s="4"/>
      <c r="F46" s="53"/>
      <c r="G46" s="53"/>
      <c r="H46" s="53"/>
      <c r="I46" s="176" t="s">
        <v>53</v>
      </c>
      <c r="J46" s="177"/>
      <c r="K46" s="177"/>
      <c r="L46" s="177"/>
      <c r="M46" s="177"/>
      <c r="N46" s="177"/>
      <c r="O46" s="178"/>
    </row>
    <row r="47" spans="1:15" ht="11.25" customHeight="1"/>
  </sheetData>
  <sheetProtection selectLockedCells="1"/>
  <mergeCells count="35">
    <mergeCell ref="I46:O46"/>
    <mergeCell ref="I32:O32"/>
    <mergeCell ref="I33:O33"/>
    <mergeCell ref="J34:N34"/>
    <mergeCell ref="I38:O38"/>
    <mergeCell ref="I45:O45"/>
    <mergeCell ref="I40:O40"/>
    <mergeCell ref="I42:O42"/>
    <mergeCell ref="I44:O44"/>
    <mergeCell ref="D7:F7"/>
    <mergeCell ref="H7:I7"/>
    <mergeCell ref="C18:D18"/>
    <mergeCell ref="C28:D28"/>
    <mergeCell ref="A1:O1"/>
    <mergeCell ref="D3:H3"/>
    <mergeCell ref="J3:N3"/>
    <mergeCell ref="G5:H5"/>
    <mergeCell ref="L5:M5"/>
    <mergeCell ref="B5:D5"/>
    <mergeCell ref="A7:C7"/>
    <mergeCell ref="S10:T10"/>
    <mergeCell ref="S26:U26"/>
    <mergeCell ref="R14:T14"/>
    <mergeCell ref="R22:T22"/>
    <mergeCell ref="A31:D31"/>
    <mergeCell ref="C29:D29"/>
    <mergeCell ref="F31:G31"/>
    <mergeCell ref="C40:D40"/>
    <mergeCell ref="C42:D42"/>
    <mergeCell ref="C44:D44"/>
    <mergeCell ref="A32:D32"/>
    <mergeCell ref="F32:G32"/>
    <mergeCell ref="C36:D36"/>
    <mergeCell ref="C38:D38"/>
    <mergeCell ref="C34:D34"/>
  </mergeCells>
  <phoneticPr fontId="0" type="noConversion"/>
  <conditionalFormatting sqref="E36 E38 E40 E42 E44">
    <cfRule type="cellIs" dxfId="322" priority="5" stopIfTrue="1" operator="notEqual">
      <formula>"X"</formula>
    </cfRule>
  </conditionalFormatting>
  <conditionalFormatting sqref="C44:D44">
    <cfRule type="cellIs" dxfId="321" priority="6" stopIfTrue="1" operator="equal">
      <formula>0</formula>
    </cfRule>
  </conditionalFormatting>
  <conditionalFormatting sqref="O31">
    <cfRule type="cellIs" dxfId="320" priority="7" stopIfTrue="1" operator="lessThanOrEqual">
      <formula>0</formula>
    </cfRule>
    <cfRule type="cellIs" dxfId="319" priority="8" stopIfTrue="1" operator="greaterThan">
      <formula>0</formula>
    </cfRule>
  </conditionalFormatting>
  <conditionalFormatting sqref="H11:H17 H21:H27">
    <cfRule type="cellIs" dxfId="318" priority="9" stopIfTrue="1" operator="lessThanOrEqual">
      <formula>0</formula>
    </cfRule>
    <cfRule type="cellIs" dxfId="317" priority="10" stopIfTrue="1" operator="greaterThan">
      <formula>0</formula>
    </cfRule>
  </conditionalFormatting>
  <conditionalFormatting sqref="D3:H3">
    <cfRule type="cellIs" dxfId="316" priority="11" stopIfTrue="1" operator="lessThanOrEqual">
      <formula>0</formula>
    </cfRule>
    <cfRule type="cellIs" dxfId="315" priority="12" stopIfTrue="1" operator="greaterThan">
      <formula>0</formula>
    </cfRule>
  </conditionalFormatting>
  <conditionalFormatting sqref="I3">
    <cfRule type="cellIs" dxfId="314" priority="13" stopIfTrue="1" operator="greaterThan">
      <formula>0</formula>
    </cfRule>
  </conditionalFormatting>
  <conditionalFormatting sqref="J3:N3">
    <cfRule type="cellIs" dxfId="313" priority="14" stopIfTrue="1" operator="lessThanOrEqual">
      <formula>0</formula>
    </cfRule>
    <cfRule type="cellIs" dxfId="312" priority="15" stopIfTrue="1" operator="greaterThan">
      <formula>0</formula>
    </cfRule>
  </conditionalFormatting>
  <conditionalFormatting sqref="O11:O18 O21:O29">
    <cfRule type="cellIs" dxfId="311" priority="16" stopIfTrue="1" operator="lessThanOrEqual">
      <formula>0</formula>
    </cfRule>
  </conditionalFormatting>
  <conditionalFormatting sqref="F28:N29 F18:N18">
    <cfRule type="cellIs" dxfId="310" priority="17" stopIfTrue="1" operator="equal">
      <formula>0</formula>
    </cfRule>
  </conditionalFormatting>
  <conditionalFormatting sqref="L7 G7">
    <cfRule type="cellIs" dxfId="309" priority="3" stopIfTrue="1" operator="lessThanOrEqual">
      <formula>0</formula>
    </cfRule>
    <cfRule type="cellIs" dxfId="308" priority="4" stopIfTrue="1" operator="greaterThan">
      <formula>0</formula>
    </cfRule>
  </conditionalFormatting>
  <conditionalFormatting sqref="O7">
    <cfRule type="cellIs" dxfId="307" priority="1" stopIfTrue="1" operator="lessThanOrEqual">
      <formula>0</formula>
    </cfRule>
    <cfRule type="cellIs" dxfId="306" priority="2" stopIfTrue="1" operator="greaterThan">
      <formula>0</formula>
    </cfRule>
  </conditionalFormatting>
  <dataValidations xWindow="289" yWindow="292" count="6">
    <dataValidation type="time" errorStyle="warning" allowBlank="1" showInputMessage="1" showErrorMessage="1" errorTitle="Incorrect Time Format" error="Remember to input time as hours and minutes with am or pm included: 8:15 am or 3:20 pm._x000a__x000a_Click on &quot;no&quot; or &quot;cancel&quot; to correct..." prompt="Please remember to insert am or pm  (AM/PM) as required.  For example, 8:00 am not 8 or 3:30 PM not 3:30." sqref="E21:E25 E11:E15">
      <formula1>0</formula1>
      <formula2>0.999988425925926</formula2>
    </dataValidation>
    <dataValidation type="date" errorStyle="warning" allowBlank="1" showInputMessage="1" showErrorMessage="1" errorTitle="Incorrect Date Format!" error="Please enter the date either as (for example) 6/12/2005 or June 12, 2005." promptTitle="Insert Date" prompt="For example: 4/3/05 or 4/3/2005 or  May 4, 2005" sqref="G6:I6">
      <formula1>39629</formula1>
      <formula2>40008</formula2>
    </dataValidation>
    <dataValidation type="time" errorStyle="warning" allowBlank="1" showErrorMessage="1" errorTitle="Incorrect Time Format" error="Remember to input time as hours and minutes with am or pm included: 8:15 am or 3:20 pm._x000a__x000a_Click on &quot;no&quot; or &quot;cancel&quot; to correct..." prompt="Please remember to insert am or pm  (AM/PM) as required.  For example, 8:00 am not 8 or 3:30 PM not 3:30." sqref="E26:E27 E16:E17">
      <formula1>0</formula1>
      <formula2>0.999988425925926</formula2>
    </dataValidation>
    <dataValidation type="decimal" errorStyle="information" allowBlank="1" showInputMessage="1" showErrorMessage="1" errorTitle="Please try again!" error="The number you enter should be greater than 0 and less than 24; with minutes expressed as decimals.  For example: 7 hours and 15 minutes would be 7.25" promptTitle="Please Note:" prompt="Minutes should be shown as decimals  (eg. 20 minutes = .33)" sqref="P11:P17 P21:P27 I21:N27 F21:G27 F11:G17 I11:N17">
      <formula1>0.01</formula1>
      <formula2>24</formula2>
    </dataValidation>
    <dataValidation type="decimal" errorStyle="information" allowBlank="1" showInputMessage="1" showErrorMessage="1" errorTitle="Please try again!" error="The number you enter should be greater than 0 and less than 24; with minutes expressed as decimals.  For example: 7 hours and 15 minutes would be 7.25" promptTitle="ATTENTION!" prompt="Use this column ONLY for the time you WORKED during lunch..._x000a_" sqref="H11:H17 H21:H27">
      <formula1>0.01</formula1>
      <formula2>24</formula2>
    </dataValidation>
    <dataValidation type="date" errorStyle="warning" allowBlank="1" showInputMessage="1" showErrorMessage="1" errorTitle="Incorrect Date Format!" error="Please enter the date either as (for example) 6/12/2005 or June 12, 2005." promptTitle="Insert Date" prompt="For example: 4/3/05 or 4/3/2005 or  May 4, 2005" sqref="G5:H5">
      <formula1>41080</formula1>
      <formula2>41469</formula2>
    </dataValidation>
  </dataValidations>
  <printOptions horizontalCentered="1" verticalCentered="1"/>
  <pageMargins left="0.25" right="0.25" top="0.25" bottom="0.25" header="0" footer="0"/>
  <pageSetup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/>
  <dimension ref="A1:V47"/>
  <sheetViews>
    <sheetView workbookViewId="0">
      <selection activeCell="A8" sqref="A8"/>
    </sheetView>
  </sheetViews>
  <sheetFormatPr defaultRowHeight="12.75"/>
  <cols>
    <col min="1" max="1" width="8.5703125" customWidth="1"/>
    <col min="2" max="4" width="10.7109375" customWidth="1"/>
    <col min="5" max="5" width="2.140625" customWidth="1"/>
    <col min="6" max="7" width="10.7109375" customWidth="1"/>
    <col min="8" max="8" width="9.28515625" customWidth="1"/>
    <col min="9" max="9" width="13.7109375" customWidth="1"/>
    <col min="10" max="10" width="10.7109375" hidden="1" customWidth="1"/>
    <col min="11" max="13" width="10.7109375" customWidth="1"/>
    <col min="14" max="14" width="6.5703125" customWidth="1"/>
    <col min="15" max="15" width="9" customWidth="1"/>
    <col min="16" max="16" width="7.7109375" customWidth="1"/>
    <col min="17" max="17" width="10.7109375" customWidth="1"/>
    <col min="18" max="18" width="9.28515625" customWidth="1"/>
    <col min="19" max="19" width="6.28515625" customWidth="1"/>
  </cols>
  <sheetData>
    <row r="1" spans="1:22" ht="30" customHeight="1">
      <c r="A1" s="162" t="str">
        <f>'1'!A1:N1</f>
        <v>BUUSD TIME SHEET 2020 - 2021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</row>
    <row r="2" spans="1:22" ht="3.75" customHeight="1" thickBot="1">
      <c r="A2" s="32"/>
      <c r="B2" s="32"/>
      <c r="C2" s="32"/>
      <c r="D2" s="32"/>
      <c r="E2" s="32"/>
      <c r="F2" s="32"/>
      <c r="G2" s="32"/>
      <c r="H2" s="32"/>
      <c r="I2" s="32"/>
      <c r="J2" s="32"/>
      <c r="K2" s="136"/>
      <c r="L2" s="32"/>
      <c r="M2" s="32"/>
      <c r="N2" s="32"/>
      <c r="O2" s="32"/>
    </row>
    <row r="3" spans="1:22" ht="17.25" customHeight="1" thickBot="1">
      <c r="A3" s="35"/>
      <c r="B3" s="32"/>
      <c r="C3" s="35" t="s">
        <v>16</v>
      </c>
      <c r="D3" s="163">
        <f>'1'!D3:H3</f>
        <v>0</v>
      </c>
      <c r="E3" s="164"/>
      <c r="F3" s="164"/>
      <c r="G3" s="164"/>
      <c r="H3" s="165"/>
      <c r="I3" s="95" t="s">
        <v>38</v>
      </c>
      <c r="J3" s="159">
        <f>'1'!J3:M3</f>
        <v>0</v>
      </c>
      <c r="K3" s="159"/>
      <c r="L3" s="159"/>
      <c r="M3" s="159"/>
      <c r="N3" s="159"/>
      <c r="O3" s="32"/>
    </row>
    <row r="4" spans="1:22" ht="3.75" customHeight="1" thickBot="1">
      <c r="A4" s="36"/>
      <c r="B4" s="36"/>
      <c r="C4" s="36"/>
      <c r="D4" s="36" t="s">
        <v>35</v>
      </c>
      <c r="E4" s="36"/>
      <c r="F4" s="36"/>
      <c r="G4" s="36"/>
      <c r="H4" s="36"/>
      <c r="I4" s="37"/>
      <c r="J4" s="37"/>
      <c r="K4" s="37"/>
      <c r="L4" s="37"/>
      <c r="M4" s="37"/>
      <c r="N4" s="37"/>
      <c r="O4" s="37"/>
    </row>
    <row r="5" spans="1:22" ht="16.5" customHeight="1" thickBot="1">
      <c r="A5" s="36"/>
      <c r="B5" s="173" t="s">
        <v>9</v>
      </c>
      <c r="C5" s="173"/>
      <c r="D5" s="173"/>
      <c r="E5" s="36"/>
      <c r="F5" s="38" t="s">
        <v>10</v>
      </c>
      <c r="G5" s="169">
        <f>'8'!G5:H5+14</f>
        <v>44123</v>
      </c>
      <c r="H5" s="170"/>
      <c r="I5" s="38" t="s">
        <v>40</v>
      </c>
      <c r="J5" s="39"/>
      <c r="K5" s="39"/>
      <c r="L5" s="169">
        <f>G5+13</f>
        <v>44136</v>
      </c>
      <c r="M5" s="170"/>
      <c r="N5" s="39"/>
      <c r="O5" s="37"/>
    </row>
    <row r="6" spans="1:22" ht="6" customHeight="1">
      <c r="A6" s="36"/>
      <c r="B6" s="36"/>
      <c r="C6" s="36"/>
      <c r="D6" s="36"/>
      <c r="E6" s="36"/>
      <c r="F6" s="38"/>
      <c r="G6" s="10"/>
      <c r="H6" s="10"/>
      <c r="I6" s="10"/>
      <c r="J6" s="10"/>
      <c r="K6" s="10"/>
      <c r="L6" s="10"/>
      <c r="M6" s="10"/>
      <c r="N6" s="10"/>
      <c r="O6" s="37"/>
    </row>
    <row r="7" spans="1:22" ht="16.5" customHeight="1" thickBot="1">
      <c r="A7" s="201"/>
      <c r="B7" s="201"/>
      <c r="C7" s="201"/>
      <c r="D7" s="194" t="s">
        <v>29</v>
      </c>
      <c r="E7" s="194"/>
      <c r="F7" s="194"/>
      <c r="G7" s="33">
        <f>'1'!G7</f>
        <v>0</v>
      </c>
      <c r="H7" s="168" t="s">
        <v>39</v>
      </c>
      <c r="I7" s="168"/>
      <c r="J7" s="2"/>
      <c r="K7" s="2"/>
      <c r="L7" s="34">
        <f>'1'!K7</f>
        <v>0</v>
      </c>
      <c r="M7" s="2"/>
      <c r="N7" s="2" t="s">
        <v>52</v>
      </c>
      <c r="O7" s="34">
        <f>'1'!N7</f>
        <v>0</v>
      </c>
    </row>
    <row r="8" spans="1:22" ht="12.75" customHeight="1">
      <c r="A8" s="103" t="s">
        <v>63</v>
      </c>
      <c r="B8" s="103"/>
      <c r="C8" s="103"/>
      <c r="D8" s="103"/>
      <c r="E8" s="103"/>
      <c r="F8" s="103"/>
      <c r="G8" s="103"/>
      <c r="H8" s="103"/>
      <c r="I8" s="103"/>
      <c r="J8" s="2"/>
      <c r="K8" s="2"/>
      <c r="L8" s="2"/>
      <c r="M8" s="2"/>
      <c r="N8" s="2"/>
      <c r="O8" s="2"/>
    </row>
    <row r="9" spans="1:22" ht="4.5" customHeight="1" thickBo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R9" s="4"/>
      <c r="S9" s="4"/>
      <c r="T9" s="4"/>
      <c r="U9" s="4"/>
      <c r="V9" s="4"/>
    </row>
    <row r="10" spans="1:22" ht="23.25" thickBot="1">
      <c r="A10" s="40" t="s">
        <v>26</v>
      </c>
      <c r="B10" s="1" t="s">
        <v>0</v>
      </c>
      <c r="C10" s="41" t="s">
        <v>1</v>
      </c>
      <c r="D10" s="41" t="s">
        <v>2</v>
      </c>
      <c r="E10" s="19"/>
      <c r="F10" s="41" t="s">
        <v>17</v>
      </c>
      <c r="G10" s="41" t="s">
        <v>18</v>
      </c>
      <c r="H10" s="41" t="str">
        <f>'1'!H10</f>
        <v>COVID-19</v>
      </c>
      <c r="I10" s="135" t="str">
        <f>'1'!I10</f>
        <v>Lunch/Recess Duty</v>
      </c>
      <c r="J10" s="41" t="s">
        <v>5</v>
      </c>
      <c r="K10" s="41" t="s">
        <v>58</v>
      </c>
      <c r="L10" s="41" t="str">
        <f>'1'!K10</f>
        <v>VACATION</v>
      </c>
      <c r="M10" s="41" t="str">
        <f>'1'!L10</f>
        <v>Sick/Med</v>
      </c>
      <c r="N10" s="41" t="str">
        <f>'1'!M10</f>
        <v>Pers</v>
      </c>
      <c r="O10" s="42" t="s">
        <v>15</v>
      </c>
      <c r="R10" s="4"/>
      <c r="S10" s="197" t="s">
        <v>14</v>
      </c>
      <c r="T10" s="197"/>
      <c r="U10" s="18">
        <f>'8'!U10 + O29</f>
        <v>0</v>
      </c>
      <c r="V10" s="4"/>
    </row>
    <row r="11" spans="1:22">
      <c r="A11" s="43" t="s">
        <v>19</v>
      </c>
      <c r="B11" s="3">
        <f>'8'!B27+1</f>
        <v>44123</v>
      </c>
      <c r="C11" s="11"/>
      <c r="D11" s="11"/>
      <c r="E11" s="20"/>
      <c r="F11" s="9"/>
      <c r="G11" s="9"/>
      <c r="H11" s="9"/>
      <c r="I11" s="9"/>
      <c r="J11" s="12"/>
      <c r="K11" s="12"/>
      <c r="L11" s="12"/>
      <c r="M11" s="12"/>
      <c r="N11" s="12"/>
      <c r="O11" s="13">
        <f>SUM(F11:N11)</f>
        <v>0</v>
      </c>
      <c r="R11" s="4"/>
      <c r="S11" s="5"/>
      <c r="T11" s="5"/>
      <c r="U11" s="4"/>
      <c r="V11" s="4"/>
    </row>
    <row r="12" spans="1:22">
      <c r="A12" s="44" t="s">
        <v>20</v>
      </c>
      <c r="B12" s="3">
        <f t="shared" ref="B12:B17" si="0">B11+1</f>
        <v>44124</v>
      </c>
      <c r="C12" s="11"/>
      <c r="D12" s="11"/>
      <c r="E12" s="20"/>
      <c r="F12" s="9"/>
      <c r="G12" s="9"/>
      <c r="H12" s="9"/>
      <c r="I12" s="9"/>
      <c r="J12" s="14"/>
      <c r="K12" s="14"/>
      <c r="L12" s="14"/>
      <c r="M12" s="14"/>
      <c r="N12" s="14"/>
      <c r="O12" s="13">
        <f t="shared" ref="O12:O17" si="1">SUM(F12:N12)</f>
        <v>0</v>
      </c>
      <c r="R12" s="4"/>
      <c r="S12" s="5"/>
      <c r="T12" s="5"/>
      <c r="U12" s="4"/>
      <c r="V12" s="4"/>
    </row>
    <row r="13" spans="1:22">
      <c r="A13" s="44" t="s">
        <v>21</v>
      </c>
      <c r="B13" s="3">
        <f t="shared" si="0"/>
        <v>44125</v>
      </c>
      <c r="C13" s="11"/>
      <c r="D13" s="11"/>
      <c r="E13" s="20"/>
      <c r="F13" s="9"/>
      <c r="G13" s="9"/>
      <c r="H13" s="9"/>
      <c r="I13" s="9"/>
      <c r="J13" s="14"/>
      <c r="K13" s="14"/>
      <c r="L13" s="14"/>
      <c r="M13" s="14"/>
      <c r="N13" s="14"/>
      <c r="O13" s="13">
        <f t="shared" si="1"/>
        <v>0</v>
      </c>
      <c r="R13" s="4"/>
      <c r="S13" s="5"/>
      <c r="T13" s="5"/>
      <c r="U13" s="4"/>
      <c r="V13" s="4"/>
    </row>
    <row r="14" spans="1:22">
      <c r="A14" s="44" t="s">
        <v>22</v>
      </c>
      <c r="B14" s="3">
        <f t="shared" si="0"/>
        <v>44126</v>
      </c>
      <c r="C14" s="11"/>
      <c r="D14" s="11"/>
      <c r="E14" s="20"/>
      <c r="F14" s="9"/>
      <c r="G14" s="9"/>
      <c r="H14" s="9"/>
      <c r="I14" s="9"/>
      <c r="J14" s="14"/>
      <c r="K14" s="12"/>
      <c r="L14" s="12"/>
      <c r="M14" s="12"/>
      <c r="N14" s="12"/>
      <c r="O14" s="13">
        <f t="shared" si="1"/>
        <v>0</v>
      </c>
      <c r="R14" s="197" t="s">
        <v>8</v>
      </c>
      <c r="S14" s="197"/>
      <c r="T14" s="197"/>
      <c r="U14" s="18">
        <f>'8'!U14 + O29</f>
        <v>40</v>
      </c>
      <c r="V14" s="4"/>
    </row>
    <row r="15" spans="1:22">
      <c r="A15" s="44" t="s">
        <v>23</v>
      </c>
      <c r="B15" s="3">
        <f t="shared" si="0"/>
        <v>44127</v>
      </c>
      <c r="C15" s="11"/>
      <c r="D15" s="11"/>
      <c r="E15" s="20"/>
      <c r="F15" s="9"/>
      <c r="G15" s="9"/>
      <c r="H15" s="9"/>
      <c r="I15" s="9"/>
      <c r="J15" s="14"/>
      <c r="K15" s="14"/>
      <c r="L15" s="14"/>
      <c r="M15" s="14"/>
      <c r="N15" s="14"/>
      <c r="O15" s="13">
        <f t="shared" si="1"/>
        <v>0</v>
      </c>
      <c r="R15" s="4"/>
      <c r="S15" s="5"/>
      <c r="T15" s="5"/>
      <c r="U15" s="4"/>
      <c r="V15" s="4"/>
    </row>
    <row r="16" spans="1:22">
      <c r="A16" s="44" t="s">
        <v>24</v>
      </c>
      <c r="B16" s="3">
        <f t="shared" si="0"/>
        <v>44128</v>
      </c>
      <c r="C16" s="144"/>
      <c r="D16" s="144"/>
      <c r="E16" s="20"/>
      <c r="F16" s="145"/>
      <c r="G16" s="145"/>
      <c r="H16" s="145"/>
      <c r="I16" s="145"/>
      <c r="J16" s="146"/>
      <c r="K16" s="146"/>
      <c r="L16" s="146"/>
      <c r="M16" s="146"/>
      <c r="N16" s="146"/>
      <c r="O16" s="13">
        <f t="shared" si="1"/>
        <v>0</v>
      </c>
      <c r="R16" s="4"/>
      <c r="S16" s="5"/>
      <c r="T16" s="5"/>
      <c r="U16" s="4"/>
      <c r="V16" s="4"/>
    </row>
    <row r="17" spans="1:22" ht="13.5" thickBot="1">
      <c r="A17" s="44" t="s">
        <v>25</v>
      </c>
      <c r="B17" s="3">
        <f t="shared" si="0"/>
        <v>44129</v>
      </c>
      <c r="C17" s="144"/>
      <c r="D17" s="144"/>
      <c r="E17" s="20"/>
      <c r="F17" s="147"/>
      <c r="G17" s="147"/>
      <c r="H17" s="147"/>
      <c r="I17" s="147"/>
      <c r="J17" s="148"/>
      <c r="K17" s="148"/>
      <c r="L17" s="148"/>
      <c r="M17" s="148"/>
      <c r="N17" s="148"/>
      <c r="O17" s="15">
        <f t="shared" si="1"/>
        <v>0</v>
      </c>
      <c r="R17" s="4"/>
      <c r="S17" s="5"/>
      <c r="T17" s="5"/>
      <c r="U17" s="4"/>
      <c r="V17" s="4"/>
    </row>
    <row r="18" spans="1:22" ht="14.25" thickTop="1" thickBot="1">
      <c r="A18" s="45"/>
      <c r="B18" s="46"/>
      <c r="C18" s="171" t="s">
        <v>28</v>
      </c>
      <c r="D18" s="172"/>
      <c r="E18" s="21"/>
      <c r="F18" s="47">
        <f>SUM(F11:F17)</f>
        <v>0</v>
      </c>
      <c r="G18" s="47">
        <f t="shared" ref="G18:N18" si="2">SUM(G11:G17)</f>
        <v>0</v>
      </c>
      <c r="H18" s="47">
        <f t="shared" si="2"/>
        <v>0</v>
      </c>
      <c r="I18" s="47">
        <f t="shared" si="2"/>
        <v>0</v>
      </c>
      <c r="J18" s="47">
        <f t="shared" si="2"/>
        <v>0</v>
      </c>
      <c r="K18" s="47">
        <f t="shared" si="2"/>
        <v>0</v>
      </c>
      <c r="L18" s="47">
        <f t="shared" si="2"/>
        <v>0</v>
      </c>
      <c r="M18" s="47">
        <f t="shared" si="2"/>
        <v>0</v>
      </c>
      <c r="N18" s="47">
        <f t="shared" si="2"/>
        <v>0</v>
      </c>
      <c r="O18" s="48">
        <f>SUM(O11:O17)</f>
        <v>0</v>
      </c>
      <c r="R18" s="4"/>
      <c r="S18" s="5"/>
      <c r="T18" s="5"/>
      <c r="U18" s="6"/>
      <c r="V18" s="4"/>
    </row>
    <row r="19" spans="1:22" ht="9.75" customHeight="1" thickBot="1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R19" s="4"/>
      <c r="S19" s="5"/>
      <c r="T19" s="5"/>
      <c r="U19" s="4"/>
      <c r="V19" s="4"/>
    </row>
    <row r="20" spans="1:22" ht="23.25" thickBot="1">
      <c r="A20" s="40" t="s">
        <v>27</v>
      </c>
      <c r="B20" s="1" t="s">
        <v>0</v>
      </c>
      <c r="C20" s="41" t="s">
        <v>1</v>
      </c>
      <c r="D20" s="41" t="s">
        <v>2</v>
      </c>
      <c r="E20" s="19"/>
      <c r="F20" s="41" t="str">
        <f>F10</f>
        <v>Reg Ed</v>
      </c>
      <c r="G20" s="41" t="str">
        <f>G10</f>
        <v>Spec Ed</v>
      </c>
      <c r="H20" s="41" t="str">
        <f>H10</f>
        <v>COVID-19</v>
      </c>
      <c r="I20" s="135" t="str">
        <f>I10</f>
        <v>Lunch/Recess Duty</v>
      </c>
      <c r="J20" s="41" t="s">
        <v>5</v>
      </c>
      <c r="K20" s="41" t="s">
        <v>58</v>
      </c>
      <c r="L20" s="41" t="str">
        <f>L10</f>
        <v>VACATION</v>
      </c>
      <c r="M20" s="41" t="str">
        <f>M10</f>
        <v>Sick/Med</v>
      </c>
      <c r="N20" s="41" t="str">
        <f>N10</f>
        <v>Pers</v>
      </c>
      <c r="O20" s="42" t="str">
        <f>O10</f>
        <v>TOTAL</v>
      </c>
      <c r="R20" s="4"/>
      <c r="S20" s="5"/>
      <c r="T20" s="5"/>
      <c r="U20" s="4"/>
      <c r="V20" s="4"/>
    </row>
    <row r="21" spans="1:22">
      <c r="A21" s="43" t="s">
        <v>19</v>
      </c>
      <c r="B21" s="3">
        <f>B11+7</f>
        <v>44130</v>
      </c>
      <c r="C21" s="11"/>
      <c r="D21" s="11"/>
      <c r="E21" s="20"/>
      <c r="F21" s="9"/>
      <c r="G21" s="9"/>
      <c r="H21" s="9"/>
      <c r="I21" s="9"/>
      <c r="J21" s="12"/>
      <c r="K21" s="12"/>
      <c r="L21" s="12"/>
      <c r="M21" s="12"/>
      <c r="N21" s="12"/>
      <c r="O21" s="13">
        <f>SUM(F21:N21)</f>
        <v>0</v>
      </c>
      <c r="R21" s="4"/>
      <c r="S21" s="5"/>
      <c r="T21" s="5"/>
      <c r="U21" s="4"/>
      <c r="V21" s="4"/>
    </row>
    <row r="22" spans="1:22">
      <c r="A22" s="44" t="s">
        <v>20</v>
      </c>
      <c r="B22" s="3">
        <f t="shared" ref="B22:B27" si="3">B12+7</f>
        <v>44131</v>
      </c>
      <c r="C22" s="11"/>
      <c r="D22" s="11"/>
      <c r="E22" s="20"/>
      <c r="F22" s="9"/>
      <c r="G22" s="9"/>
      <c r="H22" s="9"/>
      <c r="I22" s="9"/>
      <c r="J22" s="14"/>
      <c r="K22" s="14"/>
      <c r="L22" s="14"/>
      <c r="M22" s="14"/>
      <c r="N22" s="14"/>
      <c r="O22" s="13">
        <f t="shared" ref="O22:O27" si="4">SUM(F22:N22)</f>
        <v>0</v>
      </c>
      <c r="R22" s="197" t="s">
        <v>13</v>
      </c>
      <c r="S22" s="197"/>
      <c r="T22" s="197"/>
      <c r="U22" s="18">
        <f>'8'!U22 + P29</f>
        <v>0</v>
      </c>
      <c r="V22" s="4"/>
    </row>
    <row r="23" spans="1:22">
      <c r="A23" s="44" t="s">
        <v>21</v>
      </c>
      <c r="B23" s="3">
        <f t="shared" si="3"/>
        <v>44132</v>
      </c>
      <c r="C23" s="11"/>
      <c r="D23" s="11"/>
      <c r="E23" s="20"/>
      <c r="F23" s="9"/>
      <c r="G23" s="9"/>
      <c r="H23" s="9"/>
      <c r="I23" s="9"/>
      <c r="J23" s="14"/>
      <c r="K23" s="14"/>
      <c r="L23" s="14"/>
      <c r="M23" s="14"/>
      <c r="N23" s="14"/>
      <c r="O23" s="13">
        <f t="shared" si="4"/>
        <v>0</v>
      </c>
      <c r="R23" s="4"/>
      <c r="S23" s="4"/>
      <c r="T23" s="4"/>
      <c r="U23" s="4"/>
      <c r="V23" s="4"/>
    </row>
    <row r="24" spans="1:22">
      <c r="A24" s="44" t="s">
        <v>22</v>
      </c>
      <c r="B24" s="3">
        <f t="shared" si="3"/>
        <v>44133</v>
      </c>
      <c r="C24" s="11"/>
      <c r="D24" s="11"/>
      <c r="E24" s="20"/>
      <c r="F24" s="9"/>
      <c r="G24" s="9"/>
      <c r="H24" s="9"/>
      <c r="I24" s="9"/>
      <c r="J24" s="14"/>
      <c r="K24" s="12"/>
      <c r="L24" s="12"/>
      <c r="M24" s="12"/>
      <c r="N24" s="12"/>
      <c r="O24" s="13">
        <f t="shared" si="4"/>
        <v>0</v>
      </c>
      <c r="R24" s="4"/>
      <c r="S24" s="4"/>
      <c r="T24" s="4"/>
      <c r="U24" s="4"/>
      <c r="V24" s="4"/>
    </row>
    <row r="25" spans="1:22">
      <c r="A25" s="44" t="s">
        <v>23</v>
      </c>
      <c r="B25" s="3">
        <f t="shared" si="3"/>
        <v>44134</v>
      </c>
      <c r="C25" s="11"/>
      <c r="D25" s="11"/>
      <c r="E25" s="20"/>
      <c r="F25" s="9"/>
      <c r="G25" s="9"/>
      <c r="H25" s="9"/>
      <c r="I25" s="9"/>
      <c r="J25" s="14"/>
      <c r="K25" s="12"/>
      <c r="L25" s="9"/>
      <c r="M25" s="14"/>
      <c r="N25" s="14"/>
      <c r="O25" s="13">
        <f t="shared" si="4"/>
        <v>0</v>
      </c>
      <c r="R25" s="4"/>
      <c r="S25" s="4"/>
      <c r="T25" s="4"/>
      <c r="U25" s="4"/>
      <c r="V25" s="4"/>
    </row>
    <row r="26" spans="1:22">
      <c r="A26" s="44" t="s">
        <v>24</v>
      </c>
      <c r="B26" s="3">
        <f t="shared" si="3"/>
        <v>44135</v>
      </c>
      <c r="C26" s="144"/>
      <c r="D26" s="144"/>
      <c r="E26" s="20"/>
      <c r="F26" s="145"/>
      <c r="G26" s="145"/>
      <c r="H26" s="145"/>
      <c r="I26" s="145"/>
      <c r="J26" s="146"/>
      <c r="K26" s="146"/>
      <c r="L26" s="146"/>
      <c r="M26" s="145"/>
      <c r="N26" s="146"/>
      <c r="O26" s="13">
        <f t="shared" si="4"/>
        <v>0</v>
      </c>
      <c r="R26" s="4"/>
      <c r="S26" s="197" t="s">
        <v>12</v>
      </c>
      <c r="T26" s="197"/>
      <c r="U26" s="197"/>
      <c r="V26" s="18">
        <f>'8'!V26 + R29</f>
        <v>40</v>
      </c>
    </row>
    <row r="27" spans="1:22" ht="13.5" thickBot="1">
      <c r="A27" s="44" t="s">
        <v>25</v>
      </c>
      <c r="B27" s="3">
        <f t="shared" si="3"/>
        <v>44136</v>
      </c>
      <c r="C27" s="144"/>
      <c r="D27" s="144"/>
      <c r="E27" s="20"/>
      <c r="F27" s="147"/>
      <c r="G27" s="147"/>
      <c r="H27" s="147"/>
      <c r="I27" s="147"/>
      <c r="J27" s="148"/>
      <c r="K27" s="148"/>
      <c r="L27" s="148"/>
      <c r="M27" s="148"/>
      <c r="N27" s="148"/>
      <c r="O27" s="15">
        <f t="shared" si="4"/>
        <v>0</v>
      </c>
      <c r="R27" s="4"/>
      <c r="S27" s="4"/>
      <c r="T27" s="4"/>
      <c r="U27" s="4"/>
      <c r="V27" s="4"/>
    </row>
    <row r="28" spans="1:22" ht="15" customHeight="1" thickTop="1" thickBot="1">
      <c r="A28" s="22"/>
      <c r="B28" s="49"/>
      <c r="C28" s="193" t="s">
        <v>30</v>
      </c>
      <c r="D28" s="193"/>
      <c r="E28" s="21"/>
      <c r="F28" s="50">
        <f>SUM(F21:F27)</f>
        <v>0</v>
      </c>
      <c r="G28" s="50">
        <f t="shared" ref="G28:N28" si="5">SUM(G21:G27)</f>
        <v>0</v>
      </c>
      <c r="H28" s="50">
        <f t="shared" si="5"/>
        <v>0</v>
      </c>
      <c r="I28" s="50">
        <f t="shared" si="5"/>
        <v>0</v>
      </c>
      <c r="J28" s="50">
        <f t="shared" ref="J28:K28" si="6">SUM(J21:J27)</f>
        <v>0</v>
      </c>
      <c r="K28" s="50">
        <f t="shared" si="6"/>
        <v>0</v>
      </c>
      <c r="L28" s="50">
        <f t="shared" si="5"/>
        <v>0</v>
      </c>
      <c r="M28" s="50">
        <f t="shared" si="5"/>
        <v>0</v>
      </c>
      <c r="N28" s="50">
        <f t="shared" si="5"/>
        <v>0</v>
      </c>
      <c r="O28" s="48">
        <f>SUM(O21:O27)</f>
        <v>0</v>
      </c>
      <c r="R28" s="27" t="s">
        <v>36</v>
      </c>
      <c r="S28" s="4"/>
      <c r="T28" s="8"/>
      <c r="U28" s="7"/>
      <c r="V28" s="4"/>
    </row>
    <row r="29" spans="1:22" ht="15.75" customHeight="1" thickBot="1">
      <c r="A29" s="22"/>
      <c r="B29" s="49"/>
      <c r="C29" s="198" t="s">
        <v>31</v>
      </c>
      <c r="D29" s="198"/>
      <c r="E29" s="23"/>
      <c r="F29" s="51">
        <f>F18+F28</f>
        <v>0</v>
      </c>
      <c r="G29" s="51">
        <f t="shared" ref="G29:N29" si="7">G18+G28</f>
        <v>0</v>
      </c>
      <c r="H29" s="51">
        <f t="shared" si="7"/>
        <v>0</v>
      </c>
      <c r="I29" s="51">
        <f t="shared" si="7"/>
        <v>0</v>
      </c>
      <c r="J29" s="51">
        <f t="shared" ref="J29:K29" si="8">J18+J28</f>
        <v>0</v>
      </c>
      <c r="K29" s="51">
        <f t="shared" si="8"/>
        <v>0</v>
      </c>
      <c r="L29" s="51">
        <f t="shared" si="7"/>
        <v>0</v>
      </c>
      <c r="M29" s="51">
        <f t="shared" si="7"/>
        <v>0</v>
      </c>
      <c r="N29" s="51">
        <f t="shared" si="7"/>
        <v>0</v>
      </c>
      <c r="O29" s="52">
        <f>O18+O28</f>
        <v>0</v>
      </c>
      <c r="R29" s="28">
        <f>O29-L7</f>
        <v>0</v>
      </c>
      <c r="S29" s="4"/>
      <c r="T29" s="8"/>
      <c r="U29" s="7"/>
      <c r="V29" s="4"/>
    </row>
    <row r="30" spans="1:22" ht="11.25" customHeight="1">
      <c r="A30" s="4"/>
      <c r="B30" s="53"/>
      <c r="C30" s="24"/>
      <c r="D30" s="24"/>
      <c r="E30" s="24"/>
      <c r="F30" s="24"/>
      <c r="G30" s="24"/>
      <c r="H30" s="24"/>
      <c r="I30" s="24"/>
      <c r="J30" s="53"/>
      <c r="K30" s="53"/>
      <c r="L30" s="53"/>
      <c r="M30" s="53"/>
      <c r="N30" s="53"/>
      <c r="O30" s="53"/>
    </row>
    <row r="31" spans="1:22" ht="21.75" customHeight="1" thickBot="1">
      <c r="A31" s="181"/>
      <c r="B31" s="181"/>
      <c r="C31" s="181"/>
      <c r="D31" s="181"/>
      <c r="E31" s="25"/>
      <c r="F31" s="174"/>
      <c r="G31" s="174"/>
      <c r="H31" s="25"/>
      <c r="I31" s="4"/>
      <c r="J31" s="4"/>
      <c r="K31" s="4"/>
      <c r="L31" s="4"/>
      <c r="M31" s="4"/>
      <c r="N31" s="54" t="s">
        <v>11</v>
      </c>
      <c r="O31" s="55">
        <f>R29</f>
        <v>0</v>
      </c>
    </row>
    <row r="32" spans="1:22" ht="12.75" customHeight="1" thickBot="1">
      <c r="A32" s="200" t="s">
        <v>3</v>
      </c>
      <c r="B32" s="200"/>
      <c r="C32" s="200"/>
      <c r="D32" s="200"/>
      <c r="E32" s="26"/>
      <c r="F32" s="200" t="s">
        <v>32</v>
      </c>
      <c r="G32" s="200"/>
      <c r="H32" s="26"/>
      <c r="I32" s="184" t="s">
        <v>37</v>
      </c>
      <c r="J32" s="184"/>
      <c r="K32" s="184"/>
      <c r="L32" s="184"/>
      <c r="M32" s="184"/>
      <c r="N32" s="184"/>
      <c r="O32" s="184"/>
    </row>
    <row r="33" spans="1:15" ht="18.75" customHeight="1" thickBot="1">
      <c r="A33" s="26"/>
      <c r="B33" s="26"/>
      <c r="C33" s="26"/>
      <c r="D33" s="26"/>
      <c r="E33" s="26"/>
      <c r="F33" s="26"/>
      <c r="G33" s="26"/>
      <c r="H33" s="26"/>
      <c r="I33" s="155"/>
      <c r="J33" s="156"/>
      <c r="K33" s="156"/>
      <c r="L33" s="156"/>
      <c r="M33" s="156"/>
      <c r="N33" s="156"/>
      <c r="O33" s="157"/>
    </row>
    <row r="34" spans="1:15" ht="14.25" customHeight="1">
      <c r="A34" s="26"/>
      <c r="B34" s="57"/>
      <c r="C34" s="183" t="s">
        <v>33</v>
      </c>
      <c r="D34" s="183"/>
      <c r="E34" s="29"/>
      <c r="F34" s="58"/>
      <c r="G34" s="26"/>
      <c r="H34" s="26"/>
      <c r="I34" s="4"/>
      <c r="J34" s="199"/>
      <c r="K34" s="199"/>
      <c r="L34" s="199"/>
      <c r="M34" s="199"/>
      <c r="N34" s="199"/>
      <c r="O34" s="56"/>
    </row>
    <row r="35" spans="1:15" ht="5.25" customHeight="1" thickBot="1">
      <c r="A35" s="26"/>
      <c r="B35" s="59"/>
      <c r="C35" s="60"/>
      <c r="D35" s="60"/>
      <c r="E35" s="61"/>
      <c r="F35" s="62"/>
      <c r="G35" s="26"/>
      <c r="H35" s="26"/>
      <c r="I35" s="63"/>
      <c r="J35" s="64"/>
      <c r="K35" s="64"/>
      <c r="L35" s="64"/>
      <c r="M35" s="64"/>
      <c r="N35" s="64"/>
      <c r="O35" s="65"/>
    </row>
    <row r="36" spans="1:15" ht="12" customHeight="1" thickBot="1">
      <c r="A36" s="66"/>
      <c r="B36" s="67"/>
      <c r="C36" s="160" t="str">
        <f>'1'!C36:D36</f>
        <v>Admin. Assist.</v>
      </c>
      <c r="D36" s="160"/>
      <c r="E36" s="91">
        <f>'1'!E53</f>
        <v>0</v>
      </c>
      <c r="F36" s="69"/>
      <c r="G36" s="4"/>
      <c r="H36" s="4"/>
      <c r="I36" s="70" t="s">
        <v>4</v>
      </c>
      <c r="J36" s="71"/>
      <c r="K36" s="71"/>
      <c r="L36" s="71"/>
      <c r="M36" s="71"/>
      <c r="N36" s="71"/>
      <c r="O36" s="72"/>
    </row>
    <row r="37" spans="1:15" ht="3.75" customHeight="1" thickBot="1">
      <c r="A37" s="66"/>
      <c r="B37" s="67"/>
      <c r="C37" s="68"/>
      <c r="D37" s="68"/>
      <c r="E37" s="73"/>
      <c r="F37" s="69"/>
      <c r="G37" s="4"/>
      <c r="H37" s="4"/>
      <c r="I37" s="74"/>
      <c r="J37" s="71"/>
      <c r="K37" s="71"/>
      <c r="L37" s="71"/>
      <c r="M37" s="71"/>
      <c r="N37" s="71"/>
      <c r="O37" s="72"/>
    </row>
    <row r="38" spans="1:15" ht="12" customHeight="1" thickBot="1">
      <c r="A38" s="75"/>
      <c r="B38" s="67"/>
      <c r="C38" s="160" t="str">
        <f>'1'!C38:D38</f>
        <v>Paraeducator</v>
      </c>
      <c r="D38" s="160"/>
      <c r="E38" s="91">
        <f>'1'!E54</f>
        <v>0</v>
      </c>
      <c r="F38" s="69"/>
      <c r="G38" s="4"/>
      <c r="H38" s="4"/>
      <c r="I38" s="179" t="s">
        <v>6</v>
      </c>
      <c r="J38" s="175"/>
      <c r="K38" s="175"/>
      <c r="L38" s="175"/>
      <c r="M38" s="175"/>
      <c r="N38" s="175"/>
      <c r="O38" s="180"/>
    </row>
    <row r="39" spans="1:15" ht="3.75" customHeight="1" thickBot="1">
      <c r="A39" s="75"/>
      <c r="B39" s="67"/>
      <c r="C39" s="68"/>
      <c r="D39" s="68"/>
      <c r="E39" s="73"/>
      <c r="F39" s="69"/>
      <c r="G39" s="4"/>
      <c r="H39" s="4"/>
      <c r="I39" s="76"/>
      <c r="J39" s="77"/>
      <c r="K39" s="137"/>
      <c r="L39" s="77"/>
      <c r="M39" s="77"/>
      <c r="N39" s="77"/>
      <c r="O39" s="78"/>
    </row>
    <row r="40" spans="1:15" ht="11.25" customHeight="1" thickBot="1">
      <c r="A40" s="75"/>
      <c r="B40" s="67"/>
      <c r="C40" s="160" t="str">
        <f>'1'!C40:D40</f>
        <v>Business</v>
      </c>
      <c r="D40" s="160"/>
      <c r="E40" s="91">
        <f>'1'!E55</f>
        <v>0</v>
      </c>
      <c r="F40" s="69"/>
      <c r="G40" s="4"/>
      <c r="H40" s="4"/>
      <c r="I40" s="190" t="s">
        <v>49</v>
      </c>
      <c r="J40" s="191"/>
      <c r="K40" s="191"/>
      <c r="L40" s="191"/>
      <c r="M40" s="191"/>
      <c r="N40" s="191"/>
      <c r="O40" s="192"/>
    </row>
    <row r="41" spans="1:15" ht="3.75" customHeight="1" thickBot="1">
      <c r="A41" s="75"/>
      <c r="B41" s="67"/>
      <c r="C41" s="68"/>
      <c r="D41" s="68"/>
      <c r="E41" s="73"/>
      <c r="F41" s="69"/>
      <c r="G41" s="4"/>
      <c r="H41" s="4"/>
      <c r="I41" s="79"/>
      <c r="J41" s="80"/>
      <c r="K41" s="138"/>
      <c r="L41" s="80"/>
      <c r="M41" s="80"/>
      <c r="N41" s="80"/>
      <c r="O41" s="81"/>
    </row>
    <row r="42" spans="1:15" ht="12" customHeight="1" thickBot="1">
      <c r="A42" s="75"/>
      <c r="B42" s="67"/>
      <c r="C42" s="160" t="str">
        <f>'1'!C42:D42</f>
        <v>Behavior Int.</v>
      </c>
      <c r="D42" s="160"/>
      <c r="E42" s="91">
        <f>'1'!E56</f>
        <v>0</v>
      </c>
      <c r="F42" s="69"/>
      <c r="G42" s="4"/>
      <c r="H42" s="4"/>
      <c r="I42" s="179" t="s">
        <v>6</v>
      </c>
      <c r="J42" s="175"/>
      <c r="K42" s="175"/>
      <c r="L42" s="175"/>
      <c r="M42" s="175"/>
      <c r="N42" s="175"/>
      <c r="O42" s="180"/>
    </row>
    <row r="43" spans="1:15" ht="3.75" customHeight="1" thickBot="1">
      <c r="A43" s="75"/>
      <c r="B43" s="67"/>
      <c r="C43" s="68"/>
      <c r="D43" s="68"/>
      <c r="E43" s="73"/>
      <c r="F43" s="69"/>
      <c r="G43" s="4"/>
      <c r="H43" s="4"/>
      <c r="I43" s="76"/>
      <c r="J43" s="77"/>
      <c r="K43" s="137"/>
      <c r="L43" s="77"/>
      <c r="M43" s="77"/>
      <c r="N43" s="77"/>
      <c r="O43" s="78"/>
    </row>
    <row r="44" spans="1:15" ht="12" customHeight="1" thickBot="1">
      <c r="A44" s="82"/>
      <c r="B44" s="83" t="s">
        <v>34</v>
      </c>
      <c r="C44" s="195" t="str">
        <f>'1'!D57</f>
        <v xml:space="preserve">Other Non-Contracted </v>
      </c>
      <c r="D44" s="196"/>
      <c r="E44" s="91">
        <f>'1'!E44</f>
        <v>0</v>
      </c>
      <c r="F44" s="69"/>
      <c r="G44" s="4"/>
      <c r="H44" s="4"/>
      <c r="I44" s="187" t="s">
        <v>50</v>
      </c>
      <c r="J44" s="188"/>
      <c r="K44" s="188"/>
      <c r="L44" s="188"/>
      <c r="M44" s="188"/>
      <c r="N44" s="188"/>
      <c r="O44" s="189"/>
    </row>
    <row r="45" spans="1:15" ht="16.5" customHeight="1">
      <c r="A45" s="75"/>
      <c r="B45" s="84"/>
      <c r="C45" s="85"/>
      <c r="D45" s="86"/>
      <c r="E45" s="86"/>
      <c r="F45" s="87"/>
      <c r="G45" s="4"/>
      <c r="H45" s="4"/>
      <c r="I45" s="179" t="s">
        <v>7</v>
      </c>
      <c r="J45" s="175"/>
      <c r="K45" s="175"/>
      <c r="L45" s="175"/>
      <c r="M45" s="175"/>
      <c r="N45" s="175"/>
      <c r="O45" s="180"/>
    </row>
    <row r="46" spans="1:15" ht="15.75" customHeight="1">
      <c r="A46" s="75"/>
      <c r="B46" s="71"/>
      <c r="C46" s="4"/>
      <c r="D46" s="4"/>
      <c r="E46" s="4"/>
      <c r="F46" s="53"/>
      <c r="G46" s="53"/>
      <c r="H46" s="53"/>
      <c r="I46" s="176" t="s">
        <v>53</v>
      </c>
      <c r="J46" s="177"/>
      <c r="K46" s="177"/>
      <c r="L46" s="177"/>
      <c r="M46" s="177"/>
      <c r="N46" s="177"/>
      <c r="O46" s="178"/>
    </row>
    <row r="47" spans="1:15" ht="11.25" customHeight="1"/>
  </sheetData>
  <sheetProtection selectLockedCells="1"/>
  <mergeCells count="35">
    <mergeCell ref="I46:O46"/>
    <mergeCell ref="I38:O38"/>
    <mergeCell ref="I45:O45"/>
    <mergeCell ref="C44:D44"/>
    <mergeCell ref="I40:O40"/>
    <mergeCell ref="I42:O42"/>
    <mergeCell ref="I44:O44"/>
    <mergeCell ref="C38:D38"/>
    <mergeCell ref="C40:D40"/>
    <mergeCell ref="C42:D42"/>
    <mergeCell ref="A1:O1"/>
    <mergeCell ref="D3:H3"/>
    <mergeCell ref="J3:N3"/>
    <mergeCell ref="G5:H5"/>
    <mergeCell ref="L5:M5"/>
    <mergeCell ref="B5:D5"/>
    <mergeCell ref="C29:D29"/>
    <mergeCell ref="H7:I7"/>
    <mergeCell ref="C18:D18"/>
    <mergeCell ref="C28:D28"/>
    <mergeCell ref="C36:D36"/>
    <mergeCell ref="A31:D31"/>
    <mergeCell ref="F31:G31"/>
    <mergeCell ref="I33:O33"/>
    <mergeCell ref="J34:N34"/>
    <mergeCell ref="A7:C7"/>
    <mergeCell ref="C34:D34"/>
    <mergeCell ref="A32:D32"/>
    <mergeCell ref="F32:G32"/>
    <mergeCell ref="D7:F7"/>
    <mergeCell ref="S10:T10"/>
    <mergeCell ref="S26:U26"/>
    <mergeCell ref="R14:T14"/>
    <mergeCell ref="R22:T22"/>
    <mergeCell ref="I32:O32"/>
  </mergeCells>
  <phoneticPr fontId="0" type="noConversion"/>
  <conditionalFormatting sqref="E36 E38 E40 E42 E44">
    <cfRule type="cellIs" dxfId="305" priority="5" stopIfTrue="1" operator="notEqual">
      <formula>"X"</formula>
    </cfRule>
  </conditionalFormatting>
  <conditionalFormatting sqref="C44:D44">
    <cfRule type="cellIs" dxfId="304" priority="6" stopIfTrue="1" operator="equal">
      <formula>0</formula>
    </cfRule>
  </conditionalFormatting>
  <conditionalFormatting sqref="O31">
    <cfRule type="cellIs" dxfId="303" priority="7" stopIfTrue="1" operator="lessThanOrEqual">
      <formula>0</formula>
    </cfRule>
    <cfRule type="cellIs" dxfId="302" priority="8" stopIfTrue="1" operator="greaterThan">
      <formula>0</formula>
    </cfRule>
  </conditionalFormatting>
  <conditionalFormatting sqref="H11:H17 H21:H27">
    <cfRule type="cellIs" dxfId="301" priority="9" stopIfTrue="1" operator="lessThanOrEqual">
      <formula>0</formula>
    </cfRule>
    <cfRule type="cellIs" dxfId="300" priority="10" stopIfTrue="1" operator="greaterThan">
      <formula>0</formula>
    </cfRule>
  </conditionalFormatting>
  <conditionalFormatting sqref="D3:H3">
    <cfRule type="cellIs" dxfId="299" priority="11" stopIfTrue="1" operator="lessThanOrEqual">
      <formula>0</formula>
    </cfRule>
    <cfRule type="cellIs" dxfId="298" priority="12" stopIfTrue="1" operator="greaterThan">
      <formula>0</formula>
    </cfRule>
  </conditionalFormatting>
  <conditionalFormatting sqref="I3">
    <cfRule type="cellIs" dxfId="297" priority="13" stopIfTrue="1" operator="greaterThan">
      <formula>0</formula>
    </cfRule>
  </conditionalFormatting>
  <conditionalFormatting sqref="J3:N3">
    <cfRule type="cellIs" dxfId="296" priority="14" stopIfTrue="1" operator="lessThanOrEqual">
      <formula>0</formula>
    </cfRule>
    <cfRule type="cellIs" dxfId="295" priority="15" stopIfTrue="1" operator="greaterThan">
      <formula>0</formula>
    </cfRule>
  </conditionalFormatting>
  <conditionalFormatting sqref="O11:O18 O21:O29">
    <cfRule type="cellIs" dxfId="294" priority="16" stopIfTrue="1" operator="lessThanOrEqual">
      <formula>0</formula>
    </cfRule>
  </conditionalFormatting>
  <conditionalFormatting sqref="F28:N29 F18:N18">
    <cfRule type="cellIs" dxfId="293" priority="17" stopIfTrue="1" operator="equal">
      <formula>0</formula>
    </cfRule>
  </conditionalFormatting>
  <conditionalFormatting sqref="L7 G7">
    <cfRule type="cellIs" dxfId="292" priority="3" stopIfTrue="1" operator="lessThanOrEqual">
      <formula>0</formula>
    </cfRule>
    <cfRule type="cellIs" dxfId="291" priority="4" stopIfTrue="1" operator="greaterThan">
      <formula>0</formula>
    </cfRule>
  </conditionalFormatting>
  <conditionalFormatting sqref="O7">
    <cfRule type="cellIs" dxfId="290" priority="1" stopIfTrue="1" operator="lessThanOrEqual">
      <formula>0</formula>
    </cfRule>
    <cfRule type="cellIs" dxfId="289" priority="2" stopIfTrue="1" operator="greaterThan">
      <formula>0</formula>
    </cfRule>
  </conditionalFormatting>
  <dataValidations xWindow="289" yWindow="292" count="6">
    <dataValidation type="time" errorStyle="warning" allowBlank="1" showInputMessage="1" showErrorMessage="1" errorTitle="Incorrect Time Format" error="Remember to input time as hours and minutes with am or pm included: 8:15 am or 3:20 pm._x000a__x000a_Click on &quot;no&quot; or &quot;cancel&quot; to correct..." prompt="Please remember to insert am or pm  (AM/PM) as required.  For example, 8:00 am not 8 or 3:30 PM not 3:30." sqref="E21:E25 E11:E15">
      <formula1>0</formula1>
      <formula2>0.999988425925926</formula2>
    </dataValidation>
    <dataValidation type="date" errorStyle="warning" allowBlank="1" showInputMessage="1" showErrorMessage="1" errorTitle="Incorrect Date Format!" error="Please enter the date either as (for example) 6/12/2005 or June 12, 2005." promptTitle="Insert Date" prompt="For example: 4/3/05 or 4/3/2005 or  May 4, 2005" sqref="G6:I6">
      <formula1>39629</formula1>
      <formula2>40008</formula2>
    </dataValidation>
    <dataValidation type="time" errorStyle="warning" allowBlank="1" showErrorMessage="1" errorTitle="Incorrect Time Format" error="Remember to input time as hours and minutes with am or pm included: 8:15 am or 3:20 pm._x000a__x000a_Click on &quot;no&quot; or &quot;cancel&quot; to correct..." prompt="Please remember to insert am or pm  (AM/PM) as required.  For example, 8:00 am not 8 or 3:30 PM not 3:30." sqref="E26:E27 E16:E17">
      <formula1>0</formula1>
      <formula2>0.999988425925926</formula2>
    </dataValidation>
    <dataValidation type="decimal" errorStyle="information" allowBlank="1" showInputMessage="1" showErrorMessage="1" errorTitle="Please try again!" error="The number you enter should be greater than 0 and less than 24; with minutes expressed as decimals.  For example: 7 hours and 15 minutes would be 7.25" promptTitle="Please Note:" prompt="Minutes should be shown as decimals  (eg. 20 minutes = .33)" sqref="P11:P17 P21:P27 I21:N27 F21:G27 F11:G17 I11:N17">
      <formula1>0.01</formula1>
      <formula2>24</formula2>
    </dataValidation>
    <dataValidation type="decimal" errorStyle="information" allowBlank="1" showInputMessage="1" showErrorMessage="1" errorTitle="Please try again!" error="The number you enter should be greater than 0 and less than 24; with minutes expressed as decimals.  For example: 7 hours and 15 minutes would be 7.25" promptTitle="ATTENTION!" prompt="Use this column ONLY for the time you WORKED during lunch..._x000a_" sqref="H11:H17 H21:H27">
      <formula1>0.01</formula1>
      <formula2>24</formula2>
    </dataValidation>
    <dataValidation type="date" errorStyle="warning" allowBlank="1" showInputMessage="1" showErrorMessage="1" errorTitle="Incorrect Date Format!" error="Please enter the date either as (for example) 6/12/2005 or June 12, 2005." promptTitle="Insert Date" prompt="For example: 4/3/05 or 4/3/2005 or  May 4, 2005" sqref="G5:H5">
      <formula1>41080</formula1>
      <formula2>41469</formula2>
    </dataValidation>
  </dataValidations>
  <printOptions horizontalCentered="1" verticalCentered="1"/>
  <pageMargins left="0.25" right="0.25" top="0.25" bottom="0.25" header="0" footer="0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26</vt:i4>
      </vt:variant>
    </vt:vector>
  </HeadingPairs>
  <TitlesOfParts>
    <vt:vector size="53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Sheet1</vt:lpstr>
      <vt:lpstr>'1'!Print_Area</vt:lpstr>
      <vt:lpstr>'10'!Print_Area</vt:lpstr>
      <vt:lpstr>'11'!Print_Area</vt:lpstr>
      <vt:lpstr>'12'!Print_Area</vt:lpstr>
      <vt:lpstr>'13'!Print_Area</vt:lpstr>
      <vt:lpstr>'14'!Print_Area</vt:lpstr>
      <vt:lpstr>'15'!Print_Area</vt:lpstr>
      <vt:lpstr>'16'!Print_Area</vt:lpstr>
      <vt:lpstr>'17'!Print_Area</vt:lpstr>
      <vt:lpstr>'18'!Print_Area</vt:lpstr>
      <vt:lpstr>'19'!Print_Area</vt:lpstr>
      <vt:lpstr>'2'!Print_Area</vt:lpstr>
      <vt:lpstr>'20'!Print_Area</vt:lpstr>
      <vt:lpstr>'21'!Print_Area</vt:lpstr>
      <vt:lpstr>'22'!Print_Area</vt:lpstr>
      <vt:lpstr>'23'!Print_Area</vt:lpstr>
      <vt:lpstr>'24'!Print_Area</vt:lpstr>
      <vt:lpstr>'25'!Print_Area</vt:lpstr>
      <vt:lpstr>'26'!Print_Area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</vt:vector>
  </TitlesOfParts>
  <Company>WSSU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Washington South SU</dc:creator>
  <cp:lastModifiedBy>Lisa Perreault</cp:lastModifiedBy>
  <cp:lastPrinted>2020-06-18T23:55:05Z</cp:lastPrinted>
  <dcterms:created xsi:type="dcterms:W3CDTF">2003-09-08T14:11:35Z</dcterms:created>
  <dcterms:modified xsi:type="dcterms:W3CDTF">2020-08-26T16:26:14Z</dcterms:modified>
</cp:coreProperties>
</file>