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wsdk12azus-my.sharepoint.com/personal/schoate_wsd7_org/Documents/Desktop/District Website ideas/Website files - What needs to be added/DESEG/"/>
    </mc:Choice>
  </mc:AlternateContent>
  <xr:revisionPtr revIDLastSave="0" documentId="8_{72B1AABA-81A7-42B6-89FA-D577342D9E14}" xr6:coauthVersionLast="47" xr6:coauthVersionMax="47" xr10:uidLastSave="{00000000-0000-0000-0000-000000000000}"/>
  <workbookProtection workbookAlgorithmName="SHA-512" workbookHashValue="H4CJGbCa3G6SFeemqjMDMnkpmUShWUlKxBuOPsMmoUgvnEa/DUNj9vj9u4lrHk83NZZS7US7vAl7vigJ06hNTQ==" workbookSaltValue="mIUIi73XuuWpD8mKIUic+Q==" workbookSpinCount="100000" lockStructure="1"/>
  <bookViews>
    <workbookView xWindow="-120" yWindow="-120" windowWidth="29040" windowHeight="15720" xr2:uid="{00000000-000D-0000-FFFF-FFFF00000000}"/>
  </bookViews>
  <sheets>
    <sheet name="Districtwide" sheetId="1518" r:id="rId1"/>
    <sheet name="Wilson Elementary" sheetId="1531" r:id="rId2"/>
    <sheet name="Wilson Primary" sheetId="1532" r:id="rId3"/>
    <sheet name="Instructions" sheetId="1530" r:id="rId4"/>
  </sheets>
  <externalReferences>
    <externalReference r:id="rId5"/>
  </externalReferences>
  <definedNames>
    <definedName name="_Key1" hidden="1">#REF!</definedName>
    <definedName name="_Order1" hidden="1">255</definedName>
    <definedName name="_Sort" hidden="1">#REF!</definedName>
    <definedName name="DesegELL">Instructions!$C$7</definedName>
    <definedName name="DesegFTEBY">Districtwide!$E$66</definedName>
    <definedName name="DesegFTEPY">Districtwide!$D$66</definedName>
    <definedName name="DesegRev">Instructions!$C$9</definedName>
    <definedName name="DesegTotalMOBY">Districtwide!$L$66</definedName>
    <definedName name="DesegTotalMOO6100">Districtwide!$F$66</definedName>
    <definedName name="DesegTotalMOO6200">Districtwide!$G$66</definedName>
    <definedName name="DesegTotalMOO630064006500">Districtwide!$H$66</definedName>
    <definedName name="DesegTotalMOO6600">Districtwide!$I$66</definedName>
    <definedName name="DesegTotalMOO6800">Districtwide!$J$66</definedName>
    <definedName name="DesegTotalMOPercent">Districtwide!$M$66</definedName>
    <definedName name="DesegTotalMOPY">Districtwide!$K$66</definedName>
    <definedName name="Instructions">Instructions!$A$4</definedName>
    <definedName name="MOExp">Instructions!$C$8</definedName>
    <definedName name="NumberofSchools">Instructions!$C$6</definedName>
    <definedName name="_xlnm.Print_Area" localSheetId="0">Districtwide!$A$1:$O$123</definedName>
    <definedName name="_xlnm.Print_Area" localSheetId="3">Instructions!$A$3:$C$14</definedName>
    <definedName name="_xlnm.Print_Area" localSheetId="1">'Wilson Elementary'!$A$1:$N$124</definedName>
    <definedName name="_xlnm.Print_Area" localSheetId="2">'Wilson Primary'!$A$1:$N$124</definedName>
    <definedName name="_xlnm.Print_Titles" localSheetId="0">Districtwide!$1:$3</definedName>
    <definedName name="_xlnm.Print_Titles" localSheetId="1">'Wilson Elementary'!$1:$3</definedName>
    <definedName name="_xlnm.Print_Titles" localSheetId="2">'Wilson Primary'!$1:$3</definedName>
    <definedName name="S1S2">Instructions!$C$12</definedName>
    <definedName name="UCOExp">Instructions!$C$10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 i="1518" l="1"/>
  <c r="F22" i="1518"/>
  <c r="G15" i="1518"/>
  <c r="F15" i="1518"/>
  <c r="G12" i="1518"/>
  <c r="F12" i="1518"/>
  <c r="G10" i="1518"/>
  <c r="F10" i="1518"/>
  <c r="L118" i="1518" l="1"/>
  <c r="L117" i="1518"/>
  <c r="L116" i="1518"/>
  <c r="L115" i="1518"/>
  <c r="L114" i="1518"/>
  <c r="L105" i="1518"/>
  <c r="L103" i="1518"/>
  <c r="L102" i="1518"/>
  <c r="L101" i="1518"/>
  <c r="L100" i="1518"/>
  <c r="L99" i="1518"/>
  <c r="L96" i="1518"/>
  <c r="L95" i="1518"/>
  <c r="L94" i="1518"/>
  <c r="L93" i="1518"/>
  <c r="L92" i="1518"/>
  <c r="K64" i="1518"/>
  <c r="K63" i="1518"/>
  <c r="K62" i="1518"/>
  <c r="K61" i="1518"/>
  <c r="K60" i="1518"/>
  <c r="K59" i="1518"/>
  <c r="K58" i="1518"/>
  <c r="K57" i="1518"/>
  <c r="K56" i="1518"/>
  <c r="K54" i="1518"/>
  <c r="D64" i="1518"/>
  <c r="D63" i="1518"/>
  <c r="D62" i="1518"/>
  <c r="D61" i="1518"/>
  <c r="D60" i="1518"/>
  <c r="D59" i="1518"/>
  <c r="D58" i="1518"/>
  <c r="D57" i="1518"/>
  <c r="D56" i="1518"/>
  <c r="D54" i="1518"/>
  <c r="K45" i="1518"/>
  <c r="K44" i="1518"/>
  <c r="K43" i="1518"/>
  <c r="K42" i="1518"/>
  <c r="K41" i="1518"/>
  <c r="K40" i="1518"/>
  <c r="K39" i="1518"/>
  <c r="K38" i="1518"/>
  <c r="K37" i="1518"/>
  <c r="K35" i="1518"/>
  <c r="K33" i="1518"/>
  <c r="K31" i="1518"/>
  <c r="K30" i="1518"/>
  <c r="K29" i="1518"/>
  <c r="K28" i="1518"/>
  <c r="K27" i="1518"/>
  <c r="K26" i="1518"/>
  <c r="K25" i="1518"/>
  <c r="K24" i="1518"/>
  <c r="K22" i="1518"/>
  <c r="K19" i="1518"/>
  <c r="K18" i="1518"/>
  <c r="K17" i="1518"/>
  <c r="K16" i="1518"/>
  <c r="K15" i="1518"/>
  <c r="K14" i="1518"/>
  <c r="K13" i="1518"/>
  <c r="K12" i="1518"/>
  <c r="K10" i="1518"/>
  <c r="D45" i="1518"/>
  <c r="D44" i="1518"/>
  <c r="D43" i="1518"/>
  <c r="D42" i="1518"/>
  <c r="D41" i="1518"/>
  <c r="D40" i="1518"/>
  <c r="D39" i="1518"/>
  <c r="D38" i="1518"/>
  <c r="D37" i="1518"/>
  <c r="D35" i="1518"/>
  <c r="D33" i="1518"/>
  <c r="D31" i="1518"/>
  <c r="D30" i="1518"/>
  <c r="D29" i="1518"/>
  <c r="D28" i="1518"/>
  <c r="D27" i="1518"/>
  <c r="D26" i="1518"/>
  <c r="D25" i="1518"/>
  <c r="D24" i="1518"/>
  <c r="D22" i="1518"/>
  <c r="D19" i="1518"/>
  <c r="D18" i="1518"/>
  <c r="D17" i="1518"/>
  <c r="D16" i="1518"/>
  <c r="D15" i="1518"/>
  <c r="D14" i="1518"/>
  <c r="D13" i="1518"/>
  <c r="D12" i="1518"/>
  <c r="D10" i="1518"/>
  <c r="M120" i="1532"/>
  <c r="K120" i="1532"/>
  <c r="J120" i="1532"/>
  <c r="I120" i="1532"/>
  <c r="H120" i="1532"/>
  <c r="G120" i="1532"/>
  <c r="F120" i="1532"/>
  <c r="D120" i="1532"/>
  <c r="M119" i="1532"/>
  <c r="M118" i="1532"/>
  <c r="M117" i="1532"/>
  <c r="M116" i="1532"/>
  <c r="M115" i="1532"/>
  <c r="M106" i="1532"/>
  <c r="K105" i="1532"/>
  <c r="J105" i="1532"/>
  <c r="I105" i="1532"/>
  <c r="H105" i="1532"/>
  <c r="G105" i="1532"/>
  <c r="F105" i="1532"/>
  <c r="D105" i="1532"/>
  <c r="M104" i="1532"/>
  <c r="M103" i="1532"/>
  <c r="M105" i="1532" s="1"/>
  <c r="M102" i="1532"/>
  <c r="M101" i="1532"/>
  <c r="M100" i="1532"/>
  <c r="K98" i="1532"/>
  <c r="K121" i="1532" s="1"/>
  <c r="J98" i="1532"/>
  <c r="J121" i="1532" s="1"/>
  <c r="I98" i="1532"/>
  <c r="I121" i="1532" s="1"/>
  <c r="H98" i="1532"/>
  <c r="H121" i="1532" s="1"/>
  <c r="G98" i="1532"/>
  <c r="G121" i="1532" s="1"/>
  <c r="F98" i="1532"/>
  <c r="F121" i="1532" s="1"/>
  <c r="D98" i="1532"/>
  <c r="D121" i="1532" s="1"/>
  <c r="M97" i="1532"/>
  <c r="M96" i="1532"/>
  <c r="M95" i="1532"/>
  <c r="M94" i="1532"/>
  <c r="M93" i="1532"/>
  <c r="M98" i="1532" s="1"/>
  <c r="M78" i="1532"/>
  <c r="J65" i="1532"/>
  <c r="J66" i="1532" s="1"/>
  <c r="I65" i="1532"/>
  <c r="I66" i="1532" s="1"/>
  <c r="H65" i="1532"/>
  <c r="H66" i="1532" s="1"/>
  <c r="G65" i="1532"/>
  <c r="F65" i="1532"/>
  <c r="E65" i="1532"/>
  <c r="E66" i="1532" s="1"/>
  <c r="L64" i="1532"/>
  <c r="L63" i="1532"/>
  <c r="L62" i="1532"/>
  <c r="L61" i="1532"/>
  <c r="L60" i="1532"/>
  <c r="L59" i="1532"/>
  <c r="L58" i="1532"/>
  <c r="L57" i="1532"/>
  <c r="L56" i="1532"/>
  <c r="L54" i="1532"/>
  <c r="L65" i="1532" s="1"/>
  <c r="L46" i="1532"/>
  <c r="J46" i="1532"/>
  <c r="I46" i="1532"/>
  <c r="H46" i="1532"/>
  <c r="G46" i="1532"/>
  <c r="F46" i="1532"/>
  <c r="E46" i="1532"/>
  <c r="L45" i="1532"/>
  <c r="L44" i="1532"/>
  <c r="L43" i="1532"/>
  <c r="L42" i="1532"/>
  <c r="L41" i="1532"/>
  <c r="L40" i="1532"/>
  <c r="L39" i="1532"/>
  <c r="L38" i="1532"/>
  <c r="L37" i="1532"/>
  <c r="L35" i="1532"/>
  <c r="L33" i="1532"/>
  <c r="J32" i="1532"/>
  <c r="I32" i="1532"/>
  <c r="H32" i="1532"/>
  <c r="G32" i="1532"/>
  <c r="F32" i="1532"/>
  <c r="E32" i="1532"/>
  <c r="L31" i="1532"/>
  <c r="L30" i="1532"/>
  <c r="L29" i="1532"/>
  <c r="L28" i="1532"/>
  <c r="L27" i="1532"/>
  <c r="L26" i="1532"/>
  <c r="L25" i="1532"/>
  <c r="L24" i="1532"/>
  <c r="L22" i="1532"/>
  <c r="L32" i="1532" s="1"/>
  <c r="J20" i="1532"/>
  <c r="I20" i="1532"/>
  <c r="H20" i="1532"/>
  <c r="G20" i="1532"/>
  <c r="F20" i="1532"/>
  <c r="E20" i="1532"/>
  <c r="L19" i="1532"/>
  <c r="L18" i="1532"/>
  <c r="L17" i="1532"/>
  <c r="L16" i="1532"/>
  <c r="L15" i="1532"/>
  <c r="L14" i="1532"/>
  <c r="L13" i="1532"/>
  <c r="L12" i="1532"/>
  <c r="L10" i="1532"/>
  <c r="B1" i="1532"/>
  <c r="M120" i="1531"/>
  <c r="K120" i="1531"/>
  <c r="J120" i="1531"/>
  <c r="I120" i="1531"/>
  <c r="H120" i="1531"/>
  <c r="G120" i="1531"/>
  <c r="F120" i="1531"/>
  <c r="D120" i="1531"/>
  <c r="M119" i="1531"/>
  <c r="M118" i="1531"/>
  <c r="M117" i="1531"/>
  <c r="M116" i="1531"/>
  <c r="M115" i="1531"/>
  <c r="M106" i="1531"/>
  <c r="K105" i="1531"/>
  <c r="J105" i="1531"/>
  <c r="I105" i="1531"/>
  <c r="H105" i="1531"/>
  <c r="G105" i="1531"/>
  <c r="F105" i="1531"/>
  <c r="D105" i="1531"/>
  <c r="M104" i="1531"/>
  <c r="M103" i="1531"/>
  <c r="M105" i="1531" s="1"/>
  <c r="M102" i="1531"/>
  <c r="M101" i="1531"/>
  <c r="M100" i="1531"/>
  <c r="K98" i="1531"/>
  <c r="K121" i="1531" s="1"/>
  <c r="J98" i="1531"/>
  <c r="J121" i="1531" s="1"/>
  <c r="I98" i="1531"/>
  <c r="I121" i="1531" s="1"/>
  <c r="H98" i="1531"/>
  <c r="H121" i="1531" s="1"/>
  <c r="G98" i="1531"/>
  <c r="G121" i="1531" s="1"/>
  <c r="F98" i="1531"/>
  <c r="F121" i="1531" s="1"/>
  <c r="D98" i="1531"/>
  <c r="D121" i="1531" s="1"/>
  <c r="M97" i="1531"/>
  <c r="M96" i="1531"/>
  <c r="M95" i="1531"/>
  <c r="M94" i="1531"/>
  <c r="M93" i="1531"/>
  <c r="M98" i="1531" s="1"/>
  <c r="M78" i="1531"/>
  <c r="J65" i="1531"/>
  <c r="J66" i="1531" s="1"/>
  <c r="I65" i="1531"/>
  <c r="I66" i="1531" s="1"/>
  <c r="H65" i="1531"/>
  <c r="H66" i="1531" s="1"/>
  <c r="G65" i="1531"/>
  <c r="F65" i="1531"/>
  <c r="E65" i="1531"/>
  <c r="E66" i="1531" s="1"/>
  <c r="L64" i="1531"/>
  <c r="L65" i="1531" s="1"/>
  <c r="L63" i="1531"/>
  <c r="L62" i="1531"/>
  <c r="L61" i="1531"/>
  <c r="L60" i="1531"/>
  <c r="L59" i="1531"/>
  <c r="L58" i="1531"/>
  <c r="L57" i="1531"/>
  <c r="L56" i="1531"/>
  <c r="L54" i="1531"/>
  <c r="L46" i="1531"/>
  <c r="J46" i="1531"/>
  <c r="I46" i="1531"/>
  <c r="H46" i="1531"/>
  <c r="G46" i="1531"/>
  <c r="F46" i="1531"/>
  <c r="E46" i="1531"/>
  <c r="L45" i="1531"/>
  <c r="L44" i="1531"/>
  <c r="L43" i="1531"/>
  <c r="L42" i="1531"/>
  <c r="L41" i="1531"/>
  <c r="L40" i="1531"/>
  <c r="L39" i="1531"/>
  <c r="L38" i="1531"/>
  <c r="L37" i="1531"/>
  <c r="L35" i="1531"/>
  <c r="L33" i="1531"/>
  <c r="J32" i="1531"/>
  <c r="I32" i="1531"/>
  <c r="H32" i="1531"/>
  <c r="G32" i="1531"/>
  <c r="F32" i="1531"/>
  <c r="E32" i="1531"/>
  <c r="L31" i="1531"/>
  <c r="L30" i="1531"/>
  <c r="L29" i="1531"/>
  <c r="L28" i="1531"/>
  <c r="L27" i="1531"/>
  <c r="L26" i="1531"/>
  <c r="L25" i="1531"/>
  <c r="L24" i="1531"/>
  <c r="L22" i="1531"/>
  <c r="L32" i="1531" s="1"/>
  <c r="J20" i="1531"/>
  <c r="I20" i="1531"/>
  <c r="H20" i="1531"/>
  <c r="G20" i="1531"/>
  <c r="F20" i="1531"/>
  <c r="E20" i="1531"/>
  <c r="L19" i="1531"/>
  <c r="L18" i="1531"/>
  <c r="L17" i="1531"/>
  <c r="L16" i="1531"/>
  <c r="L15" i="1531"/>
  <c r="L14" i="1531"/>
  <c r="L13" i="1531"/>
  <c r="L12" i="1531"/>
  <c r="L10" i="1531"/>
  <c r="B1" i="1531"/>
  <c r="L20" i="1532" l="1"/>
  <c r="L66" i="1532" s="1"/>
  <c r="G66" i="1532"/>
  <c r="F66" i="1532"/>
  <c r="L20" i="1531"/>
  <c r="G66" i="1531"/>
  <c r="L66" i="1531"/>
  <c r="F66" i="1531"/>
  <c r="M121" i="1532"/>
  <c r="M121" i="1531"/>
  <c r="D119" i="1518" l="1"/>
  <c r="D104" i="1518"/>
  <c r="M78" i="1518"/>
  <c r="G119" i="1518" l="1"/>
  <c r="G104" i="1518"/>
  <c r="G97" i="1518"/>
  <c r="G120" i="1518" l="1"/>
  <c r="M114" i="1518"/>
  <c r="M99" i="1518"/>
  <c r="M92" i="1518"/>
  <c r="L56" i="1518"/>
  <c r="L54" i="1518"/>
  <c r="L37" i="1518"/>
  <c r="L35" i="1518"/>
  <c r="L24" i="1518"/>
  <c r="L22" i="1518"/>
  <c r="L12" i="1518"/>
  <c r="M12" i="1518"/>
  <c r="L10" i="1518"/>
  <c r="N92" i="1518" l="1"/>
  <c r="N114" i="1518"/>
  <c r="M35" i="1518"/>
  <c r="M22" i="1518"/>
  <c r="M56" i="1518"/>
  <c r="M54" i="1518"/>
  <c r="M10" i="1518"/>
  <c r="M37" i="1518"/>
  <c r="M24" i="1518"/>
  <c r="N99" i="1518"/>
  <c r="K1" i="1530"/>
  <c r="G1" i="1530"/>
  <c r="B1" i="1530"/>
  <c r="K119" i="1518"/>
  <c r="J119" i="1518"/>
  <c r="I119" i="1518"/>
  <c r="H119" i="1518"/>
  <c r="F119" i="1518"/>
  <c r="M118" i="1518"/>
  <c r="M117" i="1518"/>
  <c r="M116" i="1518"/>
  <c r="M115" i="1518"/>
  <c r="M105" i="1518"/>
  <c r="K104" i="1518"/>
  <c r="J104" i="1518"/>
  <c r="I104" i="1518"/>
  <c r="H104" i="1518"/>
  <c r="F104" i="1518"/>
  <c r="M103" i="1518"/>
  <c r="M102" i="1518"/>
  <c r="M101" i="1518"/>
  <c r="M100" i="1518"/>
  <c r="K97" i="1518"/>
  <c r="J97" i="1518"/>
  <c r="I97" i="1518"/>
  <c r="H97" i="1518"/>
  <c r="F97" i="1518"/>
  <c r="D97" i="1518"/>
  <c r="D120" i="1518" s="1"/>
  <c r="M96" i="1518"/>
  <c r="M95" i="1518"/>
  <c r="M94" i="1518"/>
  <c r="M93" i="1518"/>
  <c r="J65" i="1518"/>
  <c r="I65" i="1518"/>
  <c r="H65" i="1518"/>
  <c r="G65" i="1518"/>
  <c r="F65" i="1518"/>
  <c r="E65" i="1518"/>
  <c r="L64" i="1518"/>
  <c r="L63" i="1518"/>
  <c r="L62" i="1518"/>
  <c r="L61" i="1518"/>
  <c r="L60" i="1518"/>
  <c r="L59" i="1518"/>
  <c r="L58" i="1518"/>
  <c r="L57" i="1518"/>
  <c r="B47" i="1518"/>
  <c r="J46" i="1518"/>
  <c r="I46" i="1518"/>
  <c r="H46" i="1518"/>
  <c r="G46" i="1518"/>
  <c r="F46" i="1518"/>
  <c r="E46" i="1518"/>
  <c r="L45" i="1518"/>
  <c r="L44" i="1518"/>
  <c r="L43" i="1518"/>
  <c r="L42" i="1518"/>
  <c r="L41" i="1518"/>
  <c r="L40" i="1518"/>
  <c r="L39" i="1518"/>
  <c r="L38" i="1518"/>
  <c r="L33" i="1518"/>
  <c r="J32" i="1518"/>
  <c r="I32" i="1518"/>
  <c r="H32" i="1518"/>
  <c r="G32" i="1518"/>
  <c r="F32" i="1518"/>
  <c r="E32" i="1518"/>
  <c r="L31" i="1518"/>
  <c r="L30" i="1518"/>
  <c r="L29" i="1518"/>
  <c r="L28" i="1518"/>
  <c r="L27" i="1518"/>
  <c r="L26" i="1518"/>
  <c r="L25" i="1518"/>
  <c r="J20" i="1518"/>
  <c r="I20" i="1518"/>
  <c r="H20" i="1518"/>
  <c r="G20" i="1518"/>
  <c r="F20" i="1518"/>
  <c r="E20" i="1518"/>
  <c r="L19" i="1518"/>
  <c r="L18" i="1518"/>
  <c r="L17" i="1518"/>
  <c r="L16" i="1518"/>
  <c r="L15" i="1518"/>
  <c r="L14" i="1518"/>
  <c r="M14" i="1518" s="1"/>
  <c r="L13" i="1518"/>
  <c r="K120" i="1518" l="1"/>
  <c r="N103" i="1518"/>
  <c r="J66" i="1518"/>
  <c r="M15" i="1518"/>
  <c r="M97" i="1518"/>
  <c r="J120" i="1518"/>
  <c r="N102" i="1518"/>
  <c r="M41" i="1518"/>
  <c r="N101" i="1518"/>
  <c r="M26" i="1518"/>
  <c r="L20" i="1518"/>
  <c r="M27" i="1518"/>
  <c r="L32" i="1518"/>
  <c r="M29" i="1518"/>
  <c r="I66" i="1518"/>
  <c r="N117" i="1518"/>
  <c r="N96" i="1518"/>
  <c r="L46" i="1518"/>
  <c r="N100" i="1518"/>
  <c r="F66" i="1518"/>
  <c r="L65" i="1518"/>
  <c r="E66" i="1518"/>
  <c r="N95" i="1518"/>
  <c r="M39" i="1518"/>
  <c r="N105" i="1518"/>
  <c r="N115" i="1518"/>
  <c r="M43" i="1518"/>
  <c r="M62" i="1518"/>
  <c r="M17" i="1518"/>
  <c r="H120" i="1518"/>
  <c r="M44" i="1518"/>
  <c r="M63" i="1518"/>
  <c r="M18" i="1518"/>
  <c r="G66" i="1518"/>
  <c r="H66" i="1518"/>
  <c r="F120" i="1518"/>
  <c r="M45" i="1518"/>
  <c r="M19" i="1518"/>
  <c r="M25" i="1518"/>
  <c r="D20" i="1518"/>
  <c r="M64" i="1518"/>
  <c r="M28" i="1518"/>
  <c r="M30" i="1518"/>
  <c r="N116" i="1518"/>
  <c r="M31" i="1518"/>
  <c r="M33" i="1518"/>
  <c r="N93" i="1518"/>
  <c r="M119" i="1518"/>
  <c r="M38" i="1518"/>
  <c r="M57" i="1518"/>
  <c r="N118" i="1518"/>
  <c r="N94" i="1518"/>
  <c r="M58" i="1518"/>
  <c r="M13" i="1518"/>
  <c r="M40" i="1518"/>
  <c r="M59" i="1518"/>
  <c r="M60" i="1518"/>
  <c r="M42" i="1518"/>
  <c r="M61" i="1518"/>
  <c r="M16" i="1518"/>
  <c r="D46" i="1518"/>
  <c r="L97" i="1518"/>
  <c r="N97" i="1518" s="1"/>
  <c r="K32" i="1518"/>
  <c r="M104" i="1518"/>
  <c r="I120" i="1518"/>
  <c r="D32" i="1518"/>
  <c r="D65" i="1518"/>
  <c r="L119" i="1518"/>
  <c r="K20" i="1518"/>
  <c r="K65" i="1518"/>
  <c r="K46" i="1518"/>
  <c r="L104" i="1518"/>
  <c r="M32" i="1518" l="1"/>
  <c r="L66" i="1518"/>
  <c r="M20" i="1518"/>
  <c r="M46" i="1518"/>
  <c r="N119" i="1518"/>
  <c r="M120" i="1518"/>
  <c r="D66" i="1518"/>
  <c r="N104" i="1518"/>
  <c r="M65" i="1518"/>
  <c r="K66" i="1518"/>
  <c r="L120" i="1518"/>
  <c r="N120" i="1518" l="1"/>
  <c r="M66" i="1518"/>
</calcChain>
</file>

<file path=xl/sharedStrings.xml><?xml version="1.0" encoding="utf-8"?>
<sst xmlns="http://schemas.openxmlformats.org/spreadsheetml/2006/main" count="991" uniqueCount="190">
  <si>
    <t>Employee</t>
  </si>
  <si>
    <t>Purchased</t>
  </si>
  <si>
    <t>Totals</t>
  </si>
  <si>
    <t>Salaries</t>
  </si>
  <si>
    <t>Benefits</t>
  </si>
  <si>
    <t>Services</t>
  </si>
  <si>
    <t>Supplies</t>
  </si>
  <si>
    <t>Expenditures</t>
  </si>
  <si>
    <t>6300, 6400,</t>
  </si>
  <si>
    <t>6200</t>
  </si>
  <si>
    <t>6500</t>
  </si>
  <si>
    <t xml:space="preserve">   1000 Classroom Instruction</t>
  </si>
  <si>
    <t xml:space="preserve">   2000 Support Services</t>
  </si>
  <si>
    <t xml:space="preserve"> </t>
  </si>
  <si>
    <t xml:space="preserve">      2100 Students</t>
  </si>
  <si>
    <t xml:space="preserve">      2200 Instructional Staff</t>
  </si>
  <si>
    <t xml:space="preserve">      2300 General Administration</t>
  </si>
  <si>
    <t xml:space="preserve">      2400 School Administration</t>
  </si>
  <si>
    <t xml:space="preserve">      2900 Other</t>
  </si>
  <si>
    <t xml:space="preserve">   3000 Operation of Noninstructional Services</t>
  </si>
  <si>
    <t>511 Desegregation - Regular Education</t>
  </si>
  <si>
    <t>512 Desegregation - Special Education</t>
  </si>
  <si>
    <t>513 Desegregation - Pupil Transportation</t>
  </si>
  <si>
    <t>Rentals</t>
  </si>
  <si>
    <t>Property</t>
  </si>
  <si>
    <t>Interest</t>
  </si>
  <si>
    <t>6641-6643</t>
  </si>
  <si>
    <t>Object Codes</t>
  </si>
  <si>
    <t>$</t>
  </si>
  <si>
    <t>Other (description):</t>
  </si>
  <si>
    <t>514 Desegregation - ELL Incremental Costs</t>
  </si>
  <si>
    <t>20.</t>
  </si>
  <si>
    <t>21.</t>
  </si>
  <si>
    <t>22.</t>
  </si>
  <si>
    <t>23.</t>
  </si>
  <si>
    <t xml:space="preserve">   5000 Debt Service</t>
  </si>
  <si>
    <t>24.</t>
  </si>
  <si>
    <t>25.</t>
  </si>
  <si>
    <t>515 Desegregation - ELL Compensatory Instruction</t>
  </si>
  <si>
    <t>26.</t>
  </si>
  <si>
    <t>27.</t>
  </si>
  <si>
    <t>28.</t>
  </si>
  <si>
    <t>29.</t>
  </si>
  <si>
    <t>30.</t>
  </si>
  <si>
    <t>31.</t>
  </si>
  <si>
    <t>32.</t>
  </si>
  <si>
    <t>Library Books, Textbooks, &amp; Instructional Aids</t>
  </si>
  <si>
    <t xml:space="preserve">Redemption of </t>
  </si>
  <si>
    <t xml:space="preserve">All Other </t>
  </si>
  <si>
    <t>Budget</t>
  </si>
  <si>
    <t>%</t>
  </si>
  <si>
    <t>Principal</t>
  </si>
  <si>
    <t>Increase/</t>
  </si>
  <si>
    <t>Decrease</t>
  </si>
  <si>
    <t>7.</t>
  </si>
  <si>
    <t>8.</t>
  </si>
  <si>
    <t>9.</t>
  </si>
  <si>
    <t>10.</t>
  </si>
  <si>
    <t>11.</t>
  </si>
  <si>
    <t>12.</t>
  </si>
  <si>
    <t>13.</t>
  </si>
  <si>
    <t>14.</t>
  </si>
  <si>
    <t>15.</t>
  </si>
  <si>
    <t>16.</t>
  </si>
  <si>
    <t>17.</t>
  </si>
  <si>
    <t>18.</t>
  </si>
  <si>
    <t>19.</t>
  </si>
  <si>
    <t>33.</t>
  </si>
  <si>
    <t>34.</t>
  </si>
  <si>
    <t>35.</t>
  </si>
  <si>
    <t>36.</t>
  </si>
  <si>
    <t>37.</t>
  </si>
  <si>
    <t>38.</t>
  </si>
  <si>
    <t>39.</t>
  </si>
  <si>
    <t>40.</t>
  </si>
  <si>
    <t>41.</t>
  </si>
  <si>
    <t>42.</t>
  </si>
  <si>
    <t>43.</t>
  </si>
  <si>
    <t>44.</t>
  </si>
  <si>
    <t>45.</t>
  </si>
  <si>
    <t>46.</t>
  </si>
  <si>
    <t>47.</t>
  </si>
  <si>
    <t>48.</t>
  </si>
  <si>
    <t>49.</t>
  </si>
  <si>
    <t>50.</t>
  </si>
  <si>
    <t>51.</t>
  </si>
  <si>
    <t>52.</t>
  </si>
  <si>
    <t>6800</t>
  </si>
  <si>
    <t xml:space="preserve">Subtotal (lines 11-19)  </t>
  </si>
  <si>
    <t>Teachers</t>
  </si>
  <si>
    <t>Administrators</t>
  </si>
  <si>
    <t>Others</t>
  </si>
  <si>
    <t xml:space="preserve"> Total</t>
  </si>
  <si>
    <t xml:space="preserve">      2700 Student Transportation</t>
  </si>
  <si>
    <t>1.</t>
  </si>
  <si>
    <t>2.</t>
  </si>
  <si>
    <t>3.</t>
  </si>
  <si>
    <t>4.</t>
  </si>
  <si>
    <t>5.</t>
  </si>
  <si>
    <t>6.</t>
  </si>
  <si>
    <t>53.</t>
  </si>
  <si>
    <t>54.</t>
  </si>
  <si>
    <t>55.</t>
  </si>
  <si>
    <t>56.</t>
  </si>
  <si>
    <t>57.</t>
  </si>
  <si>
    <t>58.</t>
  </si>
  <si>
    <t>59.</t>
  </si>
  <si>
    <t>60.</t>
  </si>
  <si>
    <t>61.</t>
  </si>
  <si>
    <t>62.</t>
  </si>
  <si>
    <t>63.</t>
  </si>
  <si>
    <t>64.</t>
  </si>
  <si>
    <t>65.</t>
  </si>
  <si>
    <t>66.</t>
  </si>
  <si>
    <t>67.</t>
  </si>
  <si>
    <t>68.</t>
  </si>
  <si>
    <t>69.</t>
  </si>
  <si>
    <t>70.</t>
  </si>
  <si>
    <t xml:space="preserve">Subtotal (lines 1-9)  </t>
  </si>
  <si>
    <t xml:space="preserve">Subtotal (lines 22-31) </t>
  </si>
  <si>
    <t xml:space="preserve">Subtotal (lines 33-42)   </t>
  </si>
  <si>
    <t xml:space="preserve">       Subtotal (lines 45-49)</t>
  </si>
  <si>
    <t xml:space="preserve">       Subtotal (lines 58-62)</t>
  </si>
  <si>
    <t xml:space="preserve">        Subtotal (lines 64-68)</t>
  </si>
  <si>
    <t>M&amp;O Fund (Concluded)</t>
  </si>
  <si>
    <t xml:space="preserve">Tax Levy: </t>
  </si>
  <si>
    <t xml:space="preserve">      2500 Central Services</t>
  </si>
  <si>
    <t xml:space="preserve">      2600 Operation &amp; Maintenance of Plant</t>
  </si>
  <si>
    <t>Number of individual school budgets</t>
  </si>
  <si>
    <t>DISTRICT NAME</t>
  </si>
  <si>
    <t>CTD</t>
  </si>
  <si>
    <t>The date that the school district was determined to be out of compliance with Title VI of the Civil Rights Act of 1964 (42 United States Code Section 2000d) and the basis for that determination. A.R.S. §15-910(J)(3)(c)</t>
  </si>
  <si>
    <t>Unrestricted Capital Outlay (UCO) Fund</t>
  </si>
  <si>
    <t xml:space="preserve">   4000 Facilities Acquisition &amp; Construction</t>
  </si>
  <si>
    <t xml:space="preserve">   4000 Facilities Acquisition &amp; Construction </t>
  </si>
  <si>
    <t xml:space="preserve">       Subtotal (lines 51-55)</t>
  </si>
  <si>
    <t>Total UCO Fund Desegregation (lines 50, 56, 57, 63, &amp; 69)  (Include in Fund 610 Budget page 4, lines 2-9) (2)</t>
  </si>
  <si>
    <t>SCHOOL NAME</t>
  </si>
  <si>
    <t>CTDS</t>
  </si>
  <si>
    <t xml:space="preserve">Maintenance and Operation (M&amp;O) Fund </t>
  </si>
  <si>
    <t>FY</t>
  </si>
  <si>
    <t>COUNTY</t>
  </si>
  <si>
    <t>(excluding 6900)</t>
  </si>
  <si>
    <t>Desegregation Revenues A.R.S. §15-910(J)(3)(a), (h) &amp; (j):</t>
  </si>
  <si>
    <t>Total M&amp;O Desegregation (lines 10, 20, 21, 32, &amp; 43)</t>
  </si>
  <si>
    <t>Total Capital Desegregation (lines 50, 56, 57, 63, &amp; 69)</t>
  </si>
  <si>
    <t>The initial date that the school district began to levy property taxes to provide funding for desegregation expenses. A.R.S. §15-910(J) (3)(d)</t>
  </si>
  <si>
    <t>Employees needed to conduct Desegregation activities</t>
  </si>
  <si>
    <t>(2)  In accordance with A.R.S. §15-910(K), the total amount budgeted for desegregation expenditures in the M&amp;O, UCO, and IA Funds cannot exceed the amount budgeted in FY 2009.</t>
  </si>
  <si>
    <t>(1)  In accordance with A.R.S. §15-910(K), the total amount budgeted for desegregation expenditures in the M&amp;O, UCO, and IA Funds cannot exceed the amount budgeted in FY 2009.</t>
  </si>
  <si>
    <t>Instructions</t>
  </si>
  <si>
    <t>Page</t>
  </si>
  <si>
    <t>Reference</t>
  </si>
  <si>
    <t>Desegregation - ELL Expenditures</t>
  </si>
  <si>
    <t>Desegregation Revenues</t>
  </si>
  <si>
    <t>UCO Fund Expenditures</t>
  </si>
  <si>
    <t>General</t>
  </si>
  <si>
    <t>Number of Individual School Budgets</t>
  </si>
  <si>
    <t>M&amp;O Fund Expenditures</t>
  </si>
  <si>
    <t>Other</t>
  </si>
  <si>
    <t>Districtwide</t>
  </si>
  <si>
    <t xml:space="preserve">Districtwide
</t>
  </si>
  <si>
    <t>The capital expenditures recorded for desegregation should also be included in the individual line items for UCO Fund on Budget, page 4.</t>
  </si>
  <si>
    <t>Specify the number of individual school budgets, not including the districtwide budget.</t>
  </si>
  <si>
    <t>Total district revenues to fund desegregation activities and magnet programs must be reported in the fields provided. If revenues are from other than a tax levy, a brief description must be provided. If some or all desegregation activities and or magnet programs are funded partially or entirely with state aid, this should be reported on an “Other” line. Also, report the total number of teachers, administrators, and other employees needed to conduct desegregation activities in the table provided and provide responses to the 3 questions.</t>
  </si>
  <si>
    <t>FTE</t>
  </si>
  <si>
    <t>Districts budgeting desegregation monies for English Language Learners (ELLs), should budget these monies on the Supplement using program codes 514—Desegregation—ELL Incremental Costs and 515—Desegregation—ELL Compensatory Instruction. Incremental costs are the costs, as previously defined by the ELL Task Force, that are associated with a Structured English Immersion program and that are in addition to the normal costs of conducting programs for English proficient students. Compensatory Instruction programs are those provided in addition to normal classroom instruction, including individual or small group instruction, extended day classes, summer school, or intersession school. Desegregation pupil transportation costs for compensatory instruction should be budgeted under program code 515 rather than program code 513—Desegregation—Pupil Transportation.</t>
  </si>
  <si>
    <t>Prior</t>
  </si>
  <si>
    <t>6831, 6832</t>
  </si>
  <si>
    <t>6841, 6842</t>
  </si>
  <si>
    <t>6841, 6842,</t>
  </si>
  <si>
    <t>6850</t>
  </si>
  <si>
    <t>An estimate of when the school district will be in compliance with the court order or administrative agreement. A.R.S. §15-910(J)(3)(r)</t>
  </si>
  <si>
    <t>Total M&amp;O Fund Desegregation (lines 10, 20, 21, 32, &amp; 43) (to Budget, page 1, line 26) (1)</t>
  </si>
  <si>
    <t>M&amp;O Fund expenditures for desegregation should be budgeted by function and object code. The totals for all program expenditures used for maintenance and operation purposes should be entered on Budget, page 1, line 26.</t>
  </si>
  <si>
    <t>Template</t>
  </si>
  <si>
    <t>Maintenance and Operation (M&amp;O) Fund</t>
  </si>
  <si>
    <t>Use the "Add a School" button at the top of the Template page to add schools, as needed. After all applicable school pages have been created, districts should enter the school name and CTDS number in the spaces provided. Districts should then enter budget amounts in the applicable cells throughout each school page.
Use the "Delete" button at the top of the Template page to remove the blank worksheet before submitting the file.
For questions on the school-by-school desegregation budget, districts should contact the Arizona Department of Education’s (ADE) budget team at SFBudgetTeam@azed.gov.</t>
  </si>
  <si>
    <r>
      <t xml:space="preserve">Districts should prepare the school level desegregation budgets using the same guidance as provided for the district level and budget expenditure amounts that it anticipates assigning to each school’s unit code. However, the school level desegregation budgets are not separated by fund and should include all desegregation expenditures budgeted from the M&amp;O </t>
    </r>
    <r>
      <rPr>
        <sz val="14"/>
        <color indexed="8"/>
        <rFont val="Times New Roman"/>
        <family val="1"/>
      </rPr>
      <t>and</t>
    </r>
    <r>
      <rPr>
        <sz val="14"/>
        <color indexed="10"/>
        <rFont val="Times New Roman"/>
        <family val="1"/>
      </rPr>
      <t xml:space="preserve"> </t>
    </r>
    <r>
      <rPr>
        <sz val="14"/>
        <rFont val="Times New Roman"/>
        <family val="1"/>
      </rPr>
      <t xml:space="preserve">UCO Funds based on the type of expenditure. The allocation of districtwide expenditures to individual schools is not required. Districtwide expenditures are those that relate to the district as a whole and therefore cannot be clearly assigned to a specific school. 
Total school revenues to fund desegregation activities and magnet programs must be reported in the fields provided. If revenues are from other than a tax levy, a brief description must be provided. If some or all desegregation activities and or magnet programs are funded partially or entirely with state aid, this should be reported on an “Other” line. Also, report the total number of teachers, administrators, and other employees needed to conduct desegregation activities in the table provided. </t>
    </r>
  </si>
  <si>
    <t>Short-term Noninstructional Software Subscription</t>
  </si>
  <si>
    <t>School-by-School Desegregation Budget, Fiscal Year 2025 [A.R.S. §15-910(J), (K), and (L)]</t>
  </si>
  <si>
    <t>Districtwide Desegregation Budget, Fiscal Year 2025 [A.R.S. §15-910(J), (K), and (L)]</t>
  </si>
  <si>
    <r>
      <t xml:space="preserve">Only those districts that budget expenditures for desegregation, in accordance with A.R.S. §15‑910 (J), must complete the required forms for FY 2025. 
Districts should use the first work sheet to report all districtwide budgeted expenditures for desegregation activities and magnet programs. The Template work sheet should be used to create school tabs to budget desegregation activities and magnet programs at the school level. </t>
    </r>
    <r>
      <rPr>
        <strike/>
        <sz val="14"/>
        <color theme="1"/>
        <rFont val="Times New Roman"/>
        <family val="1"/>
      </rPr>
      <t xml:space="preserve">
</t>
    </r>
    <r>
      <rPr>
        <sz val="14"/>
        <color theme="1"/>
        <rFont val="Times New Roman"/>
        <family val="1"/>
      </rPr>
      <t xml:space="preserve">
</t>
    </r>
  </si>
  <si>
    <t>Wilson Elementary School District</t>
  </si>
  <si>
    <t>Maricopa</t>
  </si>
  <si>
    <t>Wilson Elementary</t>
  </si>
  <si>
    <t>070407101</t>
  </si>
  <si>
    <t>070407102</t>
  </si>
  <si>
    <t>Wilson Primary</t>
  </si>
  <si>
    <t>070407000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</si>
</sst>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0E+00\);\(\-0E+00\)"/>
    <numFmt numFmtId="165" formatCode="#,##0.000"/>
    <numFmt numFmtId="166" formatCode="&quot;$&quot;#,##0"/>
    <numFmt numFmtId="167" formatCode="0.0%"/>
    <numFmt numFmtId="168" formatCode="00\-00\-00\-000"/>
    <numFmt numFmtId="169" formatCode="_(* #,##0_);_(* \(#,##0\);_(* &quot;-&quot;??_);_(@_)"/>
    <numFmt numFmtId="170" formatCode="0.000%"/>
    <numFmt numFmtId="171" formatCode="#,##0;[Red]#,##0"/>
  </numFmts>
  <fonts count="37">
    <font>
      <sz val="12"/>
      <name val="Arial MT"/>
      <family val="2"/>
    </font>
    <font>
      <sz val="10"/>
      <name val="Arial"/>
      <family val="2"/>
    </font>
    <font>
      <sz val="12"/>
      <name val="Arial"/>
      <family val="2"/>
    </font>
    <font>
      <b/>
      <sz val="8"/>
      <color indexed="8"/>
      <name val="Times New Roman"/>
      <family val="1"/>
    </font>
    <font>
      <b/>
      <sz val="8"/>
      <name val="Times New Roman"/>
      <family val="1"/>
    </font>
    <font>
      <sz val="8"/>
      <color indexed="8"/>
      <name val="Times New Roman"/>
      <family val="1"/>
    </font>
    <font>
      <sz val="10"/>
      <color indexed="8"/>
      <name val="Times New Roman"/>
      <family val="1"/>
    </font>
    <font>
      <b/>
      <sz val="10"/>
      <color indexed="8"/>
      <name val="Times New Roman"/>
      <family val="1"/>
    </font>
    <font>
      <sz val="12"/>
      <name val="Times New Roman"/>
      <family val="1"/>
    </font>
    <font>
      <sz val="10"/>
      <name val="Times New Roman"/>
      <family val="1"/>
    </font>
    <font>
      <b/>
      <sz val="14"/>
      <name val="Times New Roman"/>
      <family val="1"/>
    </font>
    <font>
      <b/>
      <sz val="12"/>
      <name val="Times New Roman"/>
      <family val="1"/>
    </font>
    <font>
      <sz val="11"/>
      <name val="Times New Roman"/>
      <family val="1"/>
    </font>
    <font>
      <sz val="9"/>
      <name val="Times New Roman"/>
      <family val="1"/>
    </font>
    <font>
      <b/>
      <sz val="9"/>
      <name val="Times New Roman"/>
      <family val="1"/>
    </font>
    <font>
      <b/>
      <sz val="10"/>
      <name val="Times New Roman"/>
      <family val="1"/>
    </font>
    <font>
      <sz val="9"/>
      <color indexed="8"/>
      <name val="Times New Roman"/>
      <family val="1"/>
    </font>
    <font>
      <sz val="9"/>
      <name val="Arial"/>
      <family val="2"/>
    </font>
    <font>
      <sz val="9"/>
      <name val="Arial MT"/>
      <family val="2"/>
    </font>
    <font>
      <b/>
      <sz val="9"/>
      <color indexed="8"/>
      <name val="Times New Roman"/>
      <family val="1"/>
    </font>
    <font>
      <sz val="10"/>
      <name val="Arial MT"/>
      <family val="2"/>
    </font>
    <font>
      <sz val="9"/>
      <color indexed="9"/>
      <name val="Times New Roman"/>
      <family val="1"/>
    </font>
    <font>
      <b/>
      <sz val="12"/>
      <name val="Arial MT"/>
      <family val="2"/>
    </font>
    <font>
      <b/>
      <sz val="16"/>
      <name val="Times New Roman"/>
      <family val="1"/>
    </font>
    <font>
      <sz val="14"/>
      <name val="Times New Roman"/>
      <family val="1"/>
    </font>
    <font>
      <sz val="14"/>
      <color indexed="10"/>
      <name val="Times New Roman"/>
      <family val="1"/>
    </font>
    <font>
      <sz val="14"/>
      <color indexed="8"/>
      <name val="Times New Roman"/>
      <family val="1"/>
    </font>
    <font>
      <b/>
      <sz val="10"/>
      <color rgb="FF0000FF"/>
      <name val="Times New Roman"/>
      <family val="1"/>
    </font>
    <font>
      <sz val="10"/>
      <color rgb="FF0000FF"/>
      <name val="Times New Roman"/>
      <family val="1"/>
    </font>
    <font>
      <b/>
      <sz val="9"/>
      <color rgb="FF0000FF"/>
      <name val="Times New Roman"/>
      <family val="1"/>
    </font>
    <font>
      <sz val="14"/>
      <color theme="1"/>
      <name val="Times New Roman"/>
      <family val="1"/>
    </font>
    <font>
      <b/>
      <sz val="12"/>
      <color rgb="FF0000FF"/>
      <name val="Times New Roman"/>
      <family val="1"/>
    </font>
    <font>
      <sz val="8"/>
      <color rgb="FF0000FF"/>
      <name val="Times New Roman"/>
      <family val="1"/>
    </font>
    <font>
      <strike/>
      <sz val="14"/>
      <color theme="1"/>
      <name val="Times New Roman"/>
      <family val="1"/>
    </font>
    <font>
      <b/>
      <sz val="10"/>
      <color theme="1"/>
      <name val="Times New Roman"/>
      <family val="1"/>
    </font>
    <font>
      <sz val="10"/>
      <color rgb="FF000000"/>
      <name val="Arial MT"/>
    </font>
    <font>
      <sz val="9"/>
      <color theme="1"/>
      <name val="Times New Roman"/>
      <family val="1"/>
    </font>
  </fonts>
  <fills count="7">
    <fill>
      <patternFill patternType="none"/>
    </fill>
    <fill>
      <patternFill patternType="gray125"/>
    </fill>
    <fill>
      <patternFill patternType="solid">
        <fgColor indexed="9"/>
        <bgColor indexed="64"/>
      </patternFill>
    </fill>
    <fill>
      <patternFill patternType="solid">
        <fgColor rgb="FF969696"/>
        <bgColor indexed="64"/>
      </patternFill>
    </fill>
    <fill>
      <patternFill patternType="solid">
        <fgColor rgb="FFCCFFFF"/>
        <bgColor indexed="64"/>
      </patternFill>
    </fill>
    <fill>
      <patternFill patternType="solid">
        <fgColor indexed="55"/>
        <bgColor indexed="64"/>
      </patternFill>
    </fill>
    <fill>
      <patternFill patternType="solid">
        <fgColor rgb="FFFFFFCC"/>
        <bgColor indexed="64"/>
      </patternFill>
    </fill>
  </fills>
  <borders count="33">
    <border>
      <left/>
      <right/>
      <top/>
      <bottom/>
      <diagonal/>
    </border>
    <border>
      <left style="thin">
        <color indexed="8"/>
      </left>
      <right style="thin">
        <color indexed="8"/>
      </right>
      <top style="thin">
        <color indexed="8"/>
      </top>
      <bottom/>
      <diagonal/>
    </border>
    <border>
      <left style="thin">
        <color indexed="8"/>
      </left>
      <right/>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8"/>
      </bottom>
      <diagonal/>
    </border>
    <border>
      <left style="thin">
        <color auto="1"/>
      </left>
      <right style="thin">
        <color auto="1"/>
      </right>
      <top style="thin">
        <color auto="1"/>
      </top>
      <bottom style="thin">
        <color auto="1"/>
      </bottom>
      <diagonal/>
    </border>
    <border>
      <left style="thin">
        <color indexed="8"/>
      </left>
      <right/>
      <top style="thin">
        <color indexed="8"/>
      </top>
      <bottom/>
      <diagonal/>
    </border>
    <border>
      <left style="thin">
        <color indexed="8"/>
      </left>
      <right style="thin">
        <color indexed="8"/>
      </right>
      <top style="thin">
        <color auto="1"/>
      </top>
      <bottom/>
      <diagonal/>
    </border>
    <border>
      <left style="thin">
        <color auto="1"/>
      </left>
      <right/>
      <top style="thin">
        <color indexed="8"/>
      </top>
      <bottom/>
      <diagonal/>
    </border>
    <border>
      <left style="thin">
        <color indexed="8"/>
      </left>
      <right style="thin">
        <color auto="1"/>
      </right>
      <top style="thin">
        <color indexed="8"/>
      </top>
      <bottom style="thin">
        <color indexed="8"/>
      </bottom>
      <diagonal/>
    </border>
    <border>
      <left/>
      <right style="thin">
        <color indexed="8"/>
      </right>
      <top style="thin">
        <color indexed="8"/>
      </top>
      <bottom/>
      <diagonal/>
    </border>
    <border>
      <left/>
      <right/>
      <top style="thin">
        <color indexed="8"/>
      </top>
      <bottom style="thin">
        <color indexed="8"/>
      </bottom>
      <diagonal/>
    </border>
    <border>
      <left style="thin">
        <color indexed="8"/>
      </left>
      <right style="thin">
        <color indexed="8"/>
      </right>
      <top/>
      <bottom/>
      <diagonal/>
    </border>
    <border>
      <left style="thin">
        <color indexed="8"/>
      </left>
      <right style="thin">
        <color auto="1"/>
      </right>
      <top style="thin">
        <color indexed="8"/>
      </top>
      <bottom/>
      <diagonal/>
    </border>
    <border>
      <left style="thin">
        <color indexed="8"/>
      </left>
      <right/>
      <top/>
      <bottom style="thin">
        <color indexed="8"/>
      </bottom>
      <diagonal/>
    </border>
    <border>
      <left/>
      <right style="thin">
        <color indexed="8"/>
      </right>
      <top/>
      <bottom/>
      <diagonal/>
    </border>
    <border>
      <left style="thin">
        <color auto="1"/>
      </left>
      <right style="thin">
        <color auto="1"/>
      </right>
      <top style="thin">
        <color indexed="8"/>
      </top>
      <bottom/>
      <diagonal/>
    </border>
    <border>
      <left/>
      <right style="thin">
        <color indexed="8"/>
      </right>
      <top/>
      <bottom style="thin">
        <color indexed="8"/>
      </bottom>
      <diagonal/>
    </border>
    <border>
      <left style="thin">
        <color auto="1"/>
      </left>
      <right style="thin">
        <color indexed="8"/>
      </right>
      <top style="thin">
        <color indexed="8"/>
      </top>
      <bottom style="thin">
        <color indexed="8"/>
      </bottom>
      <diagonal/>
    </border>
    <border>
      <left/>
      <right/>
      <top/>
      <bottom style="thin">
        <color auto="1"/>
      </bottom>
      <diagonal/>
    </border>
    <border>
      <left style="thin">
        <color auto="1"/>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diagonal/>
    </border>
  </borders>
  <cellStyleXfs count="8">
    <xf numFmtId="164" fontId="0" fillId="2"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2" fillId="0" borderId="0" applyNumberFormat="0" applyFill="0" applyBorder="0">
      <protection locked="0"/>
    </xf>
    <xf numFmtId="0" fontId="2" fillId="0" borderId="0"/>
  </cellStyleXfs>
  <cellXfs count="313">
    <xf numFmtId="164" fontId="0" fillId="2" borderId="0" xfId="0"/>
    <xf numFmtId="3" fontId="13" fillId="2" borderId="1" xfId="0" applyNumberFormat="1" applyFont="1" applyBorder="1" applyAlignment="1" applyProtection="1">
      <alignment horizontal="right"/>
      <protection locked="0"/>
    </xf>
    <xf numFmtId="3" fontId="13" fillId="0" borderId="1" xfId="0" applyNumberFormat="1" applyFont="1" applyFill="1" applyBorder="1" applyAlignment="1" applyProtection="1">
      <alignment horizontal="right"/>
      <protection locked="0"/>
    </xf>
    <xf numFmtId="3" fontId="13" fillId="0" borderId="3" xfId="0" applyNumberFormat="1" applyFont="1" applyFill="1" applyBorder="1" applyAlignment="1" applyProtection="1">
      <alignment horizontal="right"/>
      <protection locked="0"/>
    </xf>
    <xf numFmtId="3" fontId="13" fillId="2" borderId="3" xfId="0" applyNumberFormat="1" applyFont="1" applyBorder="1" applyAlignment="1" applyProtection="1">
      <alignment horizontal="right"/>
      <protection locked="0"/>
    </xf>
    <xf numFmtId="4" fontId="13" fillId="2" borderId="3" xfId="0" applyNumberFormat="1" applyFont="1" applyBorder="1" applyAlignment="1" applyProtection="1">
      <alignment horizontal="right"/>
      <protection locked="0"/>
    </xf>
    <xf numFmtId="3" fontId="13" fillId="2" borderId="3" xfId="0" applyNumberFormat="1" applyFont="1" applyBorder="1" applyProtection="1">
      <protection locked="0"/>
    </xf>
    <xf numFmtId="169" fontId="8" fillId="2" borderId="5" xfId="4" applyNumberFormat="1" applyFont="1" applyFill="1" applyBorder="1" applyAlignment="1" applyProtection="1">
      <alignment horizontal="center"/>
      <protection locked="0"/>
    </xf>
    <xf numFmtId="0" fontId="6" fillId="2" borderId="3" xfId="0" applyNumberFormat="1" applyFont="1" applyBorder="1" applyAlignment="1" applyProtection="1">
      <alignment horizontal="center"/>
      <protection locked="0"/>
    </xf>
    <xf numFmtId="14" fontId="9" fillId="0" borderId="8" xfId="7" applyNumberFormat="1" applyFont="1" applyBorder="1" applyProtection="1">
      <protection locked="0"/>
    </xf>
    <xf numFmtId="3" fontId="13" fillId="0" borderId="7" xfId="0" applyNumberFormat="1" applyFont="1" applyFill="1" applyBorder="1" applyAlignment="1" applyProtection="1">
      <alignment horizontal="right"/>
      <protection locked="0"/>
    </xf>
    <xf numFmtId="3" fontId="13" fillId="2" borderId="7" xfId="0" applyNumberFormat="1" applyFont="1" applyBorder="1" applyAlignment="1" applyProtection="1">
      <alignment horizontal="right"/>
      <protection locked="0"/>
    </xf>
    <xf numFmtId="4" fontId="13" fillId="2" borderId="7" xfId="0" applyNumberFormat="1" applyFont="1" applyBorder="1" applyAlignment="1" applyProtection="1">
      <alignment horizontal="right"/>
      <protection locked="0"/>
    </xf>
    <xf numFmtId="3" fontId="13" fillId="2" borderId="7" xfId="0" applyNumberFormat="1" applyFont="1" applyBorder="1" applyProtection="1">
      <protection locked="0"/>
    </xf>
    <xf numFmtId="4" fontId="13" fillId="2" borderId="7" xfId="0" applyNumberFormat="1" applyFont="1" applyBorder="1" applyProtection="1">
      <protection locked="0"/>
    </xf>
    <xf numFmtId="3" fontId="13" fillId="0" borderId="7" xfId="0" applyNumberFormat="1" applyFont="1" applyFill="1" applyBorder="1" applyProtection="1">
      <protection locked="0"/>
    </xf>
    <xf numFmtId="169" fontId="8" fillId="2" borderId="13" xfId="4" applyNumberFormat="1" applyFont="1" applyFill="1" applyBorder="1" applyAlignment="1" applyProtection="1">
      <protection locked="0"/>
    </xf>
    <xf numFmtId="169" fontId="8" fillId="2" borderId="5" xfId="4" applyNumberFormat="1" applyFont="1" applyFill="1" applyBorder="1" applyAlignment="1" applyProtection="1">
      <protection locked="0"/>
    </xf>
    <xf numFmtId="171" fontId="13" fillId="0" borderId="7" xfId="0" applyNumberFormat="1" applyFont="1" applyFill="1" applyBorder="1" applyAlignment="1" applyProtection="1">
      <alignment horizontal="right"/>
      <protection locked="0"/>
    </xf>
    <xf numFmtId="171" fontId="13" fillId="2" borderId="7" xfId="0" applyNumberFormat="1" applyFont="1" applyBorder="1" applyAlignment="1" applyProtection="1">
      <alignment horizontal="right"/>
      <protection locked="0"/>
    </xf>
    <xf numFmtId="37" fontId="7" fillId="2" borderId="0" xfId="0" applyNumberFormat="1" applyFont="1" applyAlignment="1">
      <alignment horizontal="right"/>
    </xf>
    <xf numFmtId="164" fontId="4" fillId="2" borderId="0" xfId="0" applyFont="1" applyAlignment="1">
      <alignment horizontal="right"/>
    </xf>
    <xf numFmtId="0" fontId="7" fillId="0" borderId="0" xfId="0" applyNumberFormat="1" applyFont="1" applyFill="1" applyAlignment="1">
      <alignment horizontal="right"/>
    </xf>
    <xf numFmtId="164" fontId="15" fillId="2" borderId="0" xfId="0" applyFont="1" applyAlignment="1">
      <alignment horizontal="right"/>
    </xf>
    <xf numFmtId="49" fontId="18" fillId="2" borderId="0" xfId="0" applyNumberFormat="1" applyFont="1"/>
    <xf numFmtId="37" fontId="3" fillId="2" borderId="0" xfId="0" applyNumberFormat="1" applyFont="1" applyAlignment="1">
      <alignment horizontal="right"/>
    </xf>
    <xf numFmtId="0" fontId="5" fillId="2" borderId="0" xfId="0" applyNumberFormat="1" applyFont="1" applyAlignment="1">
      <alignment horizontal="left"/>
    </xf>
    <xf numFmtId="37" fontId="5" fillId="2" borderId="0" xfId="0" applyNumberFormat="1" applyFont="1" applyAlignment="1">
      <alignment horizontal="left"/>
    </xf>
    <xf numFmtId="164" fontId="9" fillId="2" borderId="4" xfId="0" applyFont="1" applyBorder="1"/>
    <xf numFmtId="168" fontId="0" fillId="2" borderId="0" xfId="0" applyNumberFormat="1"/>
    <xf numFmtId="49" fontId="19" fillId="2" borderId="0" xfId="0" applyNumberFormat="1" applyFont="1" applyAlignment="1">
      <alignment horizontal="center"/>
    </xf>
    <xf numFmtId="37" fontId="7" fillId="2" borderId="0" xfId="0" applyNumberFormat="1" applyFont="1" applyAlignment="1">
      <alignment horizontal="center"/>
    </xf>
    <xf numFmtId="37" fontId="3" fillId="2" borderId="8" xfId="0" applyNumberFormat="1" applyFont="1" applyBorder="1" applyAlignment="1">
      <alignment horizontal="center"/>
    </xf>
    <xf numFmtId="37" fontId="3" fillId="2" borderId="0" xfId="0" applyNumberFormat="1" applyFont="1" applyAlignment="1">
      <alignment horizontal="center"/>
    </xf>
    <xf numFmtId="1" fontId="0" fillId="2" borderId="0" xfId="0" applyNumberFormat="1"/>
    <xf numFmtId="164" fontId="8" fillId="2" borderId="10" xfId="0" applyFont="1" applyBorder="1"/>
    <xf numFmtId="164" fontId="8" fillId="2" borderId="4" xfId="0" applyFont="1" applyBorder="1"/>
    <xf numFmtId="164" fontId="13" fillId="2" borderId="4" xfId="0" applyFont="1" applyBorder="1"/>
    <xf numFmtId="164" fontId="13" fillId="2" borderId="10" xfId="0" applyFont="1" applyBorder="1" applyAlignment="1">
      <alignment horizontal="centerContinuous"/>
    </xf>
    <xf numFmtId="164" fontId="0" fillId="2" borderId="14" xfId="0" applyBorder="1" applyAlignment="1">
      <alignment horizontal="centerContinuous"/>
    </xf>
    <xf numFmtId="164" fontId="13" fillId="2" borderId="10" xfId="0" applyFont="1" applyBorder="1" applyAlignment="1">
      <alignment horizontal="center"/>
    </xf>
    <xf numFmtId="164" fontId="13" fillId="2" borderId="1" xfId="0" applyFont="1" applyBorder="1" applyAlignment="1">
      <alignment horizontal="center"/>
    </xf>
    <xf numFmtId="164" fontId="13" fillId="0" borderId="1" xfId="0" applyFont="1" applyFill="1" applyBorder="1" applyAlignment="1">
      <alignment horizontal="center"/>
    </xf>
    <xf numFmtId="164" fontId="13" fillId="2" borderId="15" xfId="0" applyFont="1" applyBorder="1" applyAlignment="1">
      <alignment horizontal="centerContinuous"/>
    </xf>
    <xf numFmtId="164" fontId="13" fillId="2" borderId="1" xfId="0" applyFont="1" applyBorder="1"/>
    <xf numFmtId="49" fontId="13" fillId="2" borderId="0" xfId="0" applyNumberFormat="1" applyFont="1"/>
    <xf numFmtId="164" fontId="13" fillId="2" borderId="0" xfId="0" applyFont="1"/>
    <xf numFmtId="164" fontId="27" fillId="4" borderId="2" xfId="6" applyNumberFormat="1" applyFont="1" applyFill="1" applyBorder="1" applyProtection="1"/>
    <xf numFmtId="164" fontId="2" fillId="4" borderId="0" xfId="6" applyNumberFormat="1" applyFill="1" applyProtection="1"/>
    <xf numFmtId="164" fontId="13" fillId="2" borderId="2" xfId="0" applyFont="1" applyBorder="1" applyAlignment="1">
      <alignment horizontal="center"/>
    </xf>
    <xf numFmtId="164" fontId="13" fillId="2" borderId="16" xfId="0" applyFont="1" applyBorder="1" applyAlignment="1">
      <alignment horizontal="center"/>
    </xf>
    <xf numFmtId="164" fontId="13" fillId="0" borderId="16" xfId="0" applyFont="1" applyFill="1" applyBorder="1" applyAlignment="1">
      <alignment horizontal="center"/>
    </xf>
    <xf numFmtId="164" fontId="0" fillId="2" borderId="17" xfId="0" applyBorder="1"/>
    <xf numFmtId="49" fontId="13" fillId="2" borderId="0" xfId="0" applyNumberFormat="1" applyFont="1" applyAlignment="1">
      <alignment horizontal="center"/>
    </xf>
    <xf numFmtId="164" fontId="13" fillId="2" borderId="0" xfId="0" applyFont="1" applyAlignment="1">
      <alignment horizontal="center"/>
    </xf>
    <xf numFmtId="164" fontId="8" fillId="2" borderId="2" xfId="0" applyFont="1" applyBorder="1"/>
    <xf numFmtId="164" fontId="8" fillId="2" borderId="0" xfId="0" applyFont="1"/>
    <xf numFmtId="164" fontId="13" fillId="2" borderId="16" xfId="0" applyFont="1" applyBorder="1"/>
    <xf numFmtId="164" fontId="15" fillId="2" borderId="18" xfId="0" applyFont="1" applyBorder="1"/>
    <xf numFmtId="164" fontId="8" fillId="2" borderId="8" xfId="0" applyFont="1" applyBorder="1"/>
    <xf numFmtId="164" fontId="13" fillId="2" borderId="8" xfId="0" applyFont="1" applyBorder="1"/>
    <xf numFmtId="164" fontId="13" fillId="2" borderId="7" xfId="0" applyFont="1" applyBorder="1" applyAlignment="1">
      <alignment horizontal="center"/>
    </xf>
    <xf numFmtId="164" fontId="13" fillId="2" borderId="8" xfId="0" applyFont="1" applyBorder="1" applyAlignment="1">
      <alignment horizontal="center"/>
    </xf>
    <xf numFmtId="1" fontId="13" fillId="2" borderId="7" xfId="0" applyNumberFormat="1" applyFont="1" applyBorder="1" applyAlignment="1">
      <alignment horizontal="center"/>
    </xf>
    <xf numFmtId="164" fontId="14" fillId="2" borderId="2" xfId="0" applyFont="1" applyBorder="1"/>
    <xf numFmtId="164" fontId="14" fillId="2" borderId="0" xfId="0" applyFont="1"/>
    <xf numFmtId="49" fontId="13" fillId="2" borderId="0" xfId="0" applyNumberFormat="1" applyFont="1" applyAlignment="1">
      <alignment horizontal="right"/>
    </xf>
    <xf numFmtId="4" fontId="13" fillId="2" borderId="1" xfId="0" applyNumberFormat="1" applyFont="1" applyBorder="1"/>
    <xf numFmtId="3" fontId="13" fillId="2" borderId="1" xfId="0" applyNumberFormat="1" applyFont="1" applyBorder="1"/>
    <xf numFmtId="3" fontId="13" fillId="2" borderId="1" xfId="0" applyNumberFormat="1" applyFont="1" applyBorder="1" applyAlignment="1">
      <alignment horizontal="right"/>
    </xf>
    <xf numFmtId="49" fontId="13" fillId="0" borderId="0" xfId="0" applyNumberFormat="1" applyFont="1" applyFill="1"/>
    <xf numFmtId="167" fontId="13" fillId="0" borderId="0" xfId="0" applyNumberFormat="1" applyFont="1" applyFill="1"/>
    <xf numFmtId="164" fontId="13" fillId="2" borderId="2" xfId="0" applyFont="1" applyBorder="1"/>
    <xf numFmtId="3" fontId="13" fillId="2" borderId="7" xfId="0" applyNumberFormat="1" applyFont="1" applyBorder="1"/>
    <xf numFmtId="167" fontId="0" fillId="0" borderId="0" xfId="0" applyNumberFormat="1" applyFill="1"/>
    <xf numFmtId="4" fontId="13" fillId="0" borderId="3" xfId="0" applyNumberFormat="1" applyFont="1" applyFill="1" applyBorder="1" applyAlignment="1">
      <alignment horizontal="right"/>
    </xf>
    <xf numFmtId="4" fontId="13" fillId="2" borderId="3" xfId="0" applyNumberFormat="1" applyFont="1" applyBorder="1" applyAlignment="1">
      <alignment horizontal="right"/>
    </xf>
    <xf numFmtId="3" fontId="13" fillId="2" borderId="3" xfId="0" applyNumberFormat="1" applyFont="1" applyBorder="1"/>
    <xf numFmtId="167" fontId="13" fillId="2" borderId="3" xfId="0" applyNumberFormat="1" applyFont="1" applyBorder="1"/>
    <xf numFmtId="49" fontId="13" fillId="0" borderId="2" xfId="0" applyNumberFormat="1" applyFont="1" applyFill="1" applyBorder="1"/>
    <xf numFmtId="164" fontId="13" fillId="0" borderId="2" xfId="0" applyFont="1" applyFill="1" applyBorder="1"/>
    <xf numFmtId="164" fontId="13" fillId="0" borderId="0" xfId="0" applyFont="1" applyFill="1"/>
    <xf numFmtId="164" fontId="13" fillId="2" borderId="18" xfId="0" applyFont="1" applyBorder="1"/>
    <xf numFmtId="49" fontId="13" fillId="2" borderId="8" xfId="0" applyNumberFormat="1" applyFont="1" applyBorder="1" applyAlignment="1">
      <alignment horizontal="right"/>
    </xf>
    <xf numFmtId="3" fontId="13" fillId="0" borderId="3" xfId="0" applyNumberFormat="1" applyFont="1" applyFill="1" applyBorder="1" applyAlignment="1">
      <alignment horizontal="right"/>
    </xf>
    <xf numFmtId="164" fontId="14" fillId="2" borderId="5" xfId="0" applyFont="1" applyBorder="1"/>
    <xf numFmtId="164" fontId="13" fillId="2" borderId="15" xfId="0" applyFont="1" applyBorder="1"/>
    <xf numFmtId="49" fontId="13" fillId="2" borderId="6" xfId="0" applyNumberFormat="1" applyFont="1" applyBorder="1" applyAlignment="1">
      <alignment horizontal="right"/>
    </xf>
    <xf numFmtId="3" fontId="13" fillId="0" borderId="3" xfId="0" applyNumberFormat="1" applyFont="1" applyFill="1" applyBorder="1"/>
    <xf numFmtId="164" fontId="29" fillId="4" borderId="10" xfId="6" applyNumberFormat="1" applyFont="1" applyFill="1" applyBorder="1" applyProtection="1"/>
    <xf numFmtId="164" fontId="27" fillId="4" borderId="0" xfId="6" applyNumberFormat="1" applyFont="1" applyFill="1" applyProtection="1"/>
    <xf numFmtId="49" fontId="13" fillId="0" borderId="0" xfId="0" applyNumberFormat="1" applyFont="1" applyFill="1" applyAlignment="1">
      <alignment horizontal="right"/>
    </xf>
    <xf numFmtId="164" fontId="13" fillId="0" borderId="18" xfId="0" applyFont="1" applyFill="1" applyBorder="1"/>
    <xf numFmtId="164" fontId="13" fillId="0" borderId="8" xfId="0" applyFont="1" applyFill="1" applyBorder="1"/>
    <xf numFmtId="49" fontId="13" fillId="0" borderId="8" xfId="0" applyNumberFormat="1" applyFont="1" applyFill="1" applyBorder="1" applyAlignment="1">
      <alignment horizontal="right"/>
    </xf>
    <xf numFmtId="164" fontId="21" fillId="2" borderId="0" xfId="0" applyFont="1"/>
    <xf numFmtId="164" fontId="28" fillId="4" borderId="0" xfId="6" applyNumberFormat="1" applyFont="1" applyFill="1" applyBorder="1" applyProtection="1"/>
    <xf numFmtId="3" fontId="13" fillId="2" borderId="3" xfId="0" applyNumberFormat="1" applyFont="1" applyBorder="1" applyAlignment="1">
      <alignment horizontal="right"/>
    </xf>
    <xf numFmtId="167" fontId="0" fillId="2" borderId="4" xfId="0" applyNumberFormat="1" applyBorder="1"/>
    <xf numFmtId="164" fontId="14" fillId="2" borderId="0" xfId="0" applyFont="1" applyAlignment="1">
      <alignment horizontal="left"/>
    </xf>
    <xf numFmtId="37" fontId="16" fillId="0" borderId="0" xfId="0" applyNumberFormat="1" applyFont="1" applyFill="1" applyAlignment="1">
      <alignment horizontal="left"/>
    </xf>
    <xf numFmtId="164" fontId="17" fillId="0" borderId="0" xfId="0" applyFont="1" applyFill="1"/>
    <xf numFmtId="164" fontId="8" fillId="0" borderId="0" xfId="0" applyFont="1" applyFill="1"/>
    <xf numFmtId="37" fontId="16" fillId="0" borderId="0" xfId="0" applyNumberFormat="1" applyFont="1" applyFill="1" applyAlignment="1">
      <alignment horizontal="center" vertical="center"/>
    </xf>
    <xf numFmtId="37" fontId="16" fillId="0" borderId="0" xfId="0" applyNumberFormat="1" applyFont="1" applyFill="1"/>
    <xf numFmtId="164" fontId="0" fillId="0" borderId="0" xfId="0" applyFill="1"/>
    <xf numFmtId="164" fontId="8" fillId="0" borderId="0" xfId="0" applyFont="1" applyFill="1" applyAlignment="1">
      <alignment horizontal="right"/>
    </xf>
    <xf numFmtId="164" fontId="14" fillId="0" borderId="0" xfId="0" applyFont="1" applyFill="1" applyAlignment="1">
      <alignment horizontal="right"/>
    </xf>
    <xf numFmtId="165" fontId="13" fillId="0" borderId="0" xfId="0" applyNumberFormat="1" applyFont="1" applyFill="1"/>
    <xf numFmtId="170" fontId="13" fillId="0" borderId="0" xfId="1" applyNumberFormat="1" applyFont="1" applyFill="1" applyBorder="1" applyAlignment="1" applyProtection="1">
      <alignment horizontal="right"/>
    </xf>
    <xf numFmtId="1" fontId="11" fillId="2" borderId="3" xfId="0" applyNumberFormat="1" applyFont="1" applyBorder="1" applyAlignment="1">
      <alignment horizontal="center"/>
    </xf>
    <xf numFmtId="164" fontId="11" fillId="2" borderId="5" xfId="0" applyFont="1" applyBorder="1" applyAlignment="1">
      <alignment horizontal="center"/>
    </xf>
    <xf numFmtId="3" fontId="13" fillId="0" borderId="0" xfId="0" applyNumberFormat="1" applyFont="1" applyFill="1"/>
    <xf numFmtId="49" fontId="9" fillId="0" borderId="0" xfId="7" applyNumberFormat="1" applyFont="1" applyAlignment="1">
      <alignment horizontal="right" vertical="top"/>
    </xf>
    <xf numFmtId="164" fontId="9" fillId="0" borderId="0" xfId="0" applyFont="1" applyFill="1" applyAlignment="1">
      <alignment vertical="justify" wrapText="1"/>
    </xf>
    <xf numFmtId="0" fontId="8" fillId="0" borderId="0" xfId="7" applyFont="1"/>
    <xf numFmtId="49" fontId="9" fillId="0" borderId="0" xfId="7" applyNumberFormat="1" applyFont="1" applyAlignment="1">
      <alignment horizontal="right"/>
    </xf>
    <xf numFmtId="14" fontId="9" fillId="0" borderId="0" xfId="7" applyNumberFormat="1" applyFont="1" applyAlignment="1">
      <alignment wrapText="1"/>
    </xf>
    <xf numFmtId="164" fontId="20" fillId="2" borderId="0" xfId="0" applyFont="1" applyAlignment="1">
      <alignment wrapText="1"/>
    </xf>
    <xf numFmtId="49" fontId="9" fillId="0" borderId="0" xfId="7" applyNumberFormat="1" applyFont="1" applyAlignment="1">
      <alignment horizontal="right" vertical="justify"/>
    </xf>
    <xf numFmtId="49" fontId="9" fillId="2" borderId="0" xfId="0" applyNumberFormat="1" applyFont="1" applyAlignment="1">
      <alignment horizontal="right" vertical="top"/>
    </xf>
    <xf numFmtId="49" fontId="9" fillId="2" borderId="0" xfId="0" applyNumberFormat="1" applyFont="1" applyAlignment="1">
      <alignment horizontal="right" vertical="justify"/>
    </xf>
    <xf numFmtId="0" fontId="10" fillId="0" borderId="0" xfId="7" applyFont="1"/>
    <xf numFmtId="49" fontId="0" fillId="2" borderId="0" xfId="0" applyNumberFormat="1" applyAlignment="1">
      <alignment horizontal="right" vertical="top"/>
    </xf>
    <xf numFmtId="0" fontId="9" fillId="0" borderId="0" xfId="7" applyFont="1"/>
    <xf numFmtId="14" fontId="9" fillId="0" borderId="4" xfId="0" applyNumberFormat="1" applyFont="1" applyFill="1" applyBorder="1" applyAlignment="1">
      <alignment horizontal="center"/>
    </xf>
    <xf numFmtId="164" fontId="9" fillId="0" borderId="0" xfId="0" applyFont="1" applyFill="1" applyAlignment="1">
      <alignment horizontal="left" wrapText="1"/>
    </xf>
    <xf numFmtId="0" fontId="8" fillId="0" borderId="4" xfId="7" applyFont="1" applyBorder="1"/>
    <xf numFmtId="49" fontId="14" fillId="2" borderId="0" xfId="0" applyNumberFormat="1" applyFont="1" applyAlignment="1">
      <alignment horizontal="left"/>
    </xf>
    <xf numFmtId="164" fontId="12" fillId="2" borderId="2" xfId="0" applyFont="1" applyBorder="1" applyAlignment="1">
      <alignment horizontal="left"/>
    </xf>
    <xf numFmtId="164" fontId="12" fillId="2" borderId="0" xfId="0" applyFont="1" applyAlignment="1">
      <alignment horizontal="left"/>
    </xf>
    <xf numFmtId="164" fontId="13" fillId="0" borderId="0" xfId="0" applyFont="1" applyFill="1" applyAlignment="1">
      <alignment horizontal="center"/>
    </xf>
    <xf numFmtId="164" fontId="12" fillId="2" borderId="8" xfId="0" applyFont="1" applyBorder="1"/>
    <xf numFmtId="1" fontId="13" fillId="0" borderId="7" xfId="0" applyNumberFormat="1" applyFont="1" applyFill="1" applyBorder="1" applyAlignment="1">
      <alignment horizontal="center"/>
    </xf>
    <xf numFmtId="49" fontId="13" fillId="0" borderId="7" xfId="0" applyNumberFormat="1" applyFont="1" applyFill="1" applyBorder="1" applyAlignment="1">
      <alignment horizontal="center"/>
    </xf>
    <xf numFmtId="164" fontId="13" fillId="0" borderId="7" xfId="0" applyFont="1" applyFill="1" applyBorder="1" applyAlignment="1">
      <alignment horizontal="center"/>
    </xf>
    <xf numFmtId="3" fontId="13" fillId="0" borderId="1" xfId="0" applyNumberFormat="1" applyFont="1" applyFill="1" applyBorder="1"/>
    <xf numFmtId="3" fontId="13" fillId="5" borderId="1" xfId="0" applyNumberFormat="1" applyFont="1" applyFill="1" applyBorder="1" applyAlignment="1">
      <alignment horizontal="right"/>
    </xf>
    <xf numFmtId="3" fontId="13" fillId="0" borderId="1" xfId="0" applyNumberFormat="1" applyFont="1" applyFill="1" applyBorder="1" applyAlignment="1">
      <alignment horizontal="right"/>
    </xf>
    <xf numFmtId="3" fontId="13" fillId="5" borderId="3" xfId="0" applyNumberFormat="1" applyFont="1" applyFill="1" applyBorder="1" applyAlignment="1">
      <alignment horizontal="right"/>
    </xf>
    <xf numFmtId="164" fontId="14" fillId="2" borderId="12" xfId="0" applyFont="1" applyBorder="1"/>
    <xf numFmtId="3" fontId="13" fillId="3" borderId="1" xfId="0" applyNumberFormat="1" applyFont="1" applyFill="1" applyBorder="1"/>
    <xf numFmtId="3" fontId="13" fillId="5" borderId="7" xfId="0" applyNumberFormat="1" applyFont="1" applyFill="1" applyBorder="1"/>
    <xf numFmtId="167" fontId="13" fillId="5" borderId="3" xfId="0" applyNumberFormat="1" applyFont="1" applyFill="1" applyBorder="1"/>
    <xf numFmtId="49" fontId="13" fillId="0" borderId="19" xfId="0" applyNumberFormat="1" applyFont="1" applyFill="1" applyBorder="1" applyAlignment="1">
      <alignment horizontal="right"/>
    </xf>
    <xf numFmtId="3" fontId="13" fillId="3" borderId="3" xfId="0" applyNumberFormat="1" applyFont="1" applyFill="1" applyBorder="1"/>
    <xf numFmtId="164" fontId="29" fillId="4" borderId="0" xfId="6" applyNumberFormat="1" applyFont="1" applyFill="1" applyBorder="1" applyProtection="1"/>
    <xf numFmtId="4" fontId="13" fillId="0" borderId="0" xfId="0" applyNumberFormat="1" applyFont="1" applyFill="1" applyAlignment="1">
      <alignment horizontal="right"/>
    </xf>
    <xf numFmtId="3" fontId="13" fillId="0" borderId="0" xfId="0" applyNumberFormat="1" applyFont="1" applyFill="1" applyAlignment="1">
      <alignment horizontal="right"/>
    </xf>
    <xf numFmtId="49" fontId="18" fillId="0" borderId="0" xfId="0" applyNumberFormat="1" applyFont="1" applyFill="1"/>
    <xf numFmtId="0" fontId="5" fillId="2" borderId="0" xfId="0" applyNumberFormat="1" applyFont="1" applyAlignment="1">
      <alignment horizontal="center"/>
    </xf>
    <xf numFmtId="49" fontId="13" fillId="2" borderId="2" xfId="0" applyNumberFormat="1" applyFont="1" applyBorder="1"/>
    <xf numFmtId="164" fontId="15" fillId="2" borderId="2" xfId="0" applyFont="1" applyBorder="1"/>
    <xf numFmtId="164" fontId="11" fillId="2" borderId="0" xfId="0" applyFont="1"/>
    <xf numFmtId="164" fontId="0" fillId="2" borderId="20" xfId="0" applyBorder="1"/>
    <xf numFmtId="164" fontId="15" fillId="2" borderId="2" xfId="0" applyFont="1" applyBorder="1" applyAlignment="1">
      <alignment vertical="top"/>
    </xf>
    <xf numFmtId="4" fontId="13" fillId="3" borderId="3" xfId="0" applyNumberFormat="1" applyFont="1" applyFill="1" applyBorder="1" applyAlignment="1">
      <alignment horizontal="right"/>
    </xf>
    <xf numFmtId="164" fontId="14" fillId="0" borderId="2" xfId="0" applyFont="1" applyFill="1" applyBorder="1"/>
    <xf numFmtId="164" fontId="14" fillId="0" borderId="0" xfId="0" applyFont="1" applyFill="1"/>
    <xf numFmtId="164" fontId="13" fillId="2" borderId="6" xfId="0" applyFont="1" applyBorder="1" applyAlignment="1">
      <alignment horizontal="centerContinuous"/>
    </xf>
    <xf numFmtId="167" fontId="0" fillId="2" borderId="0" xfId="0" applyNumberFormat="1"/>
    <xf numFmtId="164" fontId="16" fillId="0" borderId="0" xfId="0" applyFont="1" applyFill="1"/>
    <xf numFmtId="166" fontId="12" fillId="2" borderId="0" xfId="0" applyNumberFormat="1" applyFont="1"/>
    <xf numFmtId="164" fontId="0" fillId="2" borderId="0" xfId="0" applyAlignment="1">
      <alignment horizontal="center"/>
    </xf>
    <xf numFmtId="169" fontId="12" fillId="2" borderId="0" xfId="4" applyNumberFormat="1" applyFont="1" applyFill="1" applyBorder="1" applyAlignment="1" applyProtection="1"/>
    <xf numFmtId="164" fontId="15" fillId="2" borderId="10" xfId="0" applyFont="1" applyBorder="1"/>
    <xf numFmtId="164" fontId="11" fillId="2" borderId="4" xfId="0" applyFont="1" applyBorder="1"/>
    <xf numFmtId="164" fontId="13" fillId="0" borderId="11" xfId="0" applyFont="1" applyFill="1" applyBorder="1" applyAlignment="1">
      <alignment horizontal="center"/>
    </xf>
    <xf numFmtId="164" fontId="0" fillId="2" borderId="11" xfId="0" applyBorder="1"/>
    <xf numFmtId="164" fontId="0" fillId="2" borderId="1" xfId="0" applyBorder="1"/>
    <xf numFmtId="164" fontId="15" fillId="2" borderId="2" xfId="0" applyFont="1" applyBorder="1" applyAlignment="1">
      <alignment horizontal="left" vertical="top"/>
    </xf>
    <xf numFmtId="37" fontId="6" fillId="0" borderId="0" xfId="0" applyNumberFormat="1" applyFont="1" applyFill="1" applyAlignment="1">
      <alignment horizontal="left"/>
    </xf>
    <xf numFmtId="0" fontId="6" fillId="0" borderId="0" xfId="0" applyNumberFormat="1" applyFont="1" applyFill="1" applyAlignment="1">
      <alignment horizontal="left"/>
    </xf>
    <xf numFmtId="49" fontId="6" fillId="0" borderId="0" xfId="0" applyNumberFormat="1" applyFont="1" applyFill="1" applyAlignment="1">
      <alignment horizontal="center"/>
    </xf>
    <xf numFmtId="164" fontId="10" fillId="2" borderId="9" xfId="0" applyFont="1" applyBorder="1" applyAlignment="1">
      <alignment horizontal="center"/>
    </xf>
    <xf numFmtId="164" fontId="24" fillId="2" borderId="9" xfId="0" applyFont="1" applyBorder="1"/>
    <xf numFmtId="164" fontId="24" fillId="2" borderId="9" xfId="0" quotePrefix="1" applyFont="1" applyBorder="1" applyAlignment="1">
      <alignment horizontal="center" vertical="top" wrapText="1"/>
    </xf>
    <xf numFmtId="164" fontId="24" fillId="2" borderId="9" xfId="0" applyFont="1" applyBorder="1" applyAlignment="1">
      <alignment horizontal="center" vertical="top" wrapText="1"/>
    </xf>
    <xf numFmtId="164" fontId="24" fillId="2" borderId="9" xfId="0" applyFont="1" applyBorder="1" applyAlignment="1">
      <alignment vertical="top" wrapText="1"/>
    </xf>
    <xf numFmtId="164" fontId="24" fillId="2" borderId="9" xfId="0" applyFont="1" applyBorder="1" applyAlignment="1">
      <alignment horizontal="justify" vertical="top" wrapText="1"/>
    </xf>
    <xf numFmtId="164" fontId="24" fillId="0" borderId="9" xfId="0" applyFont="1" applyFill="1" applyBorder="1" applyAlignment="1">
      <alignment horizontal="justify" vertical="top" wrapText="1"/>
    </xf>
    <xf numFmtId="164" fontId="30" fillId="2" borderId="9" xfId="0" applyFont="1" applyBorder="1" applyAlignment="1">
      <alignment vertical="top" wrapText="1"/>
    </xf>
    <xf numFmtId="164" fontId="24" fillId="2" borderId="0" xfId="0" applyFont="1" applyAlignment="1">
      <alignment horizontal="center" vertical="top" wrapText="1"/>
    </xf>
    <xf numFmtId="164" fontId="24" fillId="2" borderId="0" xfId="0" applyFont="1" applyAlignment="1">
      <alignment vertical="top" wrapText="1"/>
    </xf>
    <xf numFmtId="4" fontId="13" fillId="0" borderId="1" xfId="0" applyNumberFormat="1" applyFont="1" applyFill="1" applyBorder="1" applyAlignment="1">
      <alignment horizontal="right"/>
    </xf>
    <xf numFmtId="167" fontId="13" fillId="2" borderId="1" xfId="0" applyNumberFormat="1" applyFont="1" applyBorder="1"/>
    <xf numFmtId="167" fontId="13" fillId="5" borderId="1" xfId="0" applyNumberFormat="1" applyFont="1" applyFill="1" applyBorder="1"/>
    <xf numFmtId="4" fontId="13" fillId="3" borderId="1" xfId="0" applyNumberFormat="1" applyFont="1" applyFill="1" applyBorder="1"/>
    <xf numFmtId="164" fontId="0" fillId="3" borderId="7" xfId="0" applyFill="1" applyBorder="1"/>
    <xf numFmtId="3" fontId="13" fillId="5" borderId="1" xfId="0" applyNumberFormat="1" applyFont="1" applyFill="1" applyBorder="1"/>
    <xf numFmtId="164" fontId="0" fillId="5" borderId="7" xfId="0" applyFill="1" applyBorder="1"/>
    <xf numFmtId="167" fontId="0" fillId="5" borderId="7" xfId="0" applyNumberFormat="1" applyFill="1" applyBorder="1"/>
    <xf numFmtId="164" fontId="13" fillId="5" borderId="7" xfId="0" applyFont="1" applyFill="1" applyBorder="1"/>
    <xf numFmtId="3" fontId="13" fillId="2" borderId="16" xfId="0" applyNumberFormat="1" applyFont="1" applyBorder="1"/>
    <xf numFmtId="167" fontId="13" fillId="2" borderId="7" xfId="0" applyNumberFormat="1" applyFont="1" applyBorder="1"/>
    <xf numFmtId="4" fontId="13" fillId="0" borderId="7" xfId="0" applyNumberFormat="1" applyFont="1" applyFill="1" applyBorder="1" applyAlignment="1">
      <alignment horizontal="right"/>
    </xf>
    <xf numFmtId="3" fontId="13" fillId="5" borderId="5" xfId="0" applyNumberFormat="1" applyFont="1" applyFill="1" applyBorder="1"/>
    <xf numFmtId="3" fontId="13" fillId="0" borderId="10" xfId="0" applyNumberFormat="1" applyFont="1" applyFill="1" applyBorder="1"/>
    <xf numFmtId="3" fontId="13" fillId="0" borderId="14" xfId="0" applyNumberFormat="1" applyFont="1" applyFill="1" applyBorder="1"/>
    <xf numFmtId="164" fontId="0" fillId="3" borderId="6" xfId="0" applyFill="1" applyBorder="1"/>
    <xf numFmtId="3" fontId="13" fillId="5" borderId="10" xfId="0" applyNumberFormat="1" applyFont="1" applyFill="1" applyBorder="1" applyAlignment="1">
      <alignment horizontal="right"/>
    </xf>
    <xf numFmtId="164" fontId="0" fillId="5" borderId="14" xfId="0" applyFill="1" applyBorder="1" applyAlignment="1">
      <alignment horizontal="right"/>
    </xf>
    <xf numFmtId="3" fontId="13" fillId="5" borderId="16" xfId="0" applyNumberFormat="1" applyFont="1" applyFill="1" applyBorder="1" applyAlignment="1">
      <alignment horizontal="right"/>
    </xf>
    <xf numFmtId="164" fontId="0" fillId="0" borderId="1" xfId="0" applyFill="1" applyBorder="1"/>
    <xf numFmtId="4" fontId="13" fillId="0" borderId="7" xfId="0" applyNumberFormat="1" applyFont="1" applyFill="1" applyBorder="1"/>
    <xf numFmtId="3" fontId="13" fillId="0" borderId="16" xfId="0" applyNumberFormat="1" applyFont="1" applyFill="1" applyBorder="1"/>
    <xf numFmtId="167" fontId="13" fillId="0" borderId="16" xfId="0" applyNumberFormat="1" applyFont="1" applyFill="1" applyBorder="1"/>
    <xf numFmtId="3" fontId="13" fillId="0" borderId="7" xfId="0" applyNumberFormat="1" applyFont="1" applyFill="1" applyBorder="1"/>
    <xf numFmtId="167" fontId="13" fillId="0" borderId="7" xfId="0" applyNumberFormat="1" applyFont="1" applyFill="1" applyBorder="1"/>
    <xf numFmtId="1" fontId="36" fillId="6" borderId="7" xfId="0" applyNumberFormat="1" applyFont="1" applyFill="1" applyBorder="1" applyAlignment="1">
      <alignment horizontal="center"/>
    </xf>
    <xf numFmtId="3" fontId="36" fillId="2" borderId="1" xfId="0" applyNumberFormat="1" applyFont="1" applyBorder="1" applyAlignment="1">
      <alignment horizontal="right"/>
    </xf>
    <xf numFmtId="3" fontId="36" fillId="0" borderId="3" xfId="0" applyNumberFormat="1" applyFont="1" applyFill="1" applyBorder="1" applyAlignment="1">
      <alignment horizontal="right"/>
    </xf>
    <xf numFmtId="3" fontId="36" fillId="2" borderId="3" xfId="0" applyNumberFormat="1" applyFont="1" applyBorder="1" applyAlignment="1">
      <alignment horizontal="right"/>
    </xf>
    <xf numFmtId="0" fontId="36" fillId="6" borderId="7" xfId="0" applyNumberFormat="1" applyFont="1" applyFill="1" applyBorder="1" applyAlignment="1">
      <alignment horizontal="center"/>
    </xf>
    <xf numFmtId="3" fontId="13" fillId="3" borderId="1" xfId="0" applyNumberFormat="1" applyFont="1" applyFill="1" applyBorder="1" applyAlignment="1">
      <alignment horizontal="right"/>
    </xf>
    <xf numFmtId="3" fontId="13" fillId="3" borderId="7" xfId="0" applyNumberFormat="1" applyFont="1" applyFill="1" applyBorder="1"/>
    <xf numFmtId="3" fontId="13" fillId="3" borderId="3" xfId="0" applyNumberFormat="1" applyFont="1" applyFill="1" applyBorder="1" applyAlignment="1">
      <alignment horizontal="right"/>
    </xf>
    <xf numFmtId="3" fontId="13" fillId="3" borderId="7" xfId="0" applyNumberFormat="1" applyFont="1" applyFill="1" applyBorder="1" applyAlignment="1">
      <alignment horizontal="right"/>
    </xf>
    <xf numFmtId="164" fontId="13" fillId="0" borderId="0" xfId="0" applyFont="1" applyFill="1" applyAlignment="1">
      <alignment horizontal="center" wrapText="1"/>
    </xf>
    <xf numFmtId="164" fontId="36" fillId="6" borderId="20" xfId="0" applyFont="1" applyFill="1" applyBorder="1" applyAlignment="1">
      <alignment horizontal="center" wrapText="1"/>
    </xf>
    <xf numFmtId="164" fontId="36" fillId="6" borderId="32" xfId="0" applyFont="1" applyFill="1" applyBorder="1" applyAlignment="1">
      <alignment horizontal="center" wrapText="1"/>
    </xf>
    <xf numFmtId="49" fontId="8" fillId="0" borderId="8" xfId="0" applyNumberFormat="1" applyFont="1" applyFill="1" applyBorder="1" applyAlignment="1" applyProtection="1">
      <alignment horizontal="left"/>
      <protection locked="0"/>
    </xf>
    <xf numFmtId="169" fontId="8" fillId="0" borderId="8" xfId="4" applyNumberFormat="1" applyFont="1" applyFill="1" applyBorder="1" applyAlignment="1" applyProtection="1">
      <alignment horizontal="center"/>
      <protection locked="0"/>
    </xf>
    <xf numFmtId="37" fontId="13" fillId="0" borderId="0" xfId="0" applyNumberFormat="1" applyFont="1" applyFill="1"/>
    <xf numFmtId="164" fontId="8" fillId="2" borderId="0" xfId="0" applyFont="1"/>
    <xf numFmtId="164" fontId="13" fillId="0" borderId="0" xfId="0" applyFont="1" applyFill="1"/>
    <xf numFmtId="49" fontId="8" fillId="0" borderId="15" xfId="0" applyNumberFormat="1" applyFont="1" applyFill="1" applyBorder="1" applyAlignment="1" applyProtection="1">
      <alignment horizontal="left"/>
      <protection locked="0"/>
    </xf>
    <xf numFmtId="169" fontId="8" fillId="0" borderId="5" xfId="4" applyNumberFormat="1" applyFont="1" applyFill="1" applyBorder="1" applyAlignment="1">
      <alignment horizontal="right"/>
    </xf>
    <xf numFmtId="169" fontId="8" fillId="0" borderId="6" xfId="4" applyNumberFormat="1" applyFont="1" applyFill="1" applyBorder="1" applyAlignment="1">
      <alignment horizontal="right"/>
    </xf>
    <xf numFmtId="164" fontId="9" fillId="0" borderId="0" xfId="0" applyFont="1" applyFill="1" applyAlignment="1">
      <alignment vertical="justify" wrapText="1"/>
    </xf>
    <xf numFmtId="164" fontId="0" fillId="2" borderId="0" xfId="0" applyAlignment="1">
      <alignment vertical="justify" wrapText="1"/>
    </xf>
    <xf numFmtId="169" fontId="8" fillId="2" borderId="5" xfId="4" applyNumberFormat="1" applyFont="1" applyFill="1" applyBorder="1" applyAlignment="1" applyProtection="1">
      <alignment horizontal="center"/>
      <protection locked="0"/>
    </xf>
    <xf numFmtId="164" fontId="0" fillId="2" borderId="6" xfId="0" applyBorder="1" applyAlignment="1" applyProtection="1">
      <alignment horizontal="center"/>
      <protection locked="0"/>
    </xf>
    <xf numFmtId="49" fontId="8" fillId="0" borderId="0" xfId="0" applyNumberFormat="1" applyFont="1" applyFill="1" applyAlignment="1">
      <alignment horizontal="left"/>
    </xf>
    <xf numFmtId="164" fontId="13" fillId="0" borderId="18" xfId="0" applyFont="1" applyFill="1" applyBorder="1" applyAlignment="1">
      <alignment horizontal="center"/>
    </xf>
    <xf numFmtId="164" fontId="13" fillId="0" borderId="21" xfId="0" applyFont="1" applyFill="1" applyBorder="1" applyAlignment="1">
      <alignment horizontal="center"/>
    </xf>
    <xf numFmtId="164" fontId="13" fillId="0" borderId="0" xfId="0" applyFont="1" applyFill="1" applyAlignment="1">
      <alignment wrapText="1"/>
    </xf>
    <xf numFmtId="164" fontId="0" fillId="0" borderId="0" xfId="0" applyFill="1" applyAlignment="1">
      <alignment wrapText="1"/>
    </xf>
    <xf numFmtId="14" fontId="9" fillId="0" borderId="8" xfId="7" applyNumberFormat="1" applyFont="1" applyBorder="1" applyAlignment="1" applyProtection="1">
      <alignment horizontal="center"/>
      <protection locked="0"/>
    </xf>
    <xf numFmtId="164" fontId="11" fillId="2" borderId="5" xfId="0" applyFont="1" applyBorder="1" applyAlignment="1">
      <alignment horizontal="center"/>
    </xf>
    <xf numFmtId="164" fontId="0" fillId="2" borderId="6" xfId="0" applyBorder="1"/>
    <xf numFmtId="164" fontId="8" fillId="0" borderId="0" xfId="0" applyFont="1" applyFill="1"/>
    <xf numFmtId="14" fontId="9" fillId="2" borderId="8" xfId="0" applyNumberFormat="1" applyFont="1" applyBorder="1" applyAlignment="1" applyProtection="1">
      <alignment horizontal="center" wrapText="1"/>
      <protection locked="0"/>
    </xf>
    <xf numFmtId="164" fontId="31" fillId="4" borderId="0" xfId="6" applyNumberFormat="1" applyFont="1" applyFill="1" applyAlignment="1" applyProtection="1">
      <alignment horizontal="center"/>
    </xf>
    <xf numFmtId="164" fontId="11" fillId="2" borderId="13" xfId="0" applyFont="1" applyBorder="1" applyAlignment="1">
      <alignment horizontal="center"/>
    </xf>
    <xf numFmtId="164" fontId="11" fillId="2" borderId="22" xfId="0" applyFont="1" applyBorder="1" applyAlignment="1">
      <alignment horizontal="center"/>
    </xf>
    <xf numFmtId="1" fontId="11" fillId="2" borderId="8" xfId="0" applyNumberFormat="1" applyFont="1" applyBorder="1" applyAlignment="1">
      <alignment horizontal="center"/>
    </xf>
    <xf numFmtId="164" fontId="22" fillId="2" borderId="8" xfId="0" applyFont="1" applyBorder="1"/>
    <xf numFmtId="0" fontId="6" fillId="0" borderId="8" xfId="0" applyNumberFormat="1" applyFont="1" applyFill="1" applyBorder="1" applyAlignment="1" applyProtection="1">
      <alignment horizontal="left"/>
      <protection locked="0"/>
    </xf>
    <xf numFmtId="164" fontId="32" fillId="4" borderId="0" xfId="6" applyNumberFormat="1" applyFont="1" applyFill="1" applyProtection="1"/>
    <xf numFmtId="49" fontId="6" fillId="0" borderId="8" xfId="0" applyNumberFormat="1" applyFont="1" applyFill="1" applyBorder="1" applyAlignment="1" applyProtection="1">
      <alignment horizontal="center"/>
      <protection locked="0"/>
    </xf>
    <xf numFmtId="37" fontId="34" fillId="0" borderId="0" xfId="0" applyNumberFormat="1" applyFont="1" applyFill="1" applyAlignment="1">
      <alignment horizontal="center"/>
    </xf>
    <xf numFmtId="164" fontId="14" fillId="2" borderId="5" xfId="0" applyFont="1" applyBorder="1" applyAlignment="1">
      <alignment wrapText="1"/>
    </xf>
    <xf numFmtId="164" fontId="0" fillId="2" borderId="15" xfId="0" applyBorder="1" applyAlignment="1">
      <alignment wrapText="1"/>
    </xf>
    <xf numFmtId="164" fontId="13" fillId="2" borderId="2" xfId="0" applyFont="1" applyBorder="1" applyAlignment="1">
      <alignment horizontal="center"/>
    </xf>
    <xf numFmtId="164" fontId="0" fillId="2" borderId="19" xfId="0" applyBorder="1"/>
    <xf numFmtId="164" fontId="14" fillId="0" borderId="5" xfId="0" applyFont="1" applyFill="1" applyBorder="1" applyAlignment="1">
      <alignment wrapText="1"/>
    </xf>
    <xf numFmtId="164" fontId="0" fillId="0" borderId="15" xfId="0" applyFill="1" applyBorder="1" applyAlignment="1">
      <alignment wrapText="1"/>
    </xf>
    <xf numFmtId="164" fontId="13" fillId="2" borderId="1" xfId="0" applyFont="1" applyBorder="1" applyAlignment="1">
      <alignment horizontal="center" wrapText="1"/>
    </xf>
    <xf numFmtId="164" fontId="0" fillId="2" borderId="16" xfId="0" applyBorder="1" applyAlignment="1">
      <alignment wrapText="1"/>
    </xf>
    <xf numFmtId="164" fontId="13" fillId="2" borderId="10" xfId="0" applyFont="1" applyBorder="1" applyAlignment="1">
      <alignment horizontal="center"/>
    </xf>
    <xf numFmtId="164" fontId="0" fillId="2" borderId="14" xfId="0" applyBorder="1"/>
    <xf numFmtId="164" fontId="0" fillId="2" borderId="2" xfId="0" applyBorder="1"/>
    <xf numFmtId="1" fontId="13" fillId="2" borderId="18" xfId="0" applyNumberFormat="1" applyFont="1" applyBorder="1" applyAlignment="1">
      <alignment horizontal="center"/>
    </xf>
    <xf numFmtId="164" fontId="0" fillId="2" borderId="21" xfId="0" applyBorder="1"/>
    <xf numFmtId="164" fontId="0" fillId="2" borderId="0" xfId="0"/>
    <xf numFmtId="3" fontId="13" fillId="0" borderId="18" xfId="0" applyNumberFormat="1" applyFont="1" applyFill="1" applyBorder="1" applyAlignment="1" applyProtection="1">
      <alignment horizontal="right"/>
      <protection locked="0"/>
    </xf>
    <xf numFmtId="3" fontId="13" fillId="0" borderId="21" xfId="0" applyNumberFormat="1" applyFont="1" applyFill="1" applyBorder="1" applyAlignment="1" applyProtection="1">
      <alignment horizontal="right"/>
      <protection locked="0"/>
    </xf>
    <xf numFmtId="3" fontId="13" fillId="0" borderId="5" xfId="0" applyNumberFormat="1" applyFont="1" applyFill="1" applyBorder="1" applyAlignment="1" applyProtection="1">
      <alignment horizontal="right"/>
      <protection locked="0"/>
    </xf>
    <xf numFmtId="3" fontId="13" fillId="0" borderId="6" xfId="0" applyNumberFormat="1" applyFont="1" applyFill="1" applyBorder="1" applyAlignment="1" applyProtection="1">
      <alignment horizontal="right"/>
      <protection locked="0"/>
    </xf>
    <xf numFmtId="3" fontId="13" fillId="0" borderId="5" xfId="0" applyNumberFormat="1" applyFont="1" applyFill="1" applyBorder="1" applyAlignment="1">
      <alignment horizontal="right"/>
    </xf>
    <xf numFmtId="3" fontId="13" fillId="0" borderId="6" xfId="0" applyNumberFormat="1" applyFont="1" applyFill="1" applyBorder="1" applyAlignment="1">
      <alignment horizontal="right"/>
    </xf>
    <xf numFmtId="3" fontId="13" fillId="0" borderId="10" xfId="0" applyNumberFormat="1" applyFont="1" applyFill="1" applyBorder="1" applyAlignment="1">
      <alignment horizontal="right"/>
    </xf>
    <xf numFmtId="3" fontId="13" fillId="0" borderId="14" xfId="0" applyNumberFormat="1" applyFont="1" applyFill="1" applyBorder="1" applyAlignment="1">
      <alignment horizontal="right"/>
    </xf>
    <xf numFmtId="164" fontId="13" fillId="3" borderId="18" xfId="0" applyFont="1" applyFill="1" applyBorder="1" applyAlignment="1">
      <alignment horizontal="right"/>
    </xf>
    <xf numFmtId="164" fontId="13" fillId="3" borderId="21" xfId="0" applyFont="1" applyFill="1" applyBorder="1" applyAlignment="1">
      <alignment horizontal="right"/>
    </xf>
    <xf numFmtId="3" fontId="13" fillId="5" borderId="5" xfId="0" applyNumberFormat="1" applyFont="1" applyFill="1" applyBorder="1" applyAlignment="1">
      <alignment horizontal="right"/>
    </xf>
    <xf numFmtId="3" fontId="13" fillId="5" borderId="6" xfId="0" applyNumberFormat="1" applyFont="1" applyFill="1" applyBorder="1" applyAlignment="1">
      <alignment horizontal="right"/>
    </xf>
    <xf numFmtId="3" fontId="13" fillId="0" borderId="10" xfId="0" applyNumberFormat="1" applyFont="1" applyFill="1" applyBorder="1"/>
    <xf numFmtId="3" fontId="13" fillId="0" borderId="14" xfId="0" applyNumberFormat="1" applyFont="1" applyFill="1" applyBorder="1"/>
    <xf numFmtId="37" fontId="6" fillId="0" borderId="8" xfId="0" applyNumberFormat="1" applyFont="1" applyFill="1" applyBorder="1" applyAlignment="1">
      <alignment horizontal="left"/>
    </xf>
    <xf numFmtId="0" fontId="6" fillId="0" borderId="8" xfId="0" applyNumberFormat="1" applyFont="1" applyFill="1" applyBorder="1" applyAlignment="1">
      <alignment horizontal="left"/>
    </xf>
    <xf numFmtId="0" fontId="6" fillId="0" borderId="23" xfId="0" applyNumberFormat="1" applyFont="1" applyFill="1" applyBorder="1" applyAlignment="1" applyProtection="1">
      <alignment horizontal="left"/>
      <protection locked="0"/>
    </xf>
    <xf numFmtId="164" fontId="0" fillId="2" borderId="23" xfId="0" applyBorder="1" applyProtection="1">
      <protection locked="0"/>
    </xf>
    <xf numFmtId="37" fontId="3" fillId="2" borderId="8" xfId="0" applyNumberFormat="1" applyFont="1" applyBorder="1" applyAlignment="1">
      <alignment horizontal="center"/>
    </xf>
    <xf numFmtId="37" fontId="3" fillId="2" borderId="0" xfId="0" applyNumberFormat="1" applyFont="1" applyAlignment="1">
      <alignment horizontal="center"/>
    </xf>
    <xf numFmtId="164" fontId="0" fillId="2" borderId="0" xfId="0" applyAlignment="1">
      <alignment wrapText="1"/>
    </xf>
    <xf numFmtId="164" fontId="11" fillId="2" borderId="0" xfId="0" applyFont="1" applyAlignment="1">
      <alignment horizontal="center"/>
    </xf>
    <xf numFmtId="169" fontId="8" fillId="0" borderId="15" xfId="4" applyNumberFormat="1" applyFont="1" applyFill="1" applyBorder="1" applyAlignment="1" applyProtection="1">
      <alignment horizontal="center"/>
      <protection locked="0"/>
    </xf>
    <xf numFmtId="164" fontId="0" fillId="2" borderId="8" xfId="0" applyBorder="1" applyAlignment="1">
      <alignment horizontal="center"/>
    </xf>
    <xf numFmtId="164" fontId="11" fillId="2" borderId="6" xfId="0" applyFont="1" applyBorder="1" applyAlignment="1">
      <alignment horizontal="center"/>
    </xf>
    <xf numFmtId="169" fontId="8" fillId="2" borderId="24" xfId="4" applyNumberFormat="1" applyFont="1" applyFill="1" applyBorder="1" applyAlignment="1" applyProtection="1">
      <protection locked="0"/>
    </xf>
    <xf numFmtId="164" fontId="0" fillId="2" borderId="6" xfId="0" applyBorder="1" applyProtection="1">
      <protection locked="0"/>
    </xf>
    <xf numFmtId="164" fontId="0" fillId="2" borderId="10" xfId="0" applyBorder="1"/>
    <xf numFmtId="164" fontId="13" fillId="2" borderId="16" xfId="0" applyFont="1" applyBorder="1" applyAlignment="1">
      <alignment horizontal="center" wrapText="1"/>
    </xf>
    <xf numFmtId="164" fontId="36" fillId="6" borderId="1" xfId="0" applyFont="1" applyFill="1" applyBorder="1" applyAlignment="1">
      <alignment horizontal="center" wrapText="1"/>
    </xf>
    <xf numFmtId="164" fontId="36" fillId="6" borderId="16" xfId="0" applyFont="1" applyFill="1" applyBorder="1" applyAlignment="1">
      <alignment horizontal="center" wrapText="1"/>
    </xf>
    <xf numFmtId="3" fontId="13" fillId="5" borderId="10" xfId="0" applyNumberFormat="1" applyFont="1" applyFill="1" applyBorder="1" applyAlignment="1">
      <alignment horizontal="right"/>
    </xf>
    <xf numFmtId="3" fontId="13" fillId="5" borderId="14" xfId="0" applyNumberFormat="1" applyFont="1" applyFill="1" applyBorder="1" applyAlignment="1">
      <alignment horizontal="right"/>
    </xf>
    <xf numFmtId="3" fontId="13" fillId="5" borderId="18" xfId="0" applyNumberFormat="1" applyFont="1" applyFill="1" applyBorder="1" applyAlignment="1">
      <alignment horizontal="right"/>
    </xf>
    <xf numFmtId="3" fontId="13" fillId="5" borderId="21" xfId="0" applyNumberFormat="1" applyFont="1" applyFill="1" applyBorder="1" applyAlignment="1">
      <alignment horizontal="right"/>
    </xf>
    <xf numFmtId="164" fontId="14" fillId="2" borderId="15" xfId="0" applyFont="1" applyBorder="1" applyAlignment="1">
      <alignment wrapText="1"/>
    </xf>
    <xf numFmtId="164" fontId="30" fillId="2" borderId="25" xfId="0" applyFont="1" applyBorder="1" applyAlignment="1">
      <alignment horizontal="center" vertical="top" wrapText="1"/>
    </xf>
    <xf numFmtId="164" fontId="30" fillId="2" borderId="26" xfId="0" applyFont="1" applyBorder="1" applyAlignment="1">
      <alignment horizontal="center" vertical="top" wrapText="1"/>
    </xf>
    <xf numFmtId="164" fontId="24" fillId="2" borderId="25" xfId="0" applyFont="1" applyBorder="1" applyAlignment="1">
      <alignment horizontal="center" vertical="top" wrapText="1"/>
    </xf>
    <xf numFmtId="164" fontId="24" fillId="2" borderId="26" xfId="0" applyFont="1" applyBorder="1" applyAlignment="1">
      <alignment horizontal="center" vertical="top" wrapText="1"/>
    </xf>
    <xf numFmtId="164" fontId="23" fillId="2" borderId="27" xfId="0" applyFont="1" applyBorder="1" applyAlignment="1">
      <alignment horizontal="center" vertical="center"/>
    </xf>
    <xf numFmtId="164" fontId="23" fillId="2" borderId="28" xfId="0" applyFont="1" applyBorder="1" applyAlignment="1">
      <alignment horizontal="center" vertical="center"/>
    </xf>
    <xf numFmtId="164" fontId="23" fillId="2" borderId="29" xfId="0" applyFont="1" applyBorder="1" applyAlignment="1">
      <alignment horizontal="center" vertical="center"/>
    </xf>
    <xf numFmtId="164" fontId="30" fillId="2" borderId="30" xfId="0" applyFont="1" applyBorder="1" applyAlignment="1">
      <alignment horizontal="justify" vertical="top" wrapText="1"/>
    </xf>
    <xf numFmtId="164" fontId="30" fillId="2" borderId="23" xfId="0" applyFont="1" applyBorder="1" applyAlignment="1">
      <alignment horizontal="justify" vertical="top" wrapText="1"/>
    </xf>
    <xf numFmtId="164" fontId="30" fillId="2" borderId="31" xfId="0" applyFont="1" applyBorder="1" applyAlignment="1">
      <alignment horizontal="justify" vertical="top" wrapText="1"/>
    </xf>
    <xf numFmtId="49" fontId="6" fillId="0" borderId="8" xfId="0" applyNumberFormat="1" applyFont="1" applyFill="1" applyBorder="1" applyAlignment="1">
      <alignment horizontal="center"/>
    </xf>
  </cellXfs>
  <cellStyles count="8">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Hyperlink" xfId="6" xr:uid="{00000000-0005-0000-0000-000006000000}"/>
    <cellStyle name="Normal" xfId="0" builtinId="0"/>
    <cellStyle name="Normal_2002School" xfId="7" xr:uid="{00000000-0005-0000-0000-000007000000}"/>
    <cellStyle name="Percent" xfId="1" xr:uid="{00000000-0005-0000-0000-000001000000}"/>
  </cellStyles>
  <dxfs count="0"/>
  <tableStyles count="0" defaultTableStyle="TableStyleMedium9" defaultPivotStyle="PivotStyleLight16"/>
  <colors>
    <mruColors>
      <color rgb="FF96969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Instructions"/></Relationships>
</file>

<file path=xl/drawings/_rels/drawing2.xml.rels><?xml version="1.0" encoding="UTF-8" standalone="yes"?>
<Relationships xmlns="http://schemas.openxmlformats.org/package/2006/relationships"><Relationship Id="rId1" Type="http://schemas.openxmlformats.org/officeDocument/2006/relationships/hyperlink" Target="#S1S2"/></Relationships>
</file>

<file path=xl/drawings/_rels/drawing3.xml.rels><?xml version="1.0" encoding="UTF-8" standalone="yes"?>
<Relationships xmlns="http://schemas.openxmlformats.org/package/2006/relationships"><Relationship Id="rId1" Type="http://schemas.openxmlformats.org/officeDocument/2006/relationships/hyperlink" Target="#S1S2"/></Relationships>
</file>

<file path=xl/drawings/drawing1.xml><?xml version="1.0" encoding="utf-8"?>
<xdr:wsDr xmlns:xdr="http://schemas.openxmlformats.org/drawingml/2006/spreadsheetDrawing" xmlns:a="http://schemas.openxmlformats.org/drawingml/2006/main">
  <xdr:oneCellAnchor>
    <xdr:from>
      <xdr:col>0</xdr:col>
      <xdr:colOff>590550</xdr:colOff>
      <xdr:row>2</xdr:row>
      <xdr:rowOff>9525</xdr:rowOff>
    </xdr:from>
    <xdr:ext cx="1076325" cy="333375"/>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590550" y="352425"/>
          <a:ext cx="1076325" cy="333375"/>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spAutoFit/>
        </a:bodyPr>
        <a:lstStyle/>
        <a:p>
          <a:pPr algn="ctr"/>
          <a:r>
            <a:rPr lang="en-US" sz="1200">
              <a:latin typeface="Times New Roman" pitchFamily="18" charset="0"/>
              <a:cs typeface="Times New Roman" pitchFamily="18" charset="0"/>
            </a:rPr>
            <a:t>Instructions</a:t>
          </a:r>
        </a:p>
      </xdr:txBody>
    </xdr:sp>
    <xdr:clientData fPrintsWithSheet="0"/>
  </xdr:oneCellAnchor>
</xdr:wsDr>
</file>

<file path=xl/drawings/drawing2.xml><?xml version="1.0" encoding="utf-8"?>
<xdr:wsDr xmlns:xdr="http://schemas.openxmlformats.org/drawingml/2006/spreadsheetDrawing" xmlns:a="http://schemas.openxmlformats.org/drawingml/2006/main">
  <xdr:oneCellAnchor>
    <xdr:from>
      <xdr:col>0</xdr:col>
      <xdr:colOff>676275</xdr:colOff>
      <xdr:row>2</xdr:row>
      <xdr:rowOff>0</xdr:rowOff>
    </xdr:from>
    <xdr:ext cx="981075" cy="247650"/>
    <xdr:sp macro="" textlink="">
      <xdr:nvSpPr>
        <xdr:cNvPr id="2" name="TextBox 1">
          <a:hlinkClick xmlns:r="http://schemas.openxmlformats.org/officeDocument/2006/relationships" r:id="rId1"/>
          <a:extLst>
            <a:ext uri="{FF2B5EF4-FFF2-40B4-BE49-F238E27FC236}">
              <a16:creationId xmlns:a16="http://schemas.microsoft.com/office/drawing/2014/main" id="{0539FC5F-5C70-4066-B587-63D58096FC95}"/>
            </a:ext>
          </a:extLst>
        </xdr:cNvPr>
        <xdr:cNvSpPr txBox="1"/>
      </xdr:nvSpPr>
      <xdr:spPr>
        <a:xfrm>
          <a:off x="676275" y="361950"/>
          <a:ext cx="981075"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9</xdr:col>
          <xdr:colOff>619125</xdr:colOff>
          <xdr:row>2</xdr:row>
          <xdr:rowOff>9525</xdr:rowOff>
        </xdr:from>
        <xdr:to>
          <xdr:col>10</xdr:col>
          <xdr:colOff>619125</xdr:colOff>
          <xdr:row>3</xdr:row>
          <xdr:rowOff>9525</xdr:rowOff>
        </xdr:to>
        <xdr:sp macro="" textlink="">
          <xdr:nvSpPr>
            <xdr:cNvPr id="3073" name="Button 1" descr="Add a School"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104775</xdr:colOff>
          <xdr:row>2</xdr:row>
          <xdr:rowOff>9525</xdr:rowOff>
        </xdr:from>
        <xdr:to>
          <xdr:col>11</xdr:col>
          <xdr:colOff>619125</xdr:colOff>
          <xdr:row>3</xdr:row>
          <xdr:rowOff>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0</xdr:col>
      <xdr:colOff>676275</xdr:colOff>
      <xdr:row>2</xdr:row>
      <xdr:rowOff>0</xdr:rowOff>
    </xdr:from>
    <xdr:ext cx="981075" cy="247650"/>
    <xdr:sp macro="" textlink="">
      <xdr:nvSpPr>
        <xdr:cNvPr id="2" name="TextBox 1">
          <a:hlinkClick xmlns:r="http://schemas.openxmlformats.org/officeDocument/2006/relationships" r:id="rId1"/>
          <a:extLst>
            <a:ext uri="{FF2B5EF4-FFF2-40B4-BE49-F238E27FC236}">
              <a16:creationId xmlns:a16="http://schemas.microsoft.com/office/drawing/2014/main" id="{01355A95-17F3-4493-A82B-297566D7C747}"/>
            </a:ext>
          </a:extLst>
        </xdr:cNvPr>
        <xdr:cNvSpPr txBox="1"/>
      </xdr:nvSpPr>
      <xdr:spPr>
        <a:xfrm>
          <a:off x="676275" y="361950"/>
          <a:ext cx="981075" cy="247650"/>
        </a:xfrm>
        <a:prstGeom prst="rect">
          <a:avLst/>
        </a:prstGeom>
        <a:solidFill>
          <a:srgbClr val="00B0F0"/>
        </a:solid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noAutofit/>
        </a:bodyPr>
        <a:lstStyle/>
        <a:p>
          <a:pPr algn="ctr"/>
          <a:r>
            <a:rPr lang="en-US" sz="1200">
              <a:latin typeface="Times New Roman" pitchFamily="18" charset="0"/>
              <a:cs typeface="Times New Roman" pitchFamily="18" charset="0"/>
            </a:rPr>
            <a:t>Instructions</a:t>
          </a:r>
        </a:p>
      </xdr:txBody>
    </xdr:sp>
    <xdr:clientData fPrintsWithSheet="0"/>
  </xdr:oneCellAnchor>
  <mc:AlternateContent xmlns:mc="http://schemas.openxmlformats.org/markup-compatibility/2006">
    <mc:Choice xmlns:a14="http://schemas.microsoft.com/office/drawing/2010/main" Requires="a14">
      <xdr:twoCellAnchor>
        <xdr:from>
          <xdr:col>9</xdr:col>
          <xdr:colOff>619125</xdr:colOff>
          <xdr:row>2</xdr:row>
          <xdr:rowOff>9525</xdr:rowOff>
        </xdr:from>
        <xdr:to>
          <xdr:col>10</xdr:col>
          <xdr:colOff>619125</xdr:colOff>
          <xdr:row>3</xdr:row>
          <xdr:rowOff>9525</xdr:rowOff>
        </xdr:to>
        <xdr:sp macro="" textlink="">
          <xdr:nvSpPr>
            <xdr:cNvPr id="4097" name="Button 1" descr="Add a School"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Add a School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104775</xdr:colOff>
          <xdr:row>2</xdr:row>
          <xdr:rowOff>9525</xdr:rowOff>
        </xdr:from>
        <xdr:to>
          <xdr:col>11</xdr:col>
          <xdr:colOff>619125</xdr:colOff>
          <xdr:row>3</xdr:row>
          <xdr:rowOff>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MT"/>
                </a:rPr>
                <a:t>Delete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1165.Toshiba\Dear%20Education,%20LLC\Wilson%20School%20District\Budget\FY2025\AFR%202025\Elyssa's%20Uploads\2024DESEGBU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ctwide"/>
      <sheetName val="Template"/>
      <sheetName val="Wilson Elementary School"/>
      <sheetName val="Wilson Primary School"/>
      <sheetName val="Instructions"/>
    </sheetNames>
    <sheetDataSet>
      <sheetData sheetId="0">
        <row r="9">
          <cell r="L9">
            <v>1724277</v>
          </cell>
        </row>
        <row r="10">
          <cell r="E10">
            <v>33.159999999999997</v>
          </cell>
        </row>
        <row r="11">
          <cell r="L11">
            <v>102326</v>
          </cell>
        </row>
        <row r="12">
          <cell r="E12">
            <v>1.25</v>
          </cell>
        </row>
        <row r="13">
          <cell r="E13">
            <v>1</v>
          </cell>
          <cell r="L13">
            <v>28978</v>
          </cell>
        </row>
        <row r="14">
          <cell r="E14"/>
          <cell r="L14">
            <v>0</v>
          </cell>
        </row>
        <row r="15">
          <cell r="E15">
            <v>0.5</v>
          </cell>
          <cell r="L15">
            <v>3566</v>
          </cell>
        </row>
        <row r="16">
          <cell r="E16"/>
          <cell r="L16">
            <v>0</v>
          </cell>
        </row>
        <row r="17">
          <cell r="E17"/>
          <cell r="L17">
            <v>0</v>
          </cell>
        </row>
        <row r="18">
          <cell r="E18"/>
          <cell r="L18">
            <v>0</v>
          </cell>
        </row>
        <row r="19">
          <cell r="E19"/>
          <cell r="L19">
            <v>0</v>
          </cell>
        </row>
        <row r="21">
          <cell r="L21">
            <v>4766</v>
          </cell>
        </row>
        <row r="22">
          <cell r="E22">
            <v>0</v>
          </cell>
        </row>
        <row r="23">
          <cell r="L23">
            <v>2387</v>
          </cell>
        </row>
        <row r="24">
          <cell r="E24">
            <v>0</v>
          </cell>
        </row>
        <row r="25">
          <cell r="E25"/>
          <cell r="L25">
            <v>0</v>
          </cell>
        </row>
        <row r="26">
          <cell r="E26"/>
          <cell r="L26">
            <v>0</v>
          </cell>
        </row>
        <row r="27">
          <cell r="E27"/>
          <cell r="L27">
            <v>0</v>
          </cell>
        </row>
        <row r="28">
          <cell r="E28"/>
          <cell r="L28">
            <v>0</v>
          </cell>
        </row>
        <row r="29">
          <cell r="E29"/>
          <cell r="L29">
            <v>0</v>
          </cell>
        </row>
        <row r="30">
          <cell r="E30"/>
          <cell r="L30">
            <v>0</v>
          </cell>
        </row>
        <row r="31">
          <cell r="E31"/>
          <cell r="L31">
            <v>0</v>
          </cell>
        </row>
        <row r="33">
          <cell r="E33"/>
          <cell r="L33">
            <v>0</v>
          </cell>
        </row>
        <row r="34">
          <cell r="L34">
            <v>0</v>
          </cell>
        </row>
        <row r="35">
          <cell r="E35"/>
        </row>
        <row r="36">
          <cell r="L36">
            <v>0</v>
          </cell>
        </row>
        <row r="37">
          <cell r="E37"/>
        </row>
        <row r="38">
          <cell r="E38"/>
          <cell r="L38">
            <v>0</v>
          </cell>
        </row>
        <row r="39">
          <cell r="E39"/>
          <cell r="L39">
            <v>0</v>
          </cell>
        </row>
        <row r="40">
          <cell r="E40"/>
          <cell r="L40">
            <v>0</v>
          </cell>
        </row>
        <row r="41">
          <cell r="E41"/>
          <cell r="L41">
            <v>0</v>
          </cell>
        </row>
        <row r="42">
          <cell r="E42"/>
          <cell r="L42">
            <v>0</v>
          </cell>
        </row>
        <row r="43">
          <cell r="E43"/>
          <cell r="L43">
            <v>0</v>
          </cell>
        </row>
        <row r="44">
          <cell r="E44"/>
          <cell r="L44">
            <v>0</v>
          </cell>
        </row>
        <row r="45">
          <cell r="E45"/>
          <cell r="L45">
            <v>0</v>
          </cell>
        </row>
        <row r="53">
          <cell r="L53">
            <v>0</v>
          </cell>
        </row>
        <row r="54">
          <cell r="E54"/>
        </row>
        <row r="55">
          <cell r="L55">
            <v>0</v>
          </cell>
        </row>
        <row r="56">
          <cell r="E56"/>
        </row>
        <row r="57">
          <cell r="E57"/>
          <cell r="L57">
            <v>0</v>
          </cell>
        </row>
        <row r="58">
          <cell r="E58"/>
          <cell r="L58">
            <v>0</v>
          </cell>
        </row>
        <row r="59">
          <cell r="E59"/>
          <cell r="L59">
            <v>0</v>
          </cell>
        </row>
        <row r="60">
          <cell r="E60"/>
          <cell r="L60">
            <v>0</v>
          </cell>
        </row>
        <row r="61">
          <cell r="E61"/>
          <cell r="L61">
            <v>0</v>
          </cell>
        </row>
        <row r="62">
          <cell r="E62"/>
          <cell r="L62">
            <v>0</v>
          </cell>
        </row>
        <row r="63">
          <cell r="E63"/>
          <cell r="L63">
            <v>0</v>
          </cell>
        </row>
        <row r="64">
          <cell r="E64"/>
          <cell r="L64">
            <v>0</v>
          </cell>
        </row>
        <row r="91">
          <cell r="L91">
            <v>0</v>
          </cell>
        </row>
        <row r="93">
          <cell r="L93">
            <v>0</v>
          </cell>
        </row>
        <row r="94">
          <cell r="L94">
            <v>0</v>
          </cell>
        </row>
        <row r="95">
          <cell r="L95">
            <v>0</v>
          </cell>
        </row>
        <row r="96">
          <cell r="L96">
            <v>0</v>
          </cell>
        </row>
        <row r="98">
          <cell r="L98">
            <v>0</v>
          </cell>
        </row>
        <row r="100">
          <cell r="L100">
            <v>0</v>
          </cell>
        </row>
        <row r="101">
          <cell r="L101">
            <v>0</v>
          </cell>
        </row>
        <row r="102">
          <cell r="L102">
            <v>0</v>
          </cell>
        </row>
        <row r="103">
          <cell r="L103">
            <v>0</v>
          </cell>
        </row>
        <row r="105">
          <cell r="L105">
            <v>0</v>
          </cell>
        </row>
        <row r="113">
          <cell r="L113">
            <v>0</v>
          </cell>
        </row>
        <row r="115">
          <cell r="L115">
            <v>0</v>
          </cell>
        </row>
        <row r="116">
          <cell r="L116">
            <v>0</v>
          </cell>
        </row>
        <row r="117">
          <cell r="L117">
            <v>0</v>
          </cell>
        </row>
        <row r="118">
          <cell r="L118">
            <v>0</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26E22-6B7C-4BBC-856D-2E274C66C0F4}">
  <sheetPr codeName="Sheet1"/>
  <dimension ref="A1:S132"/>
  <sheetViews>
    <sheetView showGridLines="0" tabSelected="1" workbookViewId="0">
      <selection activeCell="I28" sqref="I28"/>
    </sheetView>
  </sheetViews>
  <sheetFormatPr defaultColWidth="8.88671875" defaultRowHeight="15"/>
  <cols>
    <col min="1" max="1" width="16.88671875" customWidth="1"/>
    <col min="2" max="2" width="11" customWidth="1"/>
    <col min="3" max="3" width="12.109375" customWidth="1"/>
    <col min="4" max="5" width="5.88671875" customWidth="1"/>
    <col min="6" max="11" width="10.88671875" customWidth="1"/>
    <col min="12" max="12" width="11.44140625" customWidth="1"/>
    <col min="13" max="13" width="11.109375" customWidth="1"/>
    <col min="14" max="14" width="6.88671875" customWidth="1"/>
    <col min="15" max="15" width="3" style="24" customWidth="1"/>
    <col min="16" max="16" width="3" customWidth="1"/>
    <col min="17" max="17" width="8.88671875" customWidth="1"/>
  </cols>
  <sheetData>
    <row r="1" spans="1:16" ht="13.5" customHeight="1">
      <c r="A1" s="20" t="s">
        <v>129</v>
      </c>
      <c r="B1" s="248" t="s">
        <v>183</v>
      </c>
      <c r="C1" s="248"/>
      <c r="D1" s="248"/>
      <c r="E1" s="21"/>
      <c r="F1" s="22" t="s">
        <v>141</v>
      </c>
      <c r="G1" s="248" t="s">
        <v>184</v>
      </c>
      <c r="H1" s="248"/>
      <c r="J1" s="23" t="s">
        <v>130</v>
      </c>
      <c r="K1" s="250" t="s">
        <v>189</v>
      </c>
      <c r="L1" s="250"/>
      <c r="M1" s="250"/>
      <c r="N1" s="24"/>
      <c r="O1"/>
    </row>
    <row r="2" spans="1:16" ht="13.5" customHeight="1">
      <c r="A2" s="25"/>
      <c r="B2" s="26"/>
      <c r="C2" s="26"/>
      <c r="D2" s="26"/>
      <c r="E2" s="21"/>
      <c r="F2" s="26"/>
      <c r="G2" s="26"/>
      <c r="H2" s="27"/>
      <c r="I2" s="21"/>
      <c r="M2" s="28"/>
      <c r="N2" s="24"/>
      <c r="O2"/>
      <c r="P2" s="29"/>
    </row>
    <row r="3" spans="1:16" ht="14.25" customHeight="1">
      <c r="A3" s="251" t="s">
        <v>181</v>
      </c>
      <c r="B3" s="251"/>
      <c r="C3" s="251"/>
      <c r="D3" s="251"/>
      <c r="E3" s="251"/>
      <c r="F3" s="251"/>
      <c r="G3" s="251"/>
      <c r="H3" s="251"/>
      <c r="I3" s="251"/>
      <c r="J3" s="251"/>
      <c r="K3" s="251"/>
      <c r="L3" s="251"/>
      <c r="M3" s="251"/>
      <c r="N3" s="30"/>
      <c r="O3" s="31"/>
      <c r="P3" s="29"/>
    </row>
    <row r="4" spans="1:16" ht="14.25" customHeight="1">
      <c r="B4" s="32"/>
      <c r="C4" s="32"/>
      <c r="D4" s="32"/>
      <c r="E4" s="32"/>
      <c r="F4" s="32"/>
      <c r="G4" s="32"/>
      <c r="H4" s="32"/>
      <c r="I4" s="32"/>
      <c r="J4" s="32"/>
      <c r="K4" s="249" t="s">
        <v>128</v>
      </c>
      <c r="L4" s="249"/>
      <c r="M4" s="8">
        <v>2</v>
      </c>
      <c r="N4" s="30"/>
      <c r="O4" s="33"/>
      <c r="P4" s="34"/>
    </row>
    <row r="5" spans="1:16" ht="14.25" customHeight="1">
      <c r="A5" s="35"/>
      <c r="B5" s="36"/>
      <c r="C5" s="37"/>
      <c r="D5" s="38"/>
      <c r="E5" s="39"/>
      <c r="F5" s="40"/>
      <c r="G5" s="41" t="s">
        <v>0</v>
      </c>
      <c r="H5" s="41" t="s">
        <v>1</v>
      </c>
      <c r="I5" s="41"/>
      <c r="J5" s="42"/>
      <c r="K5" s="43" t="s">
        <v>2</v>
      </c>
      <c r="L5" s="43"/>
      <c r="M5" s="44"/>
      <c r="N5" s="45"/>
      <c r="O5" s="46"/>
      <c r="P5" s="34"/>
    </row>
    <row r="6" spans="1:16" ht="14.25" customHeight="1">
      <c r="A6" s="47" t="s">
        <v>139</v>
      </c>
      <c r="B6" s="48"/>
      <c r="C6" s="46"/>
      <c r="D6" s="234" t="s">
        <v>165</v>
      </c>
      <c r="E6" s="235"/>
      <c r="F6" s="49" t="s">
        <v>3</v>
      </c>
      <c r="G6" s="50" t="s">
        <v>4</v>
      </c>
      <c r="H6" s="50" t="s">
        <v>5</v>
      </c>
      <c r="I6" s="50" t="s">
        <v>6</v>
      </c>
      <c r="J6" s="51" t="s">
        <v>159</v>
      </c>
      <c r="K6" s="52"/>
      <c r="M6" s="50" t="s">
        <v>50</v>
      </c>
      <c r="N6" s="53"/>
      <c r="O6" s="54"/>
      <c r="P6" s="34"/>
    </row>
    <row r="7" spans="1:16" ht="14.25" customHeight="1">
      <c r="A7" s="55"/>
      <c r="B7" s="56"/>
      <c r="C7" s="46"/>
      <c r="D7" s="50" t="s">
        <v>167</v>
      </c>
      <c r="E7" s="54" t="s">
        <v>49</v>
      </c>
      <c r="F7" s="49"/>
      <c r="G7" s="57"/>
      <c r="H7" s="50" t="s">
        <v>8</v>
      </c>
      <c r="I7" s="50"/>
      <c r="J7" s="50"/>
      <c r="K7" s="54" t="s">
        <v>167</v>
      </c>
      <c r="L7" s="49" t="s">
        <v>49</v>
      </c>
      <c r="M7" s="50" t="s">
        <v>52</v>
      </c>
      <c r="N7" s="53"/>
      <c r="O7" s="54"/>
      <c r="P7" s="34"/>
    </row>
    <row r="8" spans="1:16" ht="14.25" customHeight="1">
      <c r="A8" s="58" t="s">
        <v>7</v>
      </c>
      <c r="B8" s="59"/>
      <c r="C8" s="60"/>
      <c r="D8" s="50" t="s">
        <v>140</v>
      </c>
      <c r="E8" s="62" t="s">
        <v>140</v>
      </c>
      <c r="F8" s="63">
        <v>6100</v>
      </c>
      <c r="G8" s="61" t="s">
        <v>9</v>
      </c>
      <c r="H8" s="61" t="s">
        <v>10</v>
      </c>
      <c r="I8" s="63">
        <v>6600</v>
      </c>
      <c r="J8" s="61" t="s">
        <v>87</v>
      </c>
      <c r="K8" s="54" t="s">
        <v>140</v>
      </c>
      <c r="L8" s="49" t="s">
        <v>140</v>
      </c>
      <c r="M8" s="50" t="s">
        <v>53</v>
      </c>
      <c r="N8" s="53"/>
      <c r="O8" s="54"/>
      <c r="P8" s="34"/>
    </row>
    <row r="9" spans="1:16" ht="14.25" customHeight="1">
      <c r="A9" s="64" t="s">
        <v>20</v>
      </c>
      <c r="B9" s="65"/>
      <c r="C9" s="66"/>
      <c r="D9" s="203"/>
      <c r="E9" s="67"/>
      <c r="F9" s="68"/>
      <c r="G9" s="68"/>
      <c r="H9" s="68"/>
      <c r="I9" s="68"/>
      <c r="J9" s="68"/>
      <c r="K9" s="203"/>
      <c r="L9" s="203"/>
      <c r="M9" s="203"/>
      <c r="N9" s="70"/>
      <c r="O9" s="71"/>
      <c r="P9" s="34"/>
    </row>
    <row r="10" spans="1:16" ht="14.25" customHeight="1">
      <c r="A10" s="72" t="s">
        <v>11</v>
      </c>
      <c r="B10" s="46"/>
      <c r="C10" s="66" t="s">
        <v>94</v>
      </c>
      <c r="D10" s="204">
        <f>[1]Districtwide!$E$10</f>
        <v>33.159999999999997</v>
      </c>
      <c r="E10" s="12">
        <v>31</v>
      </c>
      <c r="F10" s="13">
        <f>'Wilson Elementary'!F10+'Wilson Primary'!F10</f>
        <v>1046800</v>
      </c>
      <c r="G10" s="13">
        <f>'Wilson Elementary'!G10+'Wilson Primary'!G10</f>
        <v>320000</v>
      </c>
      <c r="H10" s="13"/>
      <c r="I10" s="13"/>
      <c r="J10" s="13"/>
      <c r="K10" s="205">
        <f>[1]Districtwide!$L$9</f>
        <v>1724277</v>
      </c>
      <c r="L10" s="205">
        <f>SUM(F10:J10)</f>
        <v>1366800</v>
      </c>
      <c r="M10" s="206">
        <f>IF(K10=L10,0,IF(K10&gt;0,(L10-K10)/K10,""))</f>
        <v>-0.20731993757383529</v>
      </c>
      <c r="N10" s="70" t="s">
        <v>94</v>
      </c>
      <c r="O10" s="74"/>
      <c r="P10" s="34"/>
    </row>
    <row r="11" spans="1:16" ht="14.25" customHeight="1">
      <c r="A11" s="72" t="s">
        <v>12</v>
      </c>
      <c r="B11" s="46"/>
      <c r="C11" s="66"/>
      <c r="D11" s="203"/>
      <c r="E11" s="67"/>
      <c r="F11" s="68"/>
      <c r="G11" s="68"/>
      <c r="H11" s="68"/>
      <c r="I11" s="68"/>
      <c r="J11" s="68"/>
      <c r="K11" s="203"/>
      <c r="L11" s="203"/>
      <c r="M11" s="203"/>
      <c r="N11" s="70"/>
      <c r="O11" s="71"/>
      <c r="P11" s="34"/>
    </row>
    <row r="12" spans="1:16" ht="14.25" customHeight="1">
      <c r="A12" s="72" t="s">
        <v>14</v>
      </c>
      <c r="B12" s="46"/>
      <c r="C12" s="66" t="s">
        <v>95</v>
      </c>
      <c r="D12" s="204">
        <f>[1]Districtwide!$E$12</f>
        <v>1.25</v>
      </c>
      <c r="E12" s="12">
        <v>1</v>
      </c>
      <c r="F12" s="13">
        <f>'Wilson Elementary'!F12+'Wilson Primary'!F12</f>
        <v>25000</v>
      </c>
      <c r="G12" s="13">
        <f>'Wilson Elementary'!G12+'Wilson Primary'!G12</f>
        <v>15000</v>
      </c>
      <c r="H12" s="13"/>
      <c r="I12" s="13"/>
      <c r="J12" s="13"/>
      <c r="K12" s="207">
        <f>[1]Districtwide!$L$11</f>
        <v>102326</v>
      </c>
      <c r="L12" s="207">
        <f t="shared" ref="L12:L19" si="0">SUM(F12:J12)</f>
        <v>40000</v>
      </c>
      <c r="M12" s="208">
        <f>IF(K12=L12,0,IF(K12&gt;0,(L12-K12)/K12,""))</f>
        <v>-0.60909250825792072</v>
      </c>
      <c r="N12" s="70" t="s">
        <v>95</v>
      </c>
      <c r="O12" s="74"/>
      <c r="P12" s="34"/>
    </row>
    <row r="13" spans="1:16" ht="14.25" customHeight="1">
      <c r="A13" s="72" t="s">
        <v>15</v>
      </c>
      <c r="B13" s="46"/>
      <c r="C13" s="66" t="s">
        <v>96</v>
      </c>
      <c r="D13" s="195">
        <f>[1]Districtwide!$E$13</f>
        <v>1</v>
      </c>
      <c r="E13" s="5"/>
      <c r="F13" s="6"/>
      <c r="G13" s="6"/>
      <c r="H13" s="6"/>
      <c r="I13" s="6"/>
      <c r="J13" s="6"/>
      <c r="K13" s="193">
        <f>[1]Districtwide!$L$13</f>
        <v>28978</v>
      </c>
      <c r="L13" s="193">
        <f t="shared" si="0"/>
        <v>0</v>
      </c>
      <c r="M13" s="194">
        <f t="shared" ref="M13:M20" si="1">IF(K13=L13,0,IF(K13&gt;0,(L13-K13)/K13,""))</f>
        <v>-1</v>
      </c>
      <c r="N13" s="79" t="s">
        <v>96</v>
      </c>
      <c r="O13" s="71"/>
      <c r="P13" s="34"/>
    </row>
    <row r="14" spans="1:16" ht="14.25" customHeight="1">
      <c r="A14" s="72" t="s">
        <v>16</v>
      </c>
      <c r="B14" s="46"/>
      <c r="C14" s="66" t="s">
        <v>97</v>
      </c>
      <c r="D14" s="75">
        <f>[1]Districtwide!$E$14</f>
        <v>0</v>
      </c>
      <c r="E14" s="5"/>
      <c r="F14" s="6"/>
      <c r="G14" s="6"/>
      <c r="H14" s="6"/>
      <c r="I14" s="6"/>
      <c r="J14" s="6"/>
      <c r="K14" s="68">
        <f>[1]Districtwide!$L$14</f>
        <v>0</v>
      </c>
      <c r="L14" s="68">
        <f t="shared" si="0"/>
        <v>0</v>
      </c>
      <c r="M14" s="78">
        <f t="shared" si="1"/>
        <v>0</v>
      </c>
      <c r="N14" s="79" t="s">
        <v>97</v>
      </c>
      <c r="O14" s="71"/>
      <c r="P14" s="34"/>
    </row>
    <row r="15" spans="1:16" ht="14.25" customHeight="1">
      <c r="A15" s="72" t="s">
        <v>17</v>
      </c>
      <c r="B15" s="46"/>
      <c r="C15" s="66" t="s">
        <v>98</v>
      </c>
      <c r="D15" s="75">
        <f>[1]Districtwide!$E$15</f>
        <v>0.5</v>
      </c>
      <c r="E15" s="5">
        <v>1.5</v>
      </c>
      <c r="F15" s="6">
        <f>'Wilson Elementary'!F15+'Wilson Primary'!F15</f>
        <v>300000</v>
      </c>
      <c r="G15" s="6">
        <f>'Wilson Elementary'!G15+'Wilson Primary'!G15</f>
        <v>100000</v>
      </c>
      <c r="H15" s="6"/>
      <c r="I15" s="6"/>
      <c r="J15" s="6"/>
      <c r="K15" s="68">
        <f>[1]Districtwide!$L$15</f>
        <v>3566</v>
      </c>
      <c r="L15" s="68">
        <f t="shared" si="0"/>
        <v>400000</v>
      </c>
      <c r="M15" s="78">
        <f t="shared" si="1"/>
        <v>111.17049915872126</v>
      </c>
      <c r="N15" s="79" t="s">
        <v>98</v>
      </c>
      <c r="O15" s="71"/>
      <c r="P15" s="34"/>
    </row>
    <row r="16" spans="1:16" ht="14.25" customHeight="1">
      <c r="A16" s="80" t="s">
        <v>126</v>
      </c>
      <c r="B16" s="81"/>
      <c r="C16" s="66" t="s">
        <v>99</v>
      </c>
      <c r="D16" s="75">
        <f>[1]Districtwide!$E$16</f>
        <v>0</v>
      </c>
      <c r="E16" s="5"/>
      <c r="F16" s="6"/>
      <c r="G16" s="6"/>
      <c r="H16" s="6"/>
      <c r="I16" s="6"/>
      <c r="J16" s="6"/>
      <c r="K16" s="68">
        <f>[1]Districtwide!$L$16</f>
        <v>0</v>
      </c>
      <c r="L16" s="68">
        <f t="shared" si="0"/>
        <v>0</v>
      </c>
      <c r="M16" s="78">
        <f t="shared" si="1"/>
        <v>0</v>
      </c>
      <c r="N16" s="79" t="s">
        <v>99</v>
      </c>
      <c r="O16" s="71"/>
      <c r="P16" s="34"/>
    </row>
    <row r="17" spans="1:16" ht="14.25" customHeight="1">
      <c r="A17" s="80" t="s">
        <v>127</v>
      </c>
      <c r="B17" s="81"/>
      <c r="C17" s="66" t="s">
        <v>54</v>
      </c>
      <c r="D17" s="75">
        <f>[1]Districtwide!$E$17</f>
        <v>0</v>
      </c>
      <c r="E17" s="5"/>
      <c r="F17" s="6"/>
      <c r="G17" s="6"/>
      <c r="H17" s="6"/>
      <c r="I17" s="6"/>
      <c r="J17" s="6"/>
      <c r="K17" s="68">
        <f>[1]Districtwide!$L$17</f>
        <v>0</v>
      </c>
      <c r="L17" s="68">
        <f t="shared" si="0"/>
        <v>0</v>
      </c>
      <c r="M17" s="78">
        <f t="shared" si="1"/>
        <v>0</v>
      </c>
      <c r="N17" s="79" t="s">
        <v>54</v>
      </c>
      <c r="O17" s="71"/>
      <c r="P17" s="34"/>
    </row>
    <row r="18" spans="1:16" ht="13.5" customHeight="1">
      <c r="A18" s="72" t="s">
        <v>18</v>
      </c>
      <c r="B18" s="46"/>
      <c r="C18" s="66" t="s">
        <v>55</v>
      </c>
      <c r="D18" s="75">
        <f>[1]Districtwide!$E$18</f>
        <v>0</v>
      </c>
      <c r="E18" s="5"/>
      <c r="F18" s="6"/>
      <c r="G18" s="6"/>
      <c r="H18" s="6"/>
      <c r="I18" s="6"/>
      <c r="J18" s="6"/>
      <c r="K18" s="68">
        <f>[1]Districtwide!$L$18</f>
        <v>0</v>
      </c>
      <c r="L18" s="68">
        <f t="shared" si="0"/>
        <v>0</v>
      </c>
      <c r="M18" s="78">
        <f t="shared" si="1"/>
        <v>0</v>
      </c>
      <c r="N18" s="79" t="s">
        <v>55</v>
      </c>
      <c r="O18" s="71"/>
      <c r="P18" s="34"/>
    </row>
    <row r="19" spans="1:16" ht="14.25" customHeight="1">
      <c r="A19" s="72" t="s">
        <v>19</v>
      </c>
      <c r="B19" s="46"/>
      <c r="C19" s="66" t="s">
        <v>56</v>
      </c>
      <c r="D19" s="75">
        <f>[1]Districtwide!$E$19</f>
        <v>0</v>
      </c>
      <c r="E19" s="5">
        <v>0.1</v>
      </c>
      <c r="F19" s="6">
        <v>4000</v>
      </c>
      <c r="G19" s="6">
        <v>22000</v>
      </c>
      <c r="H19" s="6"/>
      <c r="I19" s="6"/>
      <c r="J19" s="6"/>
      <c r="K19" s="68">
        <f>[1]Districtwide!$L$19</f>
        <v>0</v>
      </c>
      <c r="L19" s="68">
        <f t="shared" si="0"/>
        <v>26000</v>
      </c>
      <c r="M19" s="78" t="str">
        <f t="shared" si="1"/>
        <v/>
      </c>
      <c r="N19" s="79" t="s">
        <v>56</v>
      </c>
      <c r="O19" s="71"/>
      <c r="P19" s="34"/>
    </row>
    <row r="20" spans="1:16" ht="14.25" customHeight="1">
      <c r="A20" s="82" t="s">
        <v>118</v>
      </c>
      <c r="B20" s="60"/>
      <c r="C20" s="83" t="s">
        <v>57</v>
      </c>
      <c r="D20" s="184">
        <f>SUM(D10:D19)</f>
        <v>35.909999999999997</v>
      </c>
      <c r="E20" s="75">
        <f t="shared" ref="E20:J20" si="2">E10+SUM(E12:E19)</f>
        <v>33.6</v>
      </c>
      <c r="F20" s="84">
        <f t="shared" si="2"/>
        <v>1375800</v>
      </c>
      <c r="G20" s="84">
        <f t="shared" si="2"/>
        <v>457000</v>
      </c>
      <c r="H20" s="84">
        <f t="shared" si="2"/>
        <v>0</v>
      </c>
      <c r="I20" s="84">
        <f t="shared" si="2"/>
        <v>0</v>
      </c>
      <c r="J20" s="84">
        <f t="shared" si="2"/>
        <v>0</v>
      </c>
      <c r="K20" s="138">
        <f>SUM(K10:K19)</f>
        <v>1859147</v>
      </c>
      <c r="L20" s="138">
        <f>SUM(L10:L19)</f>
        <v>1832800</v>
      </c>
      <c r="M20" s="185">
        <f t="shared" si="1"/>
        <v>-1.4171552868062612E-2</v>
      </c>
      <c r="N20" s="79" t="s">
        <v>57</v>
      </c>
      <c r="O20" s="71"/>
      <c r="P20" s="34"/>
    </row>
    <row r="21" spans="1:16" ht="14.25" customHeight="1">
      <c r="A21" s="64" t="s">
        <v>21</v>
      </c>
      <c r="B21" s="65"/>
      <c r="C21" s="66" t="s">
        <v>13</v>
      </c>
      <c r="D21" s="203"/>
      <c r="E21" s="67"/>
      <c r="F21" s="68"/>
      <c r="G21" s="68"/>
      <c r="H21" s="68"/>
      <c r="I21" s="68"/>
      <c r="J21" s="68"/>
      <c r="K21" s="203"/>
      <c r="L21" s="203"/>
      <c r="M21" s="203"/>
      <c r="N21" s="70"/>
      <c r="O21" s="71"/>
      <c r="P21" s="34"/>
    </row>
    <row r="22" spans="1:16" ht="14.25" customHeight="1">
      <c r="A22" s="72" t="s">
        <v>11</v>
      </c>
      <c r="B22" s="46"/>
      <c r="C22" s="66" t="s">
        <v>58</v>
      </c>
      <c r="D22" s="204">
        <f>[1]Districtwide!$E$22</f>
        <v>0</v>
      </c>
      <c r="E22" s="12"/>
      <c r="F22" s="13">
        <f>'Wilson Elementary'!F22+'Wilson Primary'!F22</f>
        <v>23000</v>
      </c>
      <c r="G22" s="13">
        <f>'Wilson Elementary'!G22+'Wilson Primary'!G22</f>
        <v>5500</v>
      </c>
      <c r="H22" s="13"/>
      <c r="I22" s="13"/>
      <c r="J22" s="13"/>
      <c r="K22" s="207">
        <f>[1]Districtwide!$L$21</f>
        <v>4766</v>
      </c>
      <c r="L22" s="207">
        <f>SUM(F22:J22)</f>
        <v>28500</v>
      </c>
      <c r="M22" s="208">
        <f>IF(K22=L22,0,IF(K22&gt;0,(L22-K22)/K22,""))</f>
        <v>4.9798573227024763</v>
      </c>
      <c r="N22" s="70" t="s">
        <v>58</v>
      </c>
      <c r="O22" s="74"/>
      <c r="P22" s="34"/>
    </row>
    <row r="23" spans="1:16" ht="14.25" customHeight="1">
      <c r="A23" s="72" t="s">
        <v>12</v>
      </c>
      <c r="B23" s="46"/>
      <c r="C23" s="66" t="s">
        <v>13</v>
      </c>
      <c r="D23" s="203"/>
      <c r="E23" s="67"/>
      <c r="F23" s="68"/>
      <c r="G23" s="68"/>
      <c r="H23" s="68"/>
      <c r="I23" s="68"/>
      <c r="J23" s="68"/>
      <c r="K23" s="203"/>
      <c r="L23" s="203"/>
      <c r="M23" s="203"/>
      <c r="N23" s="70"/>
      <c r="O23" s="71"/>
      <c r="P23" s="34"/>
    </row>
    <row r="24" spans="1:16" ht="14.25" customHeight="1">
      <c r="A24" s="72" t="s">
        <v>14</v>
      </c>
      <c r="B24" s="46"/>
      <c r="C24" s="66" t="s">
        <v>59</v>
      </c>
      <c r="D24" s="204">
        <f>[1]Districtwide!$E$24</f>
        <v>0</v>
      </c>
      <c r="E24" s="12"/>
      <c r="F24" s="13"/>
      <c r="G24" s="13"/>
      <c r="H24" s="13"/>
      <c r="I24" s="13"/>
      <c r="J24" s="13"/>
      <c r="K24" s="207">
        <f>[1]Districtwide!$L$23</f>
        <v>2387</v>
      </c>
      <c r="L24" s="207">
        <f t="shared" ref="L24:L31" si="3">SUM(F24:J24)</f>
        <v>0</v>
      </c>
      <c r="M24" s="208">
        <f>IF(K24=L24,0,IF(K24&gt;0,(L24-K24)/K24,""))</f>
        <v>-1</v>
      </c>
      <c r="N24" s="70" t="s">
        <v>59</v>
      </c>
      <c r="O24" s="74"/>
      <c r="P24" s="34"/>
    </row>
    <row r="25" spans="1:16" ht="14.25" customHeight="1">
      <c r="A25" s="72" t="s">
        <v>15</v>
      </c>
      <c r="B25" s="46"/>
      <c r="C25" s="66" t="s">
        <v>60</v>
      </c>
      <c r="D25" s="195">
        <f>[1]Districtwide!$E$25</f>
        <v>0</v>
      </c>
      <c r="E25" s="5"/>
      <c r="F25" s="6"/>
      <c r="G25" s="6"/>
      <c r="H25" s="6"/>
      <c r="I25" s="6"/>
      <c r="J25" s="6"/>
      <c r="K25" s="193">
        <f>[1]Districtwide!$L$25</f>
        <v>0</v>
      </c>
      <c r="L25" s="193">
        <f t="shared" si="3"/>
        <v>0</v>
      </c>
      <c r="M25" s="194">
        <f t="shared" ref="M25:M33" si="4">IF(K25=L25,0,IF(K25&gt;0,(L25-K25)/K25,""))</f>
        <v>0</v>
      </c>
      <c r="N25" s="70" t="s">
        <v>60</v>
      </c>
      <c r="O25" s="71"/>
      <c r="P25" s="34"/>
    </row>
    <row r="26" spans="1:16" ht="14.25" customHeight="1">
      <c r="A26" s="72" t="s">
        <v>16</v>
      </c>
      <c r="B26" s="46"/>
      <c r="C26" s="66" t="s">
        <v>61</v>
      </c>
      <c r="D26" s="75">
        <f>[1]Districtwide!$E$26</f>
        <v>0</v>
      </c>
      <c r="E26" s="5"/>
      <c r="F26" s="6"/>
      <c r="G26" s="6"/>
      <c r="H26" s="6"/>
      <c r="I26" s="6"/>
      <c r="J26" s="6"/>
      <c r="K26" s="68">
        <f>[1]Districtwide!$L$26</f>
        <v>0</v>
      </c>
      <c r="L26" s="68">
        <f t="shared" si="3"/>
        <v>0</v>
      </c>
      <c r="M26" s="78">
        <f t="shared" si="4"/>
        <v>0</v>
      </c>
      <c r="N26" s="70" t="s">
        <v>61</v>
      </c>
      <c r="O26" s="71"/>
      <c r="P26" s="34"/>
    </row>
    <row r="27" spans="1:16" ht="14.25" customHeight="1">
      <c r="A27" s="72" t="s">
        <v>17</v>
      </c>
      <c r="B27" s="46"/>
      <c r="C27" s="66" t="s">
        <v>62</v>
      </c>
      <c r="D27" s="75">
        <f>[1]Districtwide!$E$27</f>
        <v>0</v>
      </c>
      <c r="E27" s="5"/>
      <c r="F27" s="6"/>
      <c r="G27" s="6"/>
      <c r="H27" s="6"/>
      <c r="I27" s="6"/>
      <c r="J27" s="6"/>
      <c r="K27" s="68">
        <f>[1]Districtwide!$L$27</f>
        <v>0</v>
      </c>
      <c r="L27" s="68">
        <f t="shared" si="3"/>
        <v>0</v>
      </c>
      <c r="M27" s="78">
        <f t="shared" si="4"/>
        <v>0</v>
      </c>
      <c r="N27" s="70" t="s">
        <v>62</v>
      </c>
      <c r="O27" s="71"/>
      <c r="P27" s="34"/>
    </row>
    <row r="28" spans="1:16" ht="14.25" customHeight="1">
      <c r="A28" s="80" t="s">
        <v>126</v>
      </c>
      <c r="B28" s="81"/>
      <c r="C28" s="66" t="s">
        <v>63</v>
      </c>
      <c r="D28" s="75">
        <f>[1]Districtwide!$E$28</f>
        <v>0</v>
      </c>
      <c r="E28" s="5"/>
      <c r="F28" s="6"/>
      <c r="G28" s="6"/>
      <c r="H28" s="6"/>
      <c r="I28" s="6"/>
      <c r="J28" s="6"/>
      <c r="K28" s="68">
        <f>[1]Districtwide!$L$28</f>
        <v>0</v>
      </c>
      <c r="L28" s="68">
        <f t="shared" si="3"/>
        <v>0</v>
      </c>
      <c r="M28" s="78">
        <f t="shared" si="4"/>
        <v>0</v>
      </c>
      <c r="N28" s="70" t="s">
        <v>63</v>
      </c>
      <c r="O28" s="71"/>
      <c r="P28" s="34"/>
    </row>
    <row r="29" spans="1:16" ht="14.25" customHeight="1">
      <c r="A29" s="80" t="s">
        <v>127</v>
      </c>
      <c r="B29" s="81"/>
      <c r="C29" s="66" t="s">
        <v>64</v>
      </c>
      <c r="D29" s="75">
        <f>[1]Districtwide!$E$29</f>
        <v>0</v>
      </c>
      <c r="E29" s="5"/>
      <c r="F29" s="6"/>
      <c r="G29" s="6"/>
      <c r="H29" s="6"/>
      <c r="I29" s="6"/>
      <c r="J29" s="6"/>
      <c r="K29" s="68">
        <f>[1]Districtwide!$L$29</f>
        <v>0</v>
      </c>
      <c r="L29" s="68">
        <f t="shared" si="3"/>
        <v>0</v>
      </c>
      <c r="M29" s="78">
        <f t="shared" si="4"/>
        <v>0</v>
      </c>
      <c r="N29" s="70" t="s">
        <v>64</v>
      </c>
      <c r="O29" s="71"/>
      <c r="P29" s="34"/>
    </row>
    <row r="30" spans="1:16" ht="14.25" customHeight="1">
      <c r="A30" s="72" t="s">
        <v>18</v>
      </c>
      <c r="B30" s="46"/>
      <c r="C30" s="66" t="s">
        <v>65</v>
      </c>
      <c r="D30" s="75">
        <f>[1]Districtwide!$E$30</f>
        <v>0</v>
      </c>
      <c r="E30" s="5"/>
      <c r="F30" s="6"/>
      <c r="G30" s="6"/>
      <c r="H30" s="6"/>
      <c r="I30" s="6"/>
      <c r="J30" s="6"/>
      <c r="K30" s="68">
        <f>[1]Districtwide!$L$30</f>
        <v>0</v>
      </c>
      <c r="L30" s="68">
        <f t="shared" si="3"/>
        <v>0</v>
      </c>
      <c r="M30" s="78">
        <f t="shared" si="4"/>
        <v>0</v>
      </c>
      <c r="N30" s="79" t="s">
        <v>65</v>
      </c>
      <c r="O30" s="71"/>
      <c r="P30" s="34"/>
    </row>
    <row r="31" spans="1:16" ht="14.25" customHeight="1">
      <c r="A31" s="72" t="s">
        <v>19</v>
      </c>
      <c r="B31" s="46"/>
      <c r="C31" s="66" t="s">
        <v>66</v>
      </c>
      <c r="D31" s="75">
        <f>[1]Districtwide!$E$31</f>
        <v>0</v>
      </c>
      <c r="E31" s="5"/>
      <c r="F31" s="6"/>
      <c r="G31" s="6"/>
      <c r="H31" s="6"/>
      <c r="I31" s="6"/>
      <c r="J31" s="6"/>
      <c r="K31" s="68">
        <f>[1]Districtwide!$L$31</f>
        <v>0</v>
      </c>
      <c r="L31" s="68">
        <f t="shared" si="3"/>
        <v>0</v>
      </c>
      <c r="M31" s="78">
        <f t="shared" si="4"/>
        <v>0</v>
      </c>
      <c r="N31" s="79" t="s">
        <v>66</v>
      </c>
      <c r="O31" s="71"/>
      <c r="P31" s="34"/>
    </row>
    <row r="32" spans="1:16" ht="14.25" customHeight="1">
      <c r="A32" s="82" t="s">
        <v>88</v>
      </c>
      <c r="B32" s="60"/>
      <c r="C32" s="83" t="s">
        <v>31</v>
      </c>
      <c r="D32" s="75">
        <f>SUM(D22:D31)</f>
        <v>0</v>
      </c>
      <c r="E32" s="75">
        <f t="shared" ref="E32:J32" si="5">E22+SUM(E24:E31)</f>
        <v>0</v>
      </c>
      <c r="F32" s="84">
        <f t="shared" si="5"/>
        <v>23000</v>
      </c>
      <c r="G32" s="84">
        <f t="shared" si="5"/>
        <v>5500</v>
      </c>
      <c r="H32" s="84">
        <f t="shared" si="5"/>
        <v>0</v>
      </c>
      <c r="I32" s="84">
        <f t="shared" si="5"/>
        <v>0</v>
      </c>
      <c r="J32" s="84">
        <f t="shared" si="5"/>
        <v>0</v>
      </c>
      <c r="K32" s="84">
        <f>SUM(K22:K31)</f>
        <v>7153</v>
      </c>
      <c r="L32" s="84">
        <f>SUM(L22:L31)</f>
        <v>28500</v>
      </c>
      <c r="M32" s="78">
        <f t="shared" si="4"/>
        <v>2.9843422340276806</v>
      </c>
      <c r="N32" s="79" t="s">
        <v>31</v>
      </c>
      <c r="O32" s="71"/>
      <c r="P32" s="34"/>
    </row>
    <row r="33" spans="1:16" ht="14.25" customHeight="1">
      <c r="A33" s="85" t="s">
        <v>22</v>
      </c>
      <c r="B33" s="86"/>
      <c r="C33" s="87" t="s">
        <v>32</v>
      </c>
      <c r="D33" s="184">
        <f>[1]Districtwide!$E$33</f>
        <v>0</v>
      </c>
      <c r="E33" s="5"/>
      <c r="F33" s="6"/>
      <c r="G33" s="6"/>
      <c r="H33" s="6">
        <v>5000</v>
      </c>
      <c r="I33" s="6"/>
      <c r="J33" s="6"/>
      <c r="K33" s="136">
        <f>[1]Districtwide!$L$33</f>
        <v>0</v>
      </c>
      <c r="L33" s="68">
        <f>SUM(F33:J33)</f>
        <v>5000</v>
      </c>
      <c r="M33" s="185" t="str">
        <f t="shared" si="4"/>
        <v/>
      </c>
      <c r="N33" s="79" t="s">
        <v>32</v>
      </c>
      <c r="O33" s="71"/>
      <c r="P33" s="34"/>
    </row>
    <row r="34" spans="1:16" ht="14.25" customHeight="1">
      <c r="A34" s="89" t="s">
        <v>30</v>
      </c>
      <c r="B34" s="90"/>
      <c r="C34" s="91"/>
      <c r="D34" s="203"/>
      <c r="E34" s="67"/>
      <c r="F34" s="68"/>
      <c r="G34" s="68"/>
      <c r="H34" s="68"/>
      <c r="I34" s="68"/>
      <c r="J34" s="68"/>
      <c r="K34" s="203"/>
      <c r="L34" s="203"/>
      <c r="M34" s="203"/>
      <c r="N34" s="79"/>
      <c r="O34" s="71"/>
      <c r="P34" s="34"/>
    </row>
    <row r="35" spans="1:16" ht="14.25" customHeight="1">
      <c r="A35" s="80" t="s">
        <v>11</v>
      </c>
      <c r="B35" s="81"/>
      <c r="C35" s="91" t="s">
        <v>33</v>
      </c>
      <c r="D35" s="204">
        <f>[1]Districtwide!$E$35</f>
        <v>0</v>
      </c>
      <c r="E35" s="12"/>
      <c r="F35" s="13"/>
      <c r="G35" s="13"/>
      <c r="H35" s="13"/>
      <c r="I35" s="13"/>
      <c r="J35" s="13"/>
      <c r="K35" s="207">
        <f>[1]Districtwide!$L$34</f>
        <v>0</v>
      </c>
      <c r="L35" s="207">
        <f>SUM(F35:J35)</f>
        <v>0</v>
      </c>
      <c r="M35" s="208">
        <f>IF(K35=L35,0,IF(K35&gt;0,(L35-K35)/K35,""))</f>
        <v>0</v>
      </c>
      <c r="N35" s="79" t="s">
        <v>33</v>
      </c>
      <c r="O35" s="74"/>
      <c r="P35" s="34"/>
    </row>
    <row r="36" spans="1:16" ht="14.25" customHeight="1">
      <c r="A36" s="80" t="s">
        <v>12</v>
      </c>
      <c r="B36" s="81"/>
      <c r="C36" s="91" t="s">
        <v>13</v>
      </c>
      <c r="D36" s="203"/>
      <c r="E36" s="67"/>
      <c r="F36" s="68"/>
      <c r="G36" s="68"/>
      <c r="H36" s="68"/>
      <c r="I36" s="68"/>
      <c r="J36" s="68"/>
      <c r="K36" s="203"/>
      <c r="L36" s="203"/>
      <c r="M36" s="203"/>
      <c r="N36" s="79"/>
      <c r="O36" s="71"/>
      <c r="P36" s="34"/>
    </row>
    <row r="37" spans="1:16" ht="14.25" customHeight="1">
      <c r="A37" s="80" t="s">
        <v>14</v>
      </c>
      <c r="B37" s="81"/>
      <c r="C37" s="91" t="s">
        <v>34</v>
      </c>
      <c r="D37" s="204">
        <f>[1]Districtwide!$E$37</f>
        <v>0</v>
      </c>
      <c r="E37" s="12"/>
      <c r="F37" s="13"/>
      <c r="G37" s="13"/>
      <c r="H37" s="13"/>
      <c r="I37" s="13"/>
      <c r="J37" s="13"/>
      <c r="K37" s="207">
        <f>[1]Districtwide!$L$36</f>
        <v>0</v>
      </c>
      <c r="L37" s="207">
        <f t="shared" ref="L37:L45" si="6">SUM(F37:J37)</f>
        <v>0</v>
      </c>
      <c r="M37" s="208">
        <f>IF(K37=L37,0,IF(K37&gt;0,(L37-K37)/K37,""))</f>
        <v>0</v>
      </c>
      <c r="N37" s="79" t="s">
        <v>34</v>
      </c>
      <c r="O37" s="74"/>
      <c r="P37" s="34"/>
    </row>
    <row r="38" spans="1:16" ht="14.25" customHeight="1">
      <c r="A38" s="80" t="s">
        <v>15</v>
      </c>
      <c r="B38" s="81"/>
      <c r="C38" s="91" t="s">
        <v>36</v>
      </c>
      <c r="D38" s="195">
        <f>[1]Districtwide!$E$38</f>
        <v>0</v>
      </c>
      <c r="E38" s="5"/>
      <c r="F38" s="6"/>
      <c r="G38" s="6"/>
      <c r="H38" s="6"/>
      <c r="I38" s="6"/>
      <c r="J38" s="6"/>
      <c r="K38" s="193">
        <f>[1]Districtwide!$L$38</f>
        <v>0</v>
      </c>
      <c r="L38" s="193">
        <f t="shared" si="6"/>
        <v>0</v>
      </c>
      <c r="M38" s="194">
        <f t="shared" ref="M38:M46" si="7">IF(K38=L38,0,IF(K38&gt;0,(L38-K38)/K38,""))</f>
        <v>0</v>
      </c>
      <c r="N38" s="70" t="s">
        <v>36</v>
      </c>
      <c r="O38" s="71"/>
      <c r="P38" s="34"/>
    </row>
    <row r="39" spans="1:16" ht="14.25" customHeight="1">
      <c r="A39" s="80" t="s">
        <v>16</v>
      </c>
      <c r="B39" s="81"/>
      <c r="C39" s="91" t="s">
        <v>37</v>
      </c>
      <c r="D39" s="75">
        <f>[1]Districtwide!$E$39</f>
        <v>0</v>
      </c>
      <c r="E39" s="5"/>
      <c r="F39" s="6"/>
      <c r="G39" s="6"/>
      <c r="H39" s="6"/>
      <c r="I39" s="6"/>
      <c r="J39" s="6"/>
      <c r="K39" s="68">
        <f>[1]Districtwide!$L$39</f>
        <v>0</v>
      </c>
      <c r="L39" s="68">
        <f t="shared" si="6"/>
        <v>0</v>
      </c>
      <c r="M39" s="78">
        <f t="shared" si="7"/>
        <v>0</v>
      </c>
      <c r="N39" s="70" t="s">
        <v>37</v>
      </c>
      <c r="O39" s="71"/>
      <c r="P39" s="34"/>
    </row>
    <row r="40" spans="1:16" ht="14.25" customHeight="1">
      <c r="A40" s="80" t="s">
        <v>17</v>
      </c>
      <c r="B40" s="81"/>
      <c r="C40" s="91" t="s">
        <v>39</v>
      </c>
      <c r="D40" s="75">
        <f>[1]Districtwide!$E$40</f>
        <v>0</v>
      </c>
      <c r="E40" s="5"/>
      <c r="F40" s="6"/>
      <c r="G40" s="6"/>
      <c r="H40" s="6"/>
      <c r="I40" s="6"/>
      <c r="J40" s="6"/>
      <c r="K40" s="68">
        <f>[1]Districtwide!$L$40</f>
        <v>0</v>
      </c>
      <c r="L40" s="68">
        <f t="shared" si="6"/>
        <v>0</v>
      </c>
      <c r="M40" s="78">
        <f t="shared" si="7"/>
        <v>0</v>
      </c>
      <c r="N40" s="70" t="s">
        <v>39</v>
      </c>
      <c r="O40" s="71"/>
      <c r="P40" s="34"/>
    </row>
    <row r="41" spans="1:16" ht="14.25" customHeight="1">
      <c r="A41" s="80" t="s">
        <v>126</v>
      </c>
      <c r="B41" s="81"/>
      <c r="C41" s="91" t="s">
        <v>40</v>
      </c>
      <c r="D41" s="75">
        <f>[1]Districtwide!$E$41</f>
        <v>0</v>
      </c>
      <c r="E41" s="5"/>
      <c r="F41" s="6"/>
      <c r="G41" s="6"/>
      <c r="H41" s="6"/>
      <c r="I41" s="6"/>
      <c r="J41" s="6"/>
      <c r="K41" s="68">
        <f>[1]Districtwide!$L$41</f>
        <v>0</v>
      </c>
      <c r="L41" s="68">
        <f t="shared" si="6"/>
        <v>0</v>
      </c>
      <c r="M41" s="78">
        <f t="shared" si="7"/>
        <v>0</v>
      </c>
      <c r="N41" s="70" t="s">
        <v>40</v>
      </c>
      <c r="O41" s="71"/>
      <c r="P41" s="34"/>
    </row>
    <row r="42" spans="1:16" ht="14.25" customHeight="1">
      <c r="A42" s="80" t="s">
        <v>127</v>
      </c>
      <c r="B42" s="81"/>
      <c r="C42" s="91" t="s">
        <v>41</v>
      </c>
      <c r="D42" s="75">
        <f>[1]Districtwide!$E$42</f>
        <v>0</v>
      </c>
      <c r="E42" s="5"/>
      <c r="F42" s="6"/>
      <c r="G42" s="6"/>
      <c r="H42" s="6"/>
      <c r="I42" s="6"/>
      <c r="J42" s="6"/>
      <c r="K42" s="68">
        <f>[1]Districtwide!$L$42</f>
        <v>0</v>
      </c>
      <c r="L42" s="68">
        <f t="shared" si="6"/>
        <v>0</v>
      </c>
      <c r="M42" s="78">
        <f t="shared" si="7"/>
        <v>0</v>
      </c>
      <c r="N42" s="70" t="s">
        <v>41</v>
      </c>
      <c r="O42" s="71"/>
      <c r="P42" s="34"/>
    </row>
    <row r="43" spans="1:16" ht="14.25" customHeight="1">
      <c r="A43" s="80" t="s">
        <v>93</v>
      </c>
      <c r="B43" s="81"/>
      <c r="C43" s="91" t="s">
        <v>42</v>
      </c>
      <c r="D43" s="75">
        <f>[1]Districtwide!$E$43</f>
        <v>0</v>
      </c>
      <c r="E43" s="5"/>
      <c r="F43" s="6"/>
      <c r="G43" s="6"/>
      <c r="H43" s="6"/>
      <c r="I43" s="6"/>
      <c r="J43" s="6"/>
      <c r="K43" s="68">
        <f>[1]Districtwide!$L$43</f>
        <v>0</v>
      </c>
      <c r="L43" s="68">
        <f t="shared" si="6"/>
        <v>0</v>
      </c>
      <c r="M43" s="78">
        <f t="shared" si="7"/>
        <v>0</v>
      </c>
      <c r="N43" s="70" t="s">
        <v>42</v>
      </c>
      <c r="O43" s="71"/>
      <c r="P43" s="34"/>
    </row>
    <row r="44" spans="1:16" ht="14.25" customHeight="1">
      <c r="A44" s="80" t="s">
        <v>18</v>
      </c>
      <c r="B44" s="81"/>
      <c r="C44" s="91" t="s">
        <v>43</v>
      </c>
      <c r="D44" s="75">
        <f>[1]Districtwide!$E$44</f>
        <v>0</v>
      </c>
      <c r="E44" s="5"/>
      <c r="F44" s="6"/>
      <c r="G44" s="6"/>
      <c r="H44" s="6"/>
      <c r="I44" s="6"/>
      <c r="J44" s="6"/>
      <c r="K44" s="68">
        <f>[1]Districtwide!$L$44</f>
        <v>0</v>
      </c>
      <c r="L44" s="68">
        <f t="shared" si="6"/>
        <v>0</v>
      </c>
      <c r="M44" s="78">
        <f t="shared" si="7"/>
        <v>0</v>
      </c>
      <c r="N44" s="70" t="s">
        <v>43</v>
      </c>
      <c r="O44" s="71"/>
      <c r="P44" s="34"/>
    </row>
    <row r="45" spans="1:16" ht="14.25" customHeight="1">
      <c r="A45" s="80" t="s">
        <v>19</v>
      </c>
      <c r="B45" s="81"/>
      <c r="C45" s="91" t="s">
        <v>44</v>
      </c>
      <c r="D45" s="75">
        <f>[1]Districtwide!$E$45</f>
        <v>0</v>
      </c>
      <c r="E45" s="5"/>
      <c r="F45" s="6"/>
      <c r="G45" s="6"/>
      <c r="H45" s="6"/>
      <c r="I45" s="6"/>
      <c r="J45" s="6"/>
      <c r="K45" s="68">
        <f>[1]Districtwide!$L$45</f>
        <v>0</v>
      </c>
      <c r="L45" s="68">
        <f t="shared" si="6"/>
        <v>0</v>
      </c>
      <c r="M45" s="78">
        <f t="shared" si="7"/>
        <v>0</v>
      </c>
      <c r="N45" s="70" t="s">
        <v>44</v>
      </c>
      <c r="O45" s="71"/>
      <c r="P45" s="34"/>
    </row>
    <row r="46" spans="1:16" ht="13.5" customHeight="1">
      <c r="A46" s="92" t="s">
        <v>119</v>
      </c>
      <c r="B46" s="93"/>
      <c r="C46" s="94" t="s">
        <v>45</v>
      </c>
      <c r="D46" s="75">
        <f>SUM(D35:D45)</f>
        <v>0</v>
      </c>
      <c r="E46" s="75">
        <f t="shared" ref="E46:J46" si="8">E35+SUM(E37:E45)</f>
        <v>0</v>
      </c>
      <c r="F46" s="84">
        <f t="shared" si="8"/>
        <v>0</v>
      </c>
      <c r="G46" s="84">
        <f t="shared" si="8"/>
        <v>0</v>
      </c>
      <c r="H46" s="84">
        <f t="shared" si="8"/>
        <v>0</v>
      </c>
      <c r="I46" s="84">
        <f t="shared" si="8"/>
        <v>0</v>
      </c>
      <c r="J46" s="84">
        <f t="shared" si="8"/>
        <v>0</v>
      </c>
      <c r="K46" s="84">
        <f>SUM(K35:K45)</f>
        <v>0</v>
      </c>
      <c r="L46" s="84">
        <f>SUM(L35:L45)</f>
        <v>0</v>
      </c>
      <c r="M46" s="78">
        <f t="shared" si="7"/>
        <v>0</v>
      </c>
      <c r="N46" s="70" t="s">
        <v>45</v>
      </c>
      <c r="O46" s="71"/>
      <c r="P46" s="34"/>
    </row>
    <row r="47" spans="1:16" ht="12" customHeight="1">
      <c r="A47" s="95"/>
      <c r="B47" s="95" t="e">
        <f>0/0</f>
        <v>#DIV/0!</v>
      </c>
      <c r="N47" s="24"/>
      <c r="O47"/>
    </row>
    <row r="48" spans="1:16" ht="12" customHeight="1">
      <c r="N48" s="24"/>
      <c r="O48"/>
    </row>
    <row r="49" spans="1:16" ht="15" customHeight="1">
      <c r="A49" s="35"/>
      <c r="B49" s="36"/>
      <c r="C49" s="37"/>
      <c r="D49" s="38"/>
      <c r="E49" s="39"/>
      <c r="F49" s="40"/>
      <c r="G49" s="41" t="s">
        <v>0</v>
      </c>
      <c r="H49" s="41" t="s">
        <v>1</v>
      </c>
      <c r="I49" s="41"/>
      <c r="J49" s="42"/>
      <c r="K49" s="43" t="s">
        <v>2</v>
      </c>
      <c r="L49" s="43"/>
      <c r="M49" s="44"/>
      <c r="N49" s="45"/>
      <c r="O49" s="46"/>
      <c r="P49" s="34"/>
    </row>
    <row r="50" spans="1:16" ht="15" customHeight="1">
      <c r="A50" s="47" t="s">
        <v>124</v>
      </c>
      <c r="B50" s="96"/>
      <c r="C50" s="46"/>
      <c r="D50" s="234" t="s">
        <v>165</v>
      </c>
      <c r="E50" s="235"/>
      <c r="F50" s="49" t="s">
        <v>3</v>
      </c>
      <c r="G50" s="50" t="s">
        <v>4</v>
      </c>
      <c r="H50" s="50" t="s">
        <v>5</v>
      </c>
      <c r="I50" s="50" t="s">
        <v>6</v>
      </c>
      <c r="J50" s="51" t="s">
        <v>159</v>
      </c>
      <c r="K50" s="52"/>
      <c r="M50" s="50" t="s">
        <v>50</v>
      </c>
      <c r="N50" s="53"/>
      <c r="O50" s="54"/>
      <c r="P50" s="34"/>
    </row>
    <row r="51" spans="1:16" ht="15" customHeight="1">
      <c r="A51" s="55"/>
      <c r="B51" s="56"/>
      <c r="C51" s="46"/>
      <c r="D51" s="50" t="s">
        <v>167</v>
      </c>
      <c r="E51" s="54" t="s">
        <v>49</v>
      </c>
      <c r="F51" s="49"/>
      <c r="G51" s="57"/>
      <c r="H51" s="50" t="s">
        <v>8</v>
      </c>
      <c r="I51" s="50"/>
      <c r="J51" s="50"/>
      <c r="K51" s="54" t="s">
        <v>167</v>
      </c>
      <c r="L51" s="49" t="s">
        <v>49</v>
      </c>
      <c r="M51" s="50" t="s">
        <v>52</v>
      </c>
      <c r="N51" s="53"/>
      <c r="O51" s="54"/>
      <c r="P51" s="34"/>
    </row>
    <row r="52" spans="1:16" ht="15" customHeight="1">
      <c r="A52" s="58" t="s">
        <v>7</v>
      </c>
      <c r="B52" s="59"/>
      <c r="C52" s="60"/>
      <c r="D52" s="50" t="s">
        <v>140</v>
      </c>
      <c r="E52" s="62" t="s">
        <v>140</v>
      </c>
      <c r="F52" s="63">
        <v>6100</v>
      </c>
      <c r="G52" s="61" t="s">
        <v>9</v>
      </c>
      <c r="H52" s="61" t="s">
        <v>10</v>
      </c>
      <c r="I52" s="63">
        <v>6600</v>
      </c>
      <c r="J52" s="61" t="s">
        <v>87</v>
      </c>
      <c r="K52" s="54" t="s">
        <v>140</v>
      </c>
      <c r="L52" s="49" t="s">
        <v>140</v>
      </c>
      <c r="M52" s="50" t="s">
        <v>53</v>
      </c>
      <c r="N52" s="53"/>
      <c r="O52" s="54"/>
      <c r="P52" s="34"/>
    </row>
    <row r="53" spans="1:16" ht="15" customHeight="1">
      <c r="A53" s="89" t="s">
        <v>38</v>
      </c>
      <c r="B53" s="96"/>
      <c r="C53" s="91" t="s">
        <v>13</v>
      </c>
      <c r="D53" s="203"/>
      <c r="E53" s="67"/>
      <c r="F53" s="68"/>
      <c r="G53" s="68"/>
      <c r="H53" s="68"/>
      <c r="I53" s="68"/>
      <c r="J53" s="68"/>
      <c r="K53" s="203"/>
      <c r="L53" s="203"/>
      <c r="M53" s="203"/>
      <c r="N53" s="70"/>
      <c r="O53" s="71"/>
      <c r="P53" s="34"/>
    </row>
    <row r="54" spans="1:16" ht="15" customHeight="1">
      <c r="A54" s="80" t="s">
        <v>11</v>
      </c>
      <c r="B54" s="81"/>
      <c r="C54" s="91" t="s">
        <v>67</v>
      </c>
      <c r="D54" s="204">
        <f>[1]Districtwide!$E$54</f>
        <v>0</v>
      </c>
      <c r="E54" s="12"/>
      <c r="F54" s="13"/>
      <c r="G54" s="13"/>
      <c r="H54" s="13"/>
      <c r="I54" s="13"/>
      <c r="J54" s="13"/>
      <c r="K54" s="207">
        <f>[1]Districtwide!$L$53</f>
        <v>0</v>
      </c>
      <c r="L54" s="207">
        <f>SUM(F54:J54)</f>
        <v>0</v>
      </c>
      <c r="M54" s="208">
        <f>IF(K54=L54,0,IF(K54&gt;0,(L54-K54)/K54,""))</f>
        <v>0</v>
      </c>
      <c r="N54" s="70" t="s">
        <v>67</v>
      </c>
      <c r="O54" s="74"/>
      <c r="P54" s="34"/>
    </row>
    <row r="55" spans="1:16" ht="15" customHeight="1">
      <c r="A55" s="80" t="s">
        <v>12</v>
      </c>
      <c r="B55" s="81"/>
      <c r="C55" s="91" t="s">
        <v>13</v>
      </c>
      <c r="D55" s="203"/>
      <c r="E55" s="67"/>
      <c r="F55" s="68"/>
      <c r="G55" s="68"/>
      <c r="H55" s="68"/>
      <c r="I55" s="68"/>
      <c r="J55" s="68"/>
      <c r="K55" s="203"/>
      <c r="L55" s="203"/>
      <c r="M55" s="203"/>
      <c r="N55" s="70"/>
      <c r="O55" s="71"/>
      <c r="P55" s="34"/>
    </row>
    <row r="56" spans="1:16" ht="15" customHeight="1">
      <c r="A56" s="80" t="s">
        <v>14</v>
      </c>
      <c r="B56" s="81"/>
      <c r="C56" s="91" t="s">
        <v>68</v>
      </c>
      <c r="D56" s="204">
        <f>[1]Districtwide!$E$56</f>
        <v>0</v>
      </c>
      <c r="E56" s="12"/>
      <c r="F56" s="13"/>
      <c r="G56" s="13"/>
      <c r="H56" s="13"/>
      <c r="I56" s="13"/>
      <c r="J56" s="13"/>
      <c r="K56" s="207">
        <f>[1]Districtwide!$L$55</f>
        <v>0</v>
      </c>
      <c r="L56" s="207">
        <f t="shared" ref="L56:L64" si="9">SUM(F56:J56)</f>
        <v>0</v>
      </c>
      <c r="M56" s="208">
        <f>IF(K56=L56,0,IF(K56&gt;0,(L56-K56)/K56,""))</f>
        <v>0</v>
      </c>
      <c r="N56" s="70" t="s">
        <v>68</v>
      </c>
      <c r="O56" s="74"/>
      <c r="P56" s="34"/>
    </row>
    <row r="57" spans="1:16" ht="15" customHeight="1">
      <c r="A57" s="80" t="s">
        <v>15</v>
      </c>
      <c r="B57" s="81"/>
      <c r="C57" s="91" t="s">
        <v>69</v>
      </c>
      <c r="D57" s="195">
        <f>[1]Districtwide!$E$57</f>
        <v>0</v>
      </c>
      <c r="E57" s="5"/>
      <c r="F57" s="6"/>
      <c r="G57" s="6"/>
      <c r="H57" s="6"/>
      <c r="I57" s="6"/>
      <c r="J57" s="6"/>
      <c r="K57" s="193">
        <f>[1]Districtwide!$L$57</f>
        <v>0</v>
      </c>
      <c r="L57" s="193">
        <f t="shared" si="9"/>
        <v>0</v>
      </c>
      <c r="M57" s="194">
        <f t="shared" ref="M57:M66" si="10">IF(K57=L57,0,IF(K57&gt;0,(L57-K57)/K57,""))</f>
        <v>0</v>
      </c>
      <c r="N57" s="79" t="s">
        <v>69</v>
      </c>
      <c r="O57" s="71"/>
      <c r="P57" s="34"/>
    </row>
    <row r="58" spans="1:16" ht="15" customHeight="1">
      <c r="A58" s="80" t="s">
        <v>16</v>
      </c>
      <c r="B58" s="81"/>
      <c r="C58" s="91" t="s">
        <v>70</v>
      </c>
      <c r="D58" s="75">
        <f>[1]Districtwide!$E$58</f>
        <v>0</v>
      </c>
      <c r="E58" s="5"/>
      <c r="F58" s="6"/>
      <c r="G58" s="6"/>
      <c r="H58" s="6"/>
      <c r="I58" s="6"/>
      <c r="J58" s="6"/>
      <c r="K58" s="68">
        <f>[1]Districtwide!$L$58</f>
        <v>0</v>
      </c>
      <c r="L58" s="68">
        <f t="shared" si="9"/>
        <v>0</v>
      </c>
      <c r="M58" s="78">
        <f t="shared" si="10"/>
        <v>0</v>
      </c>
      <c r="N58" s="79" t="s">
        <v>70</v>
      </c>
      <c r="O58" s="71"/>
      <c r="P58" s="34"/>
    </row>
    <row r="59" spans="1:16" ht="15" customHeight="1">
      <c r="A59" s="80" t="s">
        <v>17</v>
      </c>
      <c r="B59" s="81"/>
      <c r="C59" s="91" t="s">
        <v>71</v>
      </c>
      <c r="D59" s="75">
        <f>[1]Districtwide!$E$59</f>
        <v>0</v>
      </c>
      <c r="E59" s="5"/>
      <c r="F59" s="6"/>
      <c r="G59" s="6"/>
      <c r="H59" s="6"/>
      <c r="I59" s="6"/>
      <c r="J59" s="6"/>
      <c r="K59" s="68">
        <f>[1]Districtwide!$L$59</f>
        <v>0</v>
      </c>
      <c r="L59" s="68">
        <f t="shared" si="9"/>
        <v>0</v>
      </c>
      <c r="M59" s="78">
        <f t="shared" si="10"/>
        <v>0</v>
      </c>
      <c r="N59" s="79" t="s">
        <v>71</v>
      </c>
      <c r="O59" s="71"/>
      <c r="P59" s="34"/>
    </row>
    <row r="60" spans="1:16" ht="15" customHeight="1">
      <c r="A60" s="80" t="s">
        <v>126</v>
      </c>
      <c r="B60" s="81"/>
      <c r="C60" s="91" t="s">
        <v>72</v>
      </c>
      <c r="D60" s="75">
        <f>[1]Districtwide!$E$60</f>
        <v>0</v>
      </c>
      <c r="E60" s="5"/>
      <c r="F60" s="6"/>
      <c r="G60" s="6"/>
      <c r="H60" s="6"/>
      <c r="I60" s="6"/>
      <c r="J60" s="6"/>
      <c r="K60" s="68">
        <f>[1]Districtwide!$L$60</f>
        <v>0</v>
      </c>
      <c r="L60" s="68">
        <f t="shared" si="9"/>
        <v>0</v>
      </c>
      <c r="M60" s="78">
        <f t="shared" si="10"/>
        <v>0</v>
      </c>
      <c r="N60" s="79" t="s">
        <v>72</v>
      </c>
      <c r="O60" s="71"/>
      <c r="P60" s="34"/>
    </row>
    <row r="61" spans="1:16" ht="15" customHeight="1">
      <c r="A61" s="80" t="s">
        <v>127</v>
      </c>
      <c r="B61" s="81"/>
      <c r="C61" s="91" t="s">
        <v>73</v>
      </c>
      <c r="D61" s="75">
        <f>[1]Districtwide!$E$61</f>
        <v>0</v>
      </c>
      <c r="E61" s="5"/>
      <c r="F61" s="6"/>
      <c r="G61" s="6"/>
      <c r="H61" s="6"/>
      <c r="I61" s="6"/>
      <c r="J61" s="6"/>
      <c r="K61" s="68">
        <f>[1]Districtwide!$L$61</f>
        <v>0</v>
      </c>
      <c r="L61" s="68">
        <f t="shared" si="9"/>
        <v>0</v>
      </c>
      <c r="M61" s="78">
        <f t="shared" si="10"/>
        <v>0</v>
      </c>
      <c r="N61" s="79" t="s">
        <v>73</v>
      </c>
      <c r="O61" s="71"/>
      <c r="P61" s="34"/>
    </row>
    <row r="62" spans="1:16" ht="15" customHeight="1">
      <c r="A62" s="80" t="s">
        <v>93</v>
      </c>
      <c r="B62" s="81"/>
      <c r="C62" s="91" t="s">
        <v>74</v>
      </c>
      <c r="D62" s="75">
        <f>[1]Districtwide!$E$62</f>
        <v>0</v>
      </c>
      <c r="E62" s="5"/>
      <c r="F62" s="6"/>
      <c r="G62" s="6"/>
      <c r="H62" s="6"/>
      <c r="I62" s="6"/>
      <c r="J62" s="6"/>
      <c r="K62" s="68">
        <f>[1]Districtwide!$L$62</f>
        <v>0</v>
      </c>
      <c r="L62" s="68">
        <f t="shared" si="9"/>
        <v>0</v>
      </c>
      <c r="M62" s="78">
        <f t="shared" si="10"/>
        <v>0</v>
      </c>
      <c r="N62" s="79" t="s">
        <v>74</v>
      </c>
      <c r="O62" s="71"/>
      <c r="P62" s="34"/>
    </row>
    <row r="63" spans="1:16" ht="15" customHeight="1">
      <c r="A63" s="80" t="s">
        <v>18</v>
      </c>
      <c r="B63" s="81"/>
      <c r="C63" s="91" t="s">
        <v>75</v>
      </c>
      <c r="D63" s="75">
        <f>[1]Districtwide!$E$63</f>
        <v>0</v>
      </c>
      <c r="E63" s="5"/>
      <c r="F63" s="6"/>
      <c r="G63" s="6"/>
      <c r="H63" s="6"/>
      <c r="I63" s="6"/>
      <c r="J63" s="6"/>
      <c r="K63" s="68">
        <f>[1]Districtwide!$L$63</f>
        <v>0</v>
      </c>
      <c r="L63" s="68">
        <f t="shared" si="9"/>
        <v>0</v>
      </c>
      <c r="M63" s="78">
        <f t="shared" si="10"/>
        <v>0</v>
      </c>
      <c r="N63" s="79" t="s">
        <v>75</v>
      </c>
      <c r="O63" s="71"/>
      <c r="P63" s="34"/>
    </row>
    <row r="64" spans="1:16" ht="15" customHeight="1">
      <c r="A64" s="80" t="s">
        <v>19</v>
      </c>
      <c r="B64" s="81"/>
      <c r="C64" s="91" t="s">
        <v>76</v>
      </c>
      <c r="D64" s="75">
        <f>[1]Districtwide!$E$64</f>
        <v>0</v>
      </c>
      <c r="E64" s="5"/>
      <c r="F64" s="6"/>
      <c r="G64" s="6"/>
      <c r="H64" s="6"/>
      <c r="I64" s="6"/>
      <c r="J64" s="6"/>
      <c r="K64" s="68">
        <f>[1]Districtwide!$L$64</f>
        <v>0</v>
      </c>
      <c r="L64" s="68">
        <f t="shared" si="9"/>
        <v>0</v>
      </c>
      <c r="M64" s="78">
        <f t="shared" si="10"/>
        <v>0</v>
      </c>
      <c r="N64" s="79" t="s">
        <v>76</v>
      </c>
      <c r="O64" s="71"/>
      <c r="P64" s="34"/>
    </row>
    <row r="65" spans="1:19" ht="15" customHeight="1">
      <c r="A65" s="92" t="s">
        <v>120</v>
      </c>
      <c r="B65" s="93"/>
      <c r="C65" s="94" t="s">
        <v>77</v>
      </c>
      <c r="D65" s="75">
        <f>SUM(D54:D64)</f>
        <v>0</v>
      </c>
      <c r="E65" s="75">
        <f t="shared" ref="E65:J65" si="11">E54+SUM(E56:E64)</f>
        <v>0</v>
      </c>
      <c r="F65" s="84">
        <f t="shared" si="11"/>
        <v>0</v>
      </c>
      <c r="G65" s="84">
        <f t="shared" si="11"/>
        <v>0</v>
      </c>
      <c r="H65" s="84">
        <f t="shared" si="11"/>
        <v>0</v>
      </c>
      <c r="I65" s="84">
        <f t="shared" si="11"/>
        <v>0</v>
      </c>
      <c r="J65" s="84">
        <f t="shared" si="11"/>
        <v>0</v>
      </c>
      <c r="K65" s="84">
        <f>SUM(K54:K64)</f>
        <v>0</v>
      </c>
      <c r="L65" s="84">
        <f>SUM(L54:L64)</f>
        <v>0</v>
      </c>
      <c r="M65" s="78">
        <f t="shared" si="10"/>
        <v>0</v>
      </c>
      <c r="N65" s="79" t="s">
        <v>77</v>
      </c>
      <c r="O65" s="71"/>
      <c r="P65" s="34"/>
    </row>
    <row r="66" spans="1:19" ht="47.1" customHeight="1">
      <c r="A66" s="256" t="s">
        <v>173</v>
      </c>
      <c r="B66" s="257"/>
      <c r="C66" s="87" t="s">
        <v>78</v>
      </c>
      <c r="D66" s="76">
        <f t="shared" ref="D66:L66" si="12">D65+D46+D32+D33+D20</f>
        <v>35.909999999999997</v>
      </c>
      <c r="E66" s="76">
        <f t="shared" si="12"/>
        <v>33.6</v>
      </c>
      <c r="F66" s="97">
        <f t="shared" si="12"/>
        <v>1398800</v>
      </c>
      <c r="G66" s="97">
        <f t="shared" si="12"/>
        <v>462500</v>
      </c>
      <c r="H66" s="97">
        <f t="shared" si="12"/>
        <v>5000</v>
      </c>
      <c r="I66" s="97">
        <f t="shared" si="12"/>
        <v>0</v>
      </c>
      <c r="J66" s="97">
        <f t="shared" si="12"/>
        <v>0</v>
      </c>
      <c r="K66" s="97">
        <f t="shared" si="12"/>
        <v>1866300</v>
      </c>
      <c r="L66" s="97">
        <f t="shared" si="12"/>
        <v>1866300</v>
      </c>
      <c r="M66" s="78">
        <f t="shared" si="10"/>
        <v>0</v>
      </c>
      <c r="N66" s="79" t="s">
        <v>78</v>
      </c>
      <c r="O66" s="71"/>
      <c r="P66" s="34"/>
    </row>
    <row r="67" spans="1:19" ht="15" customHeight="1">
      <c r="M67" s="98"/>
      <c r="N67" s="24"/>
      <c r="O67"/>
    </row>
    <row r="68" spans="1:19" ht="15.6" customHeight="1">
      <c r="A68" s="218" t="s">
        <v>149</v>
      </c>
      <c r="B68" s="218"/>
      <c r="C68" s="218"/>
      <c r="D68" s="218"/>
      <c r="E68" s="218"/>
      <c r="F68" s="218"/>
      <c r="G68" s="218"/>
      <c r="H68" s="218"/>
      <c r="I68" s="218"/>
      <c r="J68" s="218"/>
      <c r="K68" s="218"/>
      <c r="L68" s="218"/>
      <c r="M68" s="218"/>
      <c r="N68" s="24"/>
      <c r="O68"/>
    </row>
    <row r="69" spans="1:19" ht="15" customHeight="1">
      <c r="A69" s="65"/>
      <c r="O69" s="99"/>
    </row>
    <row r="70" spans="1:19" s="56" customFormat="1" ht="15" customHeight="1">
      <c r="A70" s="100"/>
      <c r="B70" s="101"/>
      <c r="C70" s="101"/>
      <c r="D70" s="101"/>
      <c r="E70" s="81"/>
      <c r="F70" s="102"/>
      <c r="G70" s="103"/>
      <c r="H70"/>
      <c r="I70" s="243" t="s">
        <v>143</v>
      </c>
      <c r="J70" s="243"/>
      <c r="K70" s="243"/>
      <c r="L70" s="243"/>
      <c r="M70" s="243"/>
      <c r="N70" s="243"/>
    </row>
    <row r="71" spans="1:19" s="56" customFormat="1" ht="15" customHeight="1">
      <c r="A71" s="104"/>
      <c r="B71"/>
      <c r="C71"/>
      <c r="D71"/>
      <c r="E71"/>
      <c r="F71" s="105"/>
      <c r="G71" s="81"/>
      <c r="H71"/>
      <c r="I71" s="106" t="s">
        <v>125</v>
      </c>
      <c r="J71" s="233"/>
      <c r="K71" s="233"/>
      <c r="L71" s="106" t="s">
        <v>28</v>
      </c>
      <c r="M71" s="222"/>
      <c r="N71" s="222"/>
    </row>
    <row r="72" spans="1:19" s="56" customFormat="1" ht="15" customHeight="1">
      <c r="A72" s="81"/>
      <c r="B72" s="105"/>
      <c r="C72"/>
      <c r="D72"/>
      <c r="E72"/>
      <c r="F72" s="107"/>
      <c r="G72" s="81"/>
      <c r="H72"/>
      <c r="I72" s="106" t="s">
        <v>29</v>
      </c>
      <c r="J72" s="221"/>
      <c r="K72" s="221"/>
      <c r="L72" s="106" t="s">
        <v>28</v>
      </c>
      <c r="M72" s="222"/>
      <c r="N72" s="222"/>
    </row>
    <row r="73" spans="1:19" s="56" customFormat="1" ht="15.75">
      <c r="A73" s="225"/>
      <c r="B73" s="265"/>
      <c r="C73" s="265"/>
      <c r="D73" s="265"/>
      <c r="E73" s="265"/>
      <c r="F73" s="265"/>
      <c r="G73" s="223"/>
      <c r="H73"/>
      <c r="I73" s="106" t="s">
        <v>29</v>
      </c>
      <c r="J73" s="221"/>
      <c r="K73" s="221"/>
      <c r="L73" s="106" t="s">
        <v>28</v>
      </c>
      <c r="M73" s="222"/>
      <c r="N73" s="222"/>
    </row>
    <row r="74" spans="1:19" s="56" customFormat="1" ht="15.75">
      <c r="A74" s="225"/>
      <c r="B74" s="225"/>
      <c r="C74" s="225"/>
      <c r="D74" s="225"/>
      <c r="E74" s="225"/>
      <c r="F74" s="225"/>
      <c r="G74" s="224"/>
      <c r="H74"/>
      <c r="I74" s="106" t="s">
        <v>29</v>
      </c>
      <c r="J74" s="226"/>
      <c r="K74" s="226"/>
      <c r="L74" s="106" t="s">
        <v>28</v>
      </c>
      <c r="M74" s="222"/>
      <c r="N74" s="222"/>
    </row>
    <row r="75" spans="1:19" s="56" customFormat="1" ht="15" customHeight="1">
      <c r="A75" s="225"/>
      <c r="B75" s="241"/>
      <c r="C75" s="241"/>
      <c r="D75" s="241"/>
      <c r="E75" s="241"/>
      <c r="F75" s="241"/>
      <c r="G75" s="108"/>
      <c r="H75"/>
      <c r="I75"/>
      <c r="J75"/>
      <c r="K75"/>
      <c r="L75"/>
      <c r="M75"/>
      <c r="N75"/>
      <c r="O75"/>
      <c r="P75"/>
      <c r="Q75"/>
      <c r="R75"/>
      <c r="S75"/>
    </row>
    <row r="76" spans="1:19" s="56" customFormat="1" ht="15" customHeight="1">
      <c r="A76" s="225"/>
      <c r="B76" s="241"/>
      <c r="C76" s="241"/>
      <c r="D76" s="241"/>
      <c r="E76" s="241"/>
      <c r="F76" s="241"/>
      <c r="G76" s="108"/>
      <c r="H76"/>
      <c r="I76" s="246" t="s">
        <v>147</v>
      </c>
      <c r="J76" s="247"/>
      <c r="K76" s="247"/>
      <c r="L76" s="247"/>
      <c r="M76" s="247"/>
      <c r="N76" s="247"/>
      <c r="O76"/>
      <c r="P76"/>
      <c r="Q76"/>
      <c r="R76"/>
      <c r="S76"/>
    </row>
    <row r="77" spans="1:19" s="56" customFormat="1" ht="15" customHeight="1">
      <c r="A77" s="225"/>
      <c r="B77" s="241"/>
      <c r="C77" s="241"/>
      <c r="D77" s="241"/>
      <c r="E77" s="241"/>
      <c r="F77" s="241"/>
      <c r="G77" s="109"/>
      <c r="I77" s="110" t="s">
        <v>89</v>
      </c>
      <c r="J77" s="239" t="s">
        <v>90</v>
      </c>
      <c r="K77" s="240"/>
      <c r="L77" s="111" t="s">
        <v>91</v>
      </c>
      <c r="M77" s="244" t="s">
        <v>92</v>
      </c>
      <c r="N77" s="245"/>
      <c r="O77"/>
      <c r="P77"/>
      <c r="Q77"/>
      <c r="R77"/>
      <c r="S77"/>
    </row>
    <row r="78" spans="1:19" s="56" customFormat="1" ht="15" customHeight="1">
      <c r="A78" s="225"/>
      <c r="B78" s="241"/>
      <c r="C78" s="241"/>
      <c r="D78" s="241"/>
      <c r="E78" s="241"/>
      <c r="F78" s="241"/>
      <c r="G78" s="112"/>
      <c r="H78"/>
      <c r="I78" s="7"/>
      <c r="J78" s="231"/>
      <c r="K78" s="232"/>
      <c r="L78" s="7"/>
      <c r="M78" s="227">
        <f>SUM(I78:L78)</f>
        <v>0</v>
      </c>
      <c r="N78" s="228"/>
      <c r="O78"/>
      <c r="P78"/>
    </row>
    <row r="79" spans="1:19" s="56" customFormat="1" ht="15" customHeight="1">
      <c r="A79" s="225"/>
      <c r="B79" s="241"/>
      <c r="C79" s="241"/>
      <c r="D79" s="241"/>
      <c r="E79" s="241"/>
      <c r="F79" s="241"/>
      <c r="G79" s="112"/>
      <c r="H79" s="113"/>
      <c r="I79" s="114"/>
      <c r="J79" s="114"/>
      <c r="K79" s="114"/>
      <c r="L79" s="114"/>
      <c r="M79" s="115"/>
      <c r="N79" s="115"/>
    </row>
    <row r="80" spans="1:19" s="56" customFormat="1" ht="15" customHeight="1">
      <c r="A80" s="225"/>
      <c r="B80" s="241"/>
      <c r="C80" s="241"/>
      <c r="D80" s="241"/>
      <c r="E80" s="241"/>
      <c r="F80" s="241"/>
      <c r="G80" s="112"/>
      <c r="H80" s="116" t="s">
        <v>95</v>
      </c>
      <c r="I80" s="229" t="s">
        <v>146</v>
      </c>
      <c r="J80" s="229"/>
      <c r="K80" s="229"/>
      <c r="L80" s="229"/>
      <c r="M80" s="117"/>
      <c r="N80" s="118"/>
      <c r="S80"/>
    </row>
    <row r="81" spans="1:16" ht="12" customHeight="1">
      <c r="A81" s="65"/>
      <c r="I81" s="230"/>
      <c r="J81" s="230"/>
      <c r="K81" s="230"/>
      <c r="L81" s="230"/>
      <c r="M81" s="242"/>
      <c r="N81" s="242"/>
      <c r="O81"/>
    </row>
    <row r="82" spans="1:16" ht="12.75" customHeight="1">
      <c r="A82" s="119" t="s">
        <v>94</v>
      </c>
      <c r="B82" s="229" t="s">
        <v>131</v>
      </c>
      <c r="C82" s="229"/>
      <c r="D82" s="229"/>
      <c r="E82" s="229"/>
      <c r="F82" s="229"/>
      <c r="G82" s="115"/>
      <c r="H82" s="120"/>
      <c r="I82" s="114"/>
      <c r="J82" s="114"/>
      <c r="K82" s="114"/>
      <c r="L82" s="114"/>
      <c r="M82" s="115"/>
      <c r="N82" s="115"/>
      <c r="O82"/>
    </row>
    <row r="83" spans="1:16" ht="12.75" customHeight="1">
      <c r="A83" s="119"/>
      <c r="B83" s="229"/>
      <c r="C83" s="229"/>
      <c r="D83" s="229"/>
      <c r="E83" s="229"/>
      <c r="F83" s="229"/>
      <c r="G83" s="115"/>
      <c r="H83" s="121" t="s">
        <v>96</v>
      </c>
      <c r="I83" s="229" t="s">
        <v>172</v>
      </c>
      <c r="J83" s="229"/>
      <c r="K83" s="229"/>
      <c r="L83" s="229"/>
      <c r="M83" s="115"/>
      <c r="N83" s="115"/>
      <c r="O83" s="99"/>
    </row>
    <row r="84" spans="1:16" ht="12.75" customHeight="1">
      <c r="A84" s="122"/>
      <c r="B84" s="229"/>
      <c r="C84" s="229"/>
      <c r="D84" s="229"/>
      <c r="E84" s="229"/>
      <c r="F84" s="229"/>
      <c r="G84" s="9"/>
      <c r="H84" s="123"/>
      <c r="I84" s="229"/>
      <c r="J84" s="229"/>
      <c r="K84" s="229"/>
      <c r="L84" s="229"/>
      <c r="M84" s="238"/>
      <c r="N84" s="238"/>
      <c r="O84" s="99"/>
    </row>
    <row r="85" spans="1:16" ht="12.75" customHeight="1">
      <c r="A85" s="124"/>
      <c r="B85" s="114"/>
      <c r="C85" s="114"/>
      <c r="D85" s="114"/>
      <c r="E85" s="114"/>
      <c r="F85" s="114"/>
      <c r="G85" s="125"/>
      <c r="H85" s="124"/>
      <c r="I85" s="126"/>
      <c r="J85" s="126"/>
      <c r="K85" s="126"/>
      <c r="L85" s="126"/>
      <c r="M85" s="127"/>
      <c r="N85" s="127"/>
      <c r="O85" s="99"/>
    </row>
    <row r="86" spans="1:16" ht="12" customHeight="1">
      <c r="A86" s="65"/>
      <c r="M86" s="99"/>
      <c r="N86" s="128"/>
      <c r="O86" s="99"/>
    </row>
    <row r="87" spans="1:16" ht="20.25" customHeight="1">
      <c r="A87" s="35"/>
      <c r="B87" s="36"/>
      <c r="C87" s="37"/>
      <c r="D87" s="260"/>
      <c r="E87" s="261"/>
      <c r="F87" s="258" t="s">
        <v>46</v>
      </c>
      <c r="G87" s="219" t="s">
        <v>179</v>
      </c>
      <c r="H87" s="41"/>
      <c r="I87" s="42"/>
      <c r="J87" s="42"/>
      <c r="K87" s="41"/>
      <c r="L87" s="43" t="s">
        <v>2</v>
      </c>
      <c r="M87" s="43"/>
      <c r="N87" s="44"/>
      <c r="O87" s="70"/>
      <c r="P87" s="71"/>
    </row>
    <row r="88" spans="1:16" ht="15" customHeight="1">
      <c r="A88" s="47" t="s">
        <v>132</v>
      </c>
      <c r="B88" s="96"/>
      <c r="C88" s="46"/>
      <c r="D88" s="262"/>
      <c r="E88" s="255"/>
      <c r="F88" s="259"/>
      <c r="G88" s="220"/>
      <c r="H88" s="50"/>
      <c r="I88" s="51" t="s">
        <v>47</v>
      </c>
      <c r="J88" s="51" t="s">
        <v>25</v>
      </c>
      <c r="K88" s="50" t="s">
        <v>48</v>
      </c>
      <c r="L88" s="52"/>
      <c r="N88" s="50" t="s">
        <v>50</v>
      </c>
      <c r="O88" s="70"/>
      <c r="P88" s="71"/>
    </row>
    <row r="89" spans="1:16" ht="15" customHeight="1">
      <c r="A89" s="129"/>
      <c r="B89" s="130"/>
      <c r="C89" s="46"/>
      <c r="D89" s="254" t="s">
        <v>23</v>
      </c>
      <c r="E89" s="255"/>
      <c r="F89" s="259"/>
      <c r="G89" s="220"/>
      <c r="H89" s="50" t="s">
        <v>24</v>
      </c>
      <c r="I89" s="51" t="s">
        <v>51</v>
      </c>
      <c r="J89" s="131" t="s">
        <v>170</v>
      </c>
      <c r="K89" s="50" t="s">
        <v>27</v>
      </c>
      <c r="L89" s="54" t="s">
        <v>167</v>
      </c>
      <c r="M89" s="49" t="s">
        <v>49</v>
      </c>
      <c r="N89" s="50" t="s">
        <v>52</v>
      </c>
      <c r="O89" s="70"/>
      <c r="P89" s="71"/>
    </row>
    <row r="90" spans="1:16" ht="15" customHeight="1">
      <c r="A90" s="58" t="s">
        <v>7</v>
      </c>
      <c r="B90" s="132"/>
      <c r="C90" s="60"/>
      <c r="D90" s="263">
        <v>6440</v>
      </c>
      <c r="E90" s="264"/>
      <c r="F90" s="61" t="s">
        <v>26</v>
      </c>
      <c r="G90" s="209">
        <v>6655</v>
      </c>
      <c r="H90" s="63">
        <v>6700</v>
      </c>
      <c r="I90" s="133" t="s">
        <v>168</v>
      </c>
      <c r="J90" s="134" t="s">
        <v>171</v>
      </c>
      <c r="K90" s="135" t="s">
        <v>142</v>
      </c>
      <c r="L90" s="54" t="s">
        <v>140</v>
      </c>
      <c r="M90" s="49" t="s">
        <v>140</v>
      </c>
      <c r="N90" s="50" t="s">
        <v>53</v>
      </c>
      <c r="O90" s="70"/>
      <c r="P90" s="71"/>
    </row>
    <row r="91" spans="1:16" ht="15" customHeight="1">
      <c r="A91" s="64" t="s">
        <v>20</v>
      </c>
      <c r="B91" s="46"/>
      <c r="C91" s="66"/>
      <c r="D91" s="272"/>
      <c r="E91" s="273"/>
      <c r="F91" s="136"/>
      <c r="G91" s="189"/>
      <c r="H91" s="68"/>
      <c r="I91" s="189"/>
      <c r="J91" s="189"/>
      <c r="K91" s="68"/>
      <c r="L91" s="203"/>
      <c r="M91" s="203"/>
      <c r="N91" s="203"/>
      <c r="O91" s="70"/>
      <c r="P91" s="71"/>
    </row>
    <row r="92" spans="1:16" ht="15" customHeight="1">
      <c r="A92" s="72" t="s">
        <v>11</v>
      </c>
      <c r="B92" s="46"/>
      <c r="C92" s="66" t="s">
        <v>79</v>
      </c>
      <c r="D92" s="266"/>
      <c r="E92" s="267"/>
      <c r="F92" s="18"/>
      <c r="G92" s="190"/>
      <c r="H92" s="19"/>
      <c r="I92" s="190"/>
      <c r="J92" s="190"/>
      <c r="K92" s="11"/>
      <c r="L92" s="207">
        <f>[1]Districtwide!$L$91</f>
        <v>0</v>
      </c>
      <c r="M92" s="207">
        <f>SUM(D92:K92)</f>
        <v>0</v>
      </c>
      <c r="N92" s="208">
        <f>IF(L92=M92,0,IF(L92&gt;0,(M92-L92)/L92,""))</f>
        <v>0</v>
      </c>
      <c r="O92" s="70" t="s">
        <v>79</v>
      </c>
      <c r="P92" s="105"/>
    </row>
    <row r="93" spans="1:16" ht="15" customHeight="1">
      <c r="A93" s="72" t="s">
        <v>12</v>
      </c>
      <c r="B93" s="46"/>
      <c r="C93" s="66" t="s">
        <v>80</v>
      </c>
      <c r="D93" s="268"/>
      <c r="E93" s="269"/>
      <c r="F93" s="2"/>
      <c r="G93" s="1"/>
      <c r="H93" s="1"/>
      <c r="I93" s="137"/>
      <c r="J93" s="2"/>
      <c r="K93" s="1"/>
      <c r="L93" s="193">
        <f>[1]Districtwide!$L$93</f>
        <v>0</v>
      </c>
      <c r="M93" s="73">
        <f>SUM(D93:K93)</f>
        <v>0</v>
      </c>
      <c r="N93" s="194">
        <f t="shared" ref="N93:N97" si="13">IF(L93=M93,0,IF(L93&gt;0,(M93-L93)/L93,""))</f>
        <v>0</v>
      </c>
      <c r="O93" s="70" t="s">
        <v>80</v>
      </c>
      <c r="P93" s="105"/>
    </row>
    <row r="94" spans="1:16" ht="15" customHeight="1">
      <c r="A94" s="72" t="s">
        <v>19</v>
      </c>
      <c r="B94" s="46"/>
      <c r="C94" s="66" t="s">
        <v>81</v>
      </c>
      <c r="D94" s="268"/>
      <c r="E94" s="269"/>
      <c r="F94" s="139"/>
      <c r="G94" s="1"/>
      <c r="H94" s="1"/>
      <c r="I94" s="139"/>
      <c r="J94" s="139"/>
      <c r="K94" s="1"/>
      <c r="L94" s="68">
        <f>[1]Districtwide!$L$94</f>
        <v>0</v>
      </c>
      <c r="M94" s="73">
        <f>SUM(D94:K94)</f>
        <v>0</v>
      </c>
      <c r="N94" s="78">
        <f t="shared" si="13"/>
        <v>0</v>
      </c>
      <c r="O94" s="70" t="s">
        <v>81</v>
      </c>
      <c r="P94" s="105"/>
    </row>
    <row r="95" spans="1:16" ht="15" customHeight="1">
      <c r="A95" s="72" t="s">
        <v>133</v>
      </c>
      <c r="B95" s="46"/>
      <c r="C95" s="66" t="s">
        <v>82</v>
      </c>
      <c r="D95" s="268"/>
      <c r="E95" s="269"/>
      <c r="F95" s="137"/>
      <c r="G95" s="1"/>
      <c r="H95" s="1"/>
      <c r="I95" s="139"/>
      <c r="J95" s="139"/>
      <c r="K95" s="1"/>
      <c r="L95" s="68">
        <f>[1]Districtwide!$L$95</f>
        <v>0</v>
      </c>
      <c r="M95" s="73">
        <f>SUM(D95:K95)</f>
        <v>0</v>
      </c>
      <c r="N95" s="78">
        <f t="shared" si="13"/>
        <v>0</v>
      </c>
      <c r="O95" s="70" t="s">
        <v>82</v>
      </c>
      <c r="P95" s="105"/>
    </row>
    <row r="96" spans="1:16" ht="15" customHeight="1">
      <c r="A96" s="72" t="s">
        <v>35</v>
      </c>
      <c r="B96" s="46"/>
      <c r="C96" s="66" t="s">
        <v>83</v>
      </c>
      <c r="D96" s="196"/>
      <c r="E96" s="199"/>
      <c r="F96" s="137"/>
      <c r="G96" s="137"/>
      <c r="H96" s="137"/>
      <c r="I96" s="2"/>
      <c r="J96" s="2"/>
      <c r="K96" s="137"/>
      <c r="L96" s="68">
        <f>[1]Districtwide!$L$96</f>
        <v>0</v>
      </c>
      <c r="M96" s="73">
        <f>SUM(D96:K96)</f>
        <v>0</v>
      </c>
      <c r="N96" s="78">
        <f t="shared" si="13"/>
        <v>0</v>
      </c>
      <c r="O96" s="70" t="s">
        <v>83</v>
      </c>
      <c r="P96" s="105"/>
    </row>
    <row r="97" spans="1:16" ht="15" customHeight="1">
      <c r="A97" s="82" t="s">
        <v>121</v>
      </c>
      <c r="B97" s="60"/>
      <c r="C97" s="83" t="s">
        <v>84</v>
      </c>
      <c r="D97" s="270">
        <f>SUM(D92:E96)</f>
        <v>0</v>
      </c>
      <c r="E97" s="271"/>
      <c r="F97" s="69">
        <f t="shared" ref="F97:M97" si="14">SUM(F92:F96)</f>
        <v>0</v>
      </c>
      <c r="G97" s="210">
        <f t="shared" si="14"/>
        <v>0</v>
      </c>
      <c r="H97" s="69">
        <f t="shared" si="14"/>
        <v>0</v>
      </c>
      <c r="I97" s="69">
        <f t="shared" si="14"/>
        <v>0</v>
      </c>
      <c r="J97" s="69">
        <f t="shared" si="14"/>
        <v>0</v>
      </c>
      <c r="K97" s="69">
        <f t="shared" si="14"/>
        <v>0</v>
      </c>
      <c r="L97" s="68">
        <f t="shared" si="14"/>
        <v>0</v>
      </c>
      <c r="M97" s="68">
        <f t="shared" si="14"/>
        <v>0</v>
      </c>
      <c r="N97" s="185">
        <f t="shared" si="13"/>
        <v>0</v>
      </c>
      <c r="O97" s="70" t="s">
        <v>84</v>
      </c>
      <c r="P97" s="105"/>
    </row>
    <row r="98" spans="1:16" ht="15" customHeight="1">
      <c r="A98" s="64" t="s">
        <v>21</v>
      </c>
      <c r="B98" s="46"/>
      <c r="C98" s="66" t="s">
        <v>13</v>
      </c>
      <c r="D98" s="272"/>
      <c r="E98" s="273"/>
      <c r="F98" s="136"/>
      <c r="G98" s="137"/>
      <c r="H98" s="68"/>
      <c r="I98" s="189"/>
      <c r="J98" s="189"/>
      <c r="K98" s="68"/>
      <c r="L98" s="203"/>
      <c r="M98" s="203"/>
      <c r="N98" s="203"/>
      <c r="O98" s="70"/>
      <c r="P98" s="105"/>
    </row>
    <row r="99" spans="1:16" ht="15" customHeight="1">
      <c r="A99" s="72" t="s">
        <v>11</v>
      </c>
      <c r="B99" s="46"/>
      <c r="C99" s="66" t="s">
        <v>85</v>
      </c>
      <c r="D99" s="266"/>
      <c r="E99" s="267"/>
      <c r="F99" s="15"/>
      <c r="G99" s="202"/>
      <c r="H99" s="13"/>
      <c r="I99" s="190"/>
      <c r="J99" s="190"/>
      <c r="K99" s="13"/>
      <c r="L99" s="207">
        <f>[1]Districtwide!$L$98</f>
        <v>0</v>
      </c>
      <c r="M99" s="207">
        <f>SUM(D99:K99)</f>
        <v>0</v>
      </c>
      <c r="N99" s="208">
        <f>IF(L99=M99,0,IF(L99&gt;0,(M99-L99)/L99,""))</f>
        <v>0</v>
      </c>
      <c r="O99" s="45" t="s">
        <v>85</v>
      </c>
    </row>
    <row r="100" spans="1:16" ht="15" customHeight="1">
      <c r="A100" s="72" t="s">
        <v>12</v>
      </c>
      <c r="B100" s="46"/>
      <c r="C100" s="66" t="s">
        <v>86</v>
      </c>
      <c r="D100" s="268"/>
      <c r="E100" s="269"/>
      <c r="F100" s="2"/>
      <c r="G100" s="1"/>
      <c r="H100" s="1"/>
      <c r="I100" s="137"/>
      <c r="J100" s="2"/>
      <c r="K100" s="1"/>
      <c r="L100" s="193">
        <f>[1]Districtwide!$L$100</f>
        <v>0</v>
      </c>
      <c r="M100" s="73">
        <f>SUM(D100:K100)</f>
        <v>0</v>
      </c>
      <c r="N100" s="194">
        <f t="shared" ref="N100:N105" si="15">IF(L100=M100,0,IF(L100&gt;0,(M100-L100)/L100,""))</f>
        <v>0</v>
      </c>
      <c r="O100" s="45" t="s">
        <v>86</v>
      </c>
    </row>
    <row r="101" spans="1:16" ht="15" customHeight="1">
      <c r="A101" s="72" t="s">
        <v>19</v>
      </c>
      <c r="B101" s="46"/>
      <c r="C101" s="66" t="s">
        <v>100</v>
      </c>
      <c r="D101" s="268"/>
      <c r="E101" s="269"/>
      <c r="F101" s="139"/>
      <c r="G101" s="1"/>
      <c r="H101" s="1"/>
      <c r="I101" s="139"/>
      <c r="J101" s="139"/>
      <c r="K101" s="1"/>
      <c r="L101" s="68">
        <f>[1]Districtwide!$L$101</f>
        <v>0</v>
      </c>
      <c r="M101" s="73">
        <f>SUM(D101:K101)</f>
        <v>0</v>
      </c>
      <c r="N101" s="78">
        <f t="shared" si="15"/>
        <v>0</v>
      </c>
      <c r="O101" s="45" t="s">
        <v>100</v>
      </c>
    </row>
    <row r="102" spans="1:16" ht="15" customHeight="1">
      <c r="A102" s="72" t="s">
        <v>134</v>
      </c>
      <c r="B102" s="46"/>
      <c r="C102" s="66" t="s">
        <v>101</v>
      </c>
      <c r="D102" s="268"/>
      <c r="E102" s="269"/>
      <c r="F102" s="137"/>
      <c r="G102" s="1"/>
      <c r="H102" s="1"/>
      <c r="I102" s="139"/>
      <c r="J102" s="139"/>
      <c r="K102" s="1"/>
      <c r="L102" s="68">
        <f>[1]Districtwide!$L$102</f>
        <v>0</v>
      </c>
      <c r="M102" s="73">
        <f>SUM(D102:K102)</f>
        <v>0</v>
      </c>
      <c r="N102" s="78">
        <f t="shared" si="15"/>
        <v>0</v>
      </c>
      <c r="O102" s="45" t="s">
        <v>101</v>
      </c>
    </row>
    <row r="103" spans="1:16" ht="15" customHeight="1">
      <c r="A103" s="72" t="s">
        <v>35</v>
      </c>
      <c r="B103" s="46"/>
      <c r="C103" s="66" t="s">
        <v>102</v>
      </c>
      <c r="D103" s="196"/>
      <c r="E103" s="199"/>
      <c r="F103" s="137"/>
      <c r="G103" s="137"/>
      <c r="H103" s="137"/>
      <c r="I103" s="2"/>
      <c r="J103" s="2"/>
      <c r="K103" s="137"/>
      <c r="L103" s="68">
        <f>[1]Districtwide!$L$103</f>
        <v>0</v>
      </c>
      <c r="M103" s="73">
        <f>SUM(D103:K103)</f>
        <v>0</v>
      </c>
      <c r="N103" s="78">
        <f t="shared" si="15"/>
        <v>0</v>
      </c>
      <c r="O103" s="45" t="s">
        <v>102</v>
      </c>
    </row>
    <row r="104" spans="1:16" ht="15" customHeight="1">
      <c r="A104" s="82" t="s">
        <v>135</v>
      </c>
      <c r="B104" s="60"/>
      <c r="C104" s="83" t="s">
        <v>103</v>
      </c>
      <c r="D104" s="270">
        <f>SUM(D99:E103)</f>
        <v>0</v>
      </c>
      <c r="E104" s="271"/>
      <c r="F104" s="69">
        <f t="shared" ref="F104:M104" si="16">SUM(F99:F103)</f>
        <v>0</v>
      </c>
      <c r="G104" s="210">
        <f t="shared" si="16"/>
        <v>0</v>
      </c>
      <c r="H104" s="69">
        <f t="shared" si="16"/>
        <v>0</v>
      </c>
      <c r="I104" s="69">
        <f t="shared" si="16"/>
        <v>0</v>
      </c>
      <c r="J104" s="69">
        <f t="shared" si="16"/>
        <v>0</v>
      </c>
      <c r="K104" s="69">
        <f t="shared" si="16"/>
        <v>0</v>
      </c>
      <c r="L104" s="77">
        <f t="shared" si="16"/>
        <v>0</v>
      </c>
      <c r="M104" s="77">
        <f t="shared" si="16"/>
        <v>0</v>
      </c>
      <c r="N104" s="78">
        <f t="shared" si="15"/>
        <v>0</v>
      </c>
      <c r="O104" s="45" t="s">
        <v>103</v>
      </c>
    </row>
    <row r="105" spans="1:16" ht="15" customHeight="1">
      <c r="A105" s="85" t="s">
        <v>22</v>
      </c>
      <c r="B105" s="86"/>
      <c r="C105" s="87" t="s">
        <v>104</v>
      </c>
      <c r="D105" s="268"/>
      <c r="E105" s="269"/>
      <c r="F105" s="1"/>
      <c r="G105" s="1"/>
      <c r="H105" s="1"/>
      <c r="I105" s="1"/>
      <c r="J105" s="1"/>
      <c r="K105" s="1"/>
      <c r="L105" s="68">
        <f>[1]Districtwide!$L$105</f>
        <v>0</v>
      </c>
      <c r="M105" s="73">
        <f>SUM(D105:K105)</f>
        <v>0</v>
      </c>
      <c r="N105" s="78">
        <f t="shared" si="15"/>
        <v>0</v>
      </c>
      <c r="O105" s="45" t="s">
        <v>104</v>
      </c>
    </row>
    <row r="106" spans="1:16" ht="15" customHeight="1">
      <c r="A106" s="140" t="s">
        <v>30</v>
      </c>
      <c r="C106" s="91"/>
      <c r="D106" s="200"/>
      <c r="E106" s="201"/>
      <c r="F106" s="189"/>
      <c r="G106" s="189"/>
      <c r="H106" s="189"/>
      <c r="I106" s="189"/>
      <c r="J106" s="189"/>
      <c r="K106" s="189"/>
      <c r="L106" s="141"/>
      <c r="M106" s="141"/>
      <c r="N106" s="186"/>
    </row>
    <row r="107" spans="1:16" ht="15" customHeight="1">
      <c r="A107" s="80" t="s">
        <v>11</v>
      </c>
      <c r="B107" s="81"/>
      <c r="C107" s="91" t="s">
        <v>105</v>
      </c>
      <c r="D107" s="274"/>
      <c r="E107" s="275"/>
      <c r="F107" s="192"/>
      <c r="G107" s="190"/>
      <c r="H107" s="190"/>
      <c r="I107" s="190"/>
      <c r="J107" s="190"/>
      <c r="K107" s="190"/>
      <c r="L107" s="188"/>
      <c r="M107" s="188"/>
      <c r="N107" s="191"/>
      <c r="O107" s="45" t="s">
        <v>105</v>
      </c>
    </row>
    <row r="108" spans="1:16" ht="15" customHeight="1">
      <c r="A108" s="80" t="s">
        <v>12</v>
      </c>
      <c r="B108" s="81"/>
      <c r="C108" s="91" t="s">
        <v>106</v>
      </c>
      <c r="D108" s="274"/>
      <c r="E108" s="275"/>
      <c r="F108" s="137"/>
      <c r="G108" s="190"/>
      <c r="H108" s="137"/>
      <c r="I108" s="137"/>
      <c r="J108" s="139"/>
      <c r="K108" s="137"/>
      <c r="L108" s="141"/>
      <c r="M108" s="142"/>
      <c r="N108" s="143"/>
      <c r="O108" s="45" t="s">
        <v>106</v>
      </c>
    </row>
    <row r="109" spans="1:16" ht="15" customHeight="1">
      <c r="A109" s="80" t="s">
        <v>19</v>
      </c>
      <c r="B109" s="81"/>
      <c r="C109" s="91" t="s">
        <v>107</v>
      </c>
      <c r="D109" s="274"/>
      <c r="E109" s="275"/>
      <c r="F109" s="139"/>
      <c r="G109" s="190"/>
      <c r="H109" s="139"/>
      <c r="I109" s="139"/>
      <c r="J109" s="139"/>
      <c r="K109" s="139"/>
      <c r="L109" s="141"/>
      <c r="M109" s="142"/>
      <c r="N109" s="143"/>
      <c r="O109" s="45" t="s">
        <v>107</v>
      </c>
    </row>
    <row r="110" spans="1:16" ht="15" customHeight="1">
      <c r="A110" s="80" t="s">
        <v>133</v>
      </c>
      <c r="B110" s="81"/>
      <c r="C110" s="144" t="s">
        <v>108</v>
      </c>
      <c r="D110" s="274"/>
      <c r="E110" s="275"/>
      <c r="F110" s="139"/>
      <c r="G110" s="190"/>
      <c r="H110" s="139"/>
      <c r="I110" s="139"/>
      <c r="J110" s="139"/>
      <c r="K110" s="139"/>
      <c r="L110" s="141"/>
      <c r="M110" s="142"/>
      <c r="N110" s="143"/>
      <c r="O110" s="45" t="s">
        <v>108</v>
      </c>
    </row>
    <row r="111" spans="1:16" ht="15" customHeight="1">
      <c r="A111" s="80" t="s">
        <v>35</v>
      </c>
      <c r="B111" s="81"/>
      <c r="C111" s="91" t="s">
        <v>109</v>
      </c>
      <c r="D111" s="274"/>
      <c r="E111" s="275"/>
      <c r="F111" s="139"/>
      <c r="G111" s="190"/>
      <c r="H111" s="139"/>
      <c r="I111" s="139"/>
      <c r="J111" s="139"/>
      <c r="K111" s="139"/>
      <c r="L111" s="141"/>
      <c r="M111" s="142"/>
      <c r="N111" s="143"/>
      <c r="O111" s="45" t="s">
        <v>109</v>
      </c>
    </row>
    <row r="112" spans="1:16" ht="15" customHeight="1">
      <c r="A112" s="92" t="s">
        <v>122</v>
      </c>
      <c r="B112" s="93"/>
      <c r="C112" s="94" t="s">
        <v>110</v>
      </c>
      <c r="D112" s="274"/>
      <c r="E112" s="275"/>
      <c r="F112" s="139"/>
      <c r="G112" s="190"/>
      <c r="H112" s="139"/>
      <c r="I112" s="139"/>
      <c r="J112" s="139"/>
      <c r="K112" s="139"/>
      <c r="L112" s="141"/>
      <c r="M112" s="141"/>
      <c r="N112" s="186"/>
      <c r="O112" s="45" t="s">
        <v>110</v>
      </c>
    </row>
    <row r="113" spans="1:16" ht="15" customHeight="1">
      <c r="A113" s="89" t="s">
        <v>38</v>
      </c>
      <c r="B113" s="146"/>
      <c r="C113" s="91" t="s">
        <v>13</v>
      </c>
      <c r="D113" s="278"/>
      <c r="E113" s="279"/>
      <c r="F113" s="136"/>
      <c r="G113" s="189"/>
      <c r="H113" s="68"/>
      <c r="I113" s="189"/>
      <c r="J113" s="189"/>
      <c r="K113" s="68"/>
      <c r="L113" s="203"/>
      <c r="M113" s="203"/>
      <c r="N113" s="203"/>
      <c r="O113" s="45"/>
    </row>
    <row r="114" spans="1:16" ht="15" customHeight="1">
      <c r="A114" s="80" t="s">
        <v>11</v>
      </c>
      <c r="B114" s="81"/>
      <c r="C114" s="91" t="s">
        <v>111</v>
      </c>
      <c r="D114" s="266"/>
      <c r="E114" s="267"/>
      <c r="F114" s="15"/>
      <c r="G114" s="190"/>
      <c r="H114" s="13"/>
      <c r="I114" s="190"/>
      <c r="J114" s="190"/>
      <c r="K114" s="13"/>
      <c r="L114" s="207">
        <f>[1]Districtwide!$L$113</f>
        <v>0</v>
      </c>
      <c r="M114" s="207">
        <f>SUM(D114:K114)</f>
        <v>0</v>
      </c>
      <c r="N114" s="208">
        <f>IF(L114=M114,0,IF(L114&gt;0,(M114-L114)/L114,""))</f>
        <v>0</v>
      </c>
      <c r="O114" s="45" t="s">
        <v>111</v>
      </c>
    </row>
    <row r="115" spans="1:16" ht="15" customHeight="1">
      <c r="A115" s="80" t="s">
        <v>12</v>
      </c>
      <c r="B115" s="81"/>
      <c r="C115" s="91" t="s">
        <v>112</v>
      </c>
      <c r="D115" s="268"/>
      <c r="E115" s="269"/>
      <c r="F115" s="2"/>
      <c r="G115" s="1"/>
      <c r="H115" s="1"/>
      <c r="I115" s="137"/>
      <c r="J115" s="2"/>
      <c r="K115" s="1"/>
      <c r="L115" s="193">
        <f>[1]Districtwide!$L$115</f>
        <v>0</v>
      </c>
      <c r="M115" s="73">
        <f>SUM(D115:K115)</f>
        <v>0</v>
      </c>
      <c r="N115" s="194">
        <f t="shared" ref="N115:N120" si="17">IF(L115=M115,0,IF(L115&gt;0,(M115-L115)/L115,""))</f>
        <v>0</v>
      </c>
      <c r="O115" s="45" t="s">
        <v>112</v>
      </c>
    </row>
    <row r="116" spans="1:16" ht="15" customHeight="1">
      <c r="A116" s="80" t="s">
        <v>19</v>
      </c>
      <c r="B116" s="81"/>
      <c r="C116" s="91" t="s">
        <v>113</v>
      </c>
      <c r="D116" s="268"/>
      <c r="E116" s="269"/>
      <c r="F116" s="139"/>
      <c r="G116" s="4"/>
      <c r="H116" s="4"/>
      <c r="I116" s="139"/>
      <c r="J116" s="139"/>
      <c r="K116" s="4"/>
      <c r="L116" s="68">
        <f>[1]Districtwide!$L$116</f>
        <v>0</v>
      </c>
      <c r="M116" s="73">
        <f>SUM(D116:K116)</f>
        <v>0</v>
      </c>
      <c r="N116" s="78">
        <f t="shared" si="17"/>
        <v>0</v>
      </c>
      <c r="O116" s="45" t="s">
        <v>113</v>
      </c>
    </row>
    <row r="117" spans="1:16" ht="15" customHeight="1">
      <c r="A117" s="80" t="s">
        <v>133</v>
      </c>
      <c r="B117" s="81"/>
      <c r="C117" s="91" t="s">
        <v>114</v>
      </c>
      <c r="D117" s="268"/>
      <c r="E117" s="269"/>
      <c r="F117" s="139"/>
      <c r="G117" s="4"/>
      <c r="H117" s="4"/>
      <c r="I117" s="139"/>
      <c r="J117" s="139"/>
      <c r="K117" s="4"/>
      <c r="L117" s="68">
        <f>[1]Districtwide!$L$117</f>
        <v>0</v>
      </c>
      <c r="M117" s="73">
        <f>SUM(D117:K117)</f>
        <v>0</v>
      </c>
      <c r="N117" s="78">
        <f t="shared" si="17"/>
        <v>0</v>
      </c>
      <c r="O117" s="45" t="s">
        <v>114</v>
      </c>
    </row>
    <row r="118" spans="1:16" ht="15" customHeight="1">
      <c r="A118" s="80" t="s">
        <v>35</v>
      </c>
      <c r="B118" s="81"/>
      <c r="C118" s="91" t="s">
        <v>115</v>
      </c>
      <c r="D118" s="276"/>
      <c r="E118" s="277"/>
      <c r="F118" s="139"/>
      <c r="G118" s="139"/>
      <c r="H118" s="139"/>
      <c r="I118" s="3"/>
      <c r="J118" s="3"/>
      <c r="K118" s="139"/>
      <c r="L118" s="68">
        <f>[1]Districtwide!$L$118</f>
        <v>0</v>
      </c>
      <c r="M118" s="73">
        <f>SUM(D118:K118)</f>
        <v>0</v>
      </c>
      <c r="N118" s="78">
        <f t="shared" si="17"/>
        <v>0</v>
      </c>
      <c r="O118" s="45" t="s">
        <v>115</v>
      </c>
    </row>
    <row r="119" spans="1:16" ht="15" customHeight="1">
      <c r="A119" s="92" t="s">
        <v>123</v>
      </c>
      <c r="B119" s="93"/>
      <c r="C119" s="94" t="s">
        <v>116</v>
      </c>
      <c r="D119" s="270">
        <f>SUM(D114:E118)</f>
        <v>0</v>
      </c>
      <c r="E119" s="271"/>
      <c r="F119" s="84">
        <f t="shared" ref="F119:M119" si="18">SUM(F114:F118)</f>
        <v>0</v>
      </c>
      <c r="G119" s="211">
        <f t="shared" si="18"/>
        <v>0</v>
      </c>
      <c r="H119" s="84">
        <f t="shared" si="18"/>
        <v>0</v>
      </c>
      <c r="I119" s="84">
        <f t="shared" si="18"/>
        <v>0</v>
      </c>
      <c r="J119" s="84">
        <f t="shared" si="18"/>
        <v>0</v>
      </c>
      <c r="K119" s="84">
        <f t="shared" si="18"/>
        <v>0</v>
      </c>
      <c r="L119" s="88">
        <f t="shared" si="18"/>
        <v>0</v>
      </c>
      <c r="M119" s="88">
        <f t="shared" si="18"/>
        <v>0</v>
      </c>
      <c r="N119" s="78">
        <f t="shared" si="17"/>
        <v>0</v>
      </c>
      <c r="O119" s="45" t="s">
        <v>116</v>
      </c>
    </row>
    <row r="120" spans="1:16" ht="34.5" customHeight="1">
      <c r="A120" s="252" t="s">
        <v>136</v>
      </c>
      <c r="B120" s="253"/>
      <c r="C120" s="87" t="s">
        <v>117</v>
      </c>
      <c r="D120" s="270">
        <f>D97+D104+D105+D112+D119</f>
        <v>0</v>
      </c>
      <c r="E120" s="271"/>
      <c r="F120" s="97">
        <f t="shared" ref="F120:M120" si="19">F97+F104+F105+F112+F119</f>
        <v>0</v>
      </c>
      <c r="G120" s="212">
        <f t="shared" ref="G120" si="20">G97+G104+G105+G112+G119</f>
        <v>0</v>
      </c>
      <c r="H120" s="97">
        <f t="shared" si="19"/>
        <v>0</v>
      </c>
      <c r="I120" s="97">
        <f t="shared" si="19"/>
        <v>0</v>
      </c>
      <c r="J120" s="97">
        <f t="shared" si="19"/>
        <v>0</v>
      </c>
      <c r="K120" s="97">
        <f t="shared" si="19"/>
        <v>0</v>
      </c>
      <c r="L120" s="97">
        <f t="shared" si="19"/>
        <v>0</v>
      </c>
      <c r="M120" s="97">
        <f t="shared" si="19"/>
        <v>0</v>
      </c>
      <c r="N120" s="78">
        <f t="shared" si="17"/>
        <v>0</v>
      </c>
      <c r="O120" s="45" t="s">
        <v>117</v>
      </c>
    </row>
    <row r="121" spans="1:16" ht="14.25" customHeight="1">
      <c r="A121" s="81"/>
      <c r="B121" s="81"/>
      <c r="C121" s="91"/>
      <c r="D121" s="147"/>
      <c r="E121" s="147"/>
      <c r="F121" s="148"/>
      <c r="G121" s="148"/>
      <c r="H121" s="148"/>
      <c r="I121" s="148"/>
      <c r="J121" s="148"/>
      <c r="K121" s="148"/>
      <c r="L121" s="105"/>
      <c r="M121" s="105"/>
      <c r="N121" s="105"/>
      <c r="O121" s="149"/>
      <c r="P121" s="105"/>
    </row>
    <row r="122" spans="1:16" s="105" customFormat="1" ht="14.25" customHeight="1">
      <c r="A122" s="236" t="s">
        <v>148</v>
      </c>
      <c r="B122" s="237"/>
      <c r="C122" s="237"/>
      <c r="D122" s="237"/>
      <c r="E122" s="237"/>
      <c r="F122" s="237"/>
      <c r="G122" s="237"/>
      <c r="H122" s="237"/>
      <c r="I122" s="237"/>
      <c r="J122" s="237"/>
      <c r="K122" s="237"/>
      <c r="L122" s="237"/>
      <c r="M122" s="237"/>
      <c r="N122" s="237"/>
      <c r="O122" s="149"/>
    </row>
    <row r="123" spans="1:16" ht="12" customHeight="1">
      <c r="A123" s="81"/>
    </row>
    <row r="132" spans="1:16" s="56" customFormat="1" ht="12" customHeight="1">
      <c r="A132" s="81"/>
      <c r="B132" s="102"/>
      <c r="C132" s="102"/>
      <c r="D132" s="102"/>
      <c r="E132" s="102"/>
      <c r="F132" s="102"/>
      <c r="G132" s="112"/>
      <c r="H132" s="112"/>
      <c r="I132"/>
      <c r="J132"/>
      <c r="K132"/>
      <c r="L132"/>
      <c r="M132"/>
      <c r="N132"/>
      <c r="O132" s="24"/>
      <c r="P132"/>
    </row>
  </sheetData>
  <sheetProtection formatCells="0" formatColumns="0" formatRows="0"/>
  <mergeCells count="71">
    <mergeCell ref="D91:E91"/>
    <mergeCell ref="D98:E98"/>
    <mergeCell ref="D117:E117"/>
    <mergeCell ref="D119:E119"/>
    <mergeCell ref="D120:E120"/>
    <mergeCell ref="D107:E107"/>
    <mergeCell ref="D108:E108"/>
    <mergeCell ref="D109:E109"/>
    <mergeCell ref="D110:E110"/>
    <mergeCell ref="D111:E111"/>
    <mergeCell ref="D112:E112"/>
    <mergeCell ref="D118:E118"/>
    <mergeCell ref="D113:E113"/>
    <mergeCell ref="D104:E104"/>
    <mergeCell ref="D105:E105"/>
    <mergeCell ref="D114:E114"/>
    <mergeCell ref="D115:E115"/>
    <mergeCell ref="D116:E116"/>
    <mergeCell ref="D97:E97"/>
    <mergeCell ref="D99:E99"/>
    <mergeCell ref="D100:E100"/>
    <mergeCell ref="D101:E101"/>
    <mergeCell ref="D102:E102"/>
    <mergeCell ref="A120:B120"/>
    <mergeCell ref="D89:E89"/>
    <mergeCell ref="A66:B66"/>
    <mergeCell ref="A79:F79"/>
    <mergeCell ref="F87:F89"/>
    <mergeCell ref="A77:F77"/>
    <mergeCell ref="B82:F84"/>
    <mergeCell ref="A78:F78"/>
    <mergeCell ref="A80:F80"/>
    <mergeCell ref="D87:E88"/>
    <mergeCell ref="D90:E90"/>
    <mergeCell ref="A73:F73"/>
    <mergeCell ref="D92:E92"/>
    <mergeCell ref="D93:E93"/>
    <mergeCell ref="D94:E94"/>
    <mergeCell ref="D95:E95"/>
    <mergeCell ref="B1:D1"/>
    <mergeCell ref="K4:L4"/>
    <mergeCell ref="K1:M1"/>
    <mergeCell ref="G1:H1"/>
    <mergeCell ref="A3:M3"/>
    <mergeCell ref="D6:E6"/>
    <mergeCell ref="M72:N72"/>
    <mergeCell ref="A122:N122"/>
    <mergeCell ref="M84:N84"/>
    <mergeCell ref="I83:L84"/>
    <mergeCell ref="J77:K77"/>
    <mergeCell ref="A76:F76"/>
    <mergeCell ref="D50:E50"/>
    <mergeCell ref="M81:N81"/>
    <mergeCell ref="I70:N70"/>
    <mergeCell ref="M77:N77"/>
    <mergeCell ref="M71:N71"/>
    <mergeCell ref="J72:K72"/>
    <mergeCell ref="I76:N76"/>
    <mergeCell ref="M74:N74"/>
    <mergeCell ref="A75:F75"/>
    <mergeCell ref="A68:M68"/>
    <mergeCell ref="G87:G89"/>
    <mergeCell ref="J73:K73"/>
    <mergeCell ref="M73:N73"/>
    <mergeCell ref="G73:G74"/>
    <mergeCell ref="A74:F74"/>
    <mergeCell ref="J74:K74"/>
    <mergeCell ref="M78:N78"/>
    <mergeCell ref="I80:L81"/>
    <mergeCell ref="J78:K78"/>
    <mergeCell ref="J71:K71"/>
  </mergeCells>
  <dataValidations count="2">
    <dataValidation type="list" allowBlank="1" showInputMessage="1" showErrorMessage="1" sqref="C70" xr:uid="{00000000-0002-0000-0000-000000000000}">
      <formula1>"Select Yes or No, Yes, No"</formula1>
    </dataValidation>
    <dataValidation type="textLength" operator="equal" allowBlank="1" showInputMessage="1" showErrorMessage="1" promptTitle="CTD Number" prompt="This cell will accept only a CTD number of exactly 9 digits. Enter 000 at the end of the district number to fill the places of a school number." sqref="K1:M1" xr:uid="{00000000-0002-0000-0000-000001000000}">
      <formula1>9</formula1>
    </dataValidation>
  </dataValidations>
  <hyperlinks>
    <hyperlink ref="K4:L4" location="NumberofSchools" display="Number of individual school budgets" xr:uid="{00000000-0004-0000-0000-000000000000}"/>
    <hyperlink ref="I70:N70" location="DesegRev" display="Desegregation Revenues A.R.S. §15-910(J)(3)(a), (h) &amp; (j):" xr:uid="{00000000-0004-0000-0000-000001000000}"/>
    <hyperlink ref="A50:B50" location="MOExp" display="M&amp;O Fund (Concluded)" xr:uid="{00000000-0004-0000-0000-000002000000}"/>
    <hyperlink ref="A88:B88" location="UCOExp" display="Unrestricted Capital Outlay (UCO) Fund" xr:uid="{00000000-0004-0000-0000-000003000000}"/>
    <hyperlink ref="A6:B6" location="MOExp" display="Maintenance and Operation (M&amp;O) Fund " xr:uid="{00000000-0004-0000-0000-000004000000}"/>
    <hyperlink ref="A53:B53" location="DesegELL" display="515 Desegregation - ELL Compensatory Instruction" xr:uid="{00000000-0004-0000-0000-000005000000}"/>
    <hyperlink ref="A34:B34" location="DesegELL" display="514 Desegregation - ELL Incremental Costs" xr:uid="{00000000-0004-0000-0000-000006000000}"/>
    <hyperlink ref="A113:B113" location="DesegELL" display="515 Desegregation - ELL Compensatory Instruction" xr:uid="{00000000-0004-0000-0000-000007000000}"/>
  </hyperlinks>
  <pageMargins left="0.25" right="0.25" top="0.18" bottom="0.18" header="0.4" footer="0.18"/>
  <pageSetup paperSize="5" scale="90" fitToHeight="2" orientation="landscape" r:id="rId1"/>
  <headerFooter alignWithMargins="0">
    <oddFooter>&amp;L&amp;"Times New Roman,Bold"&amp;9Rev. 5/24 Arizona Department of Education and Auditor General&amp;C&amp;"Times New Roman,Bold"&amp;9NOTE: Federal Impact Aid (IA) expenditures should be budgeted in the IA Fund.&amp;R&amp;"Times New Roman,Bold"&amp;9Page &amp;P of &amp;N</oddFooter>
  </headerFooter>
  <rowBreaks count="1" manualBreakCount="1">
    <brk id="85" max="13" man="1"/>
  </rowBreaks>
  <ignoredErrors>
    <ignoredError sqref="B47" evalError="1"/>
  </ignoredError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A6191-22A5-4757-8E77-7E253A4A8ACE}">
  <sheetPr codeName="Sheet4"/>
  <dimension ref="A1:P136"/>
  <sheetViews>
    <sheetView showGridLines="0" workbookViewId="0">
      <selection activeCell="K2" sqref="K2"/>
    </sheetView>
  </sheetViews>
  <sheetFormatPr defaultColWidth="8.88671875" defaultRowHeight="15"/>
  <cols>
    <col min="1" max="1" width="16.88671875" customWidth="1"/>
    <col min="2" max="2" width="26.88671875" customWidth="1"/>
    <col min="3" max="3" width="3" customWidth="1"/>
    <col min="4" max="5" width="5.88671875" customWidth="1"/>
    <col min="6" max="12" width="10.88671875" customWidth="1"/>
    <col min="13" max="13" width="9.88671875" customWidth="1"/>
    <col min="14" max="14" width="3" style="24" customWidth="1"/>
    <col min="15" max="15" width="3" customWidth="1"/>
    <col min="16" max="16" width="8.88671875" customWidth="1"/>
  </cols>
  <sheetData>
    <row r="1" spans="1:16" ht="14.25" customHeight="1">
      <c r="A1" s="20" t="s">
        <v>129</v>
      </c>
      <c r="B1" s="280" t="str">
        <f>Districtwide!B1</f>
        <v>Wilson Elementary School District</v>
      </c>
      <c r="C1" s="281"/>
      <c r="D1" s="281"/>
      <c r="E1" s="21"/>
      <c r="F1" s="22" t="s">
        <v>137</v>
      </c>
      <c r="G1" s="282" t="s">
        <v>185</v>
      </c>
      <c r="H1" s="282"/>
      <c r="I1" s="283"/>
      <c r="J1" s="23" t="s">
        <v>138</v>
      </c>
      <c r="K1" s="250" t="s">
        <v>186</v>
      </c>
      <c r="L1" s="250"/>
      <c r="M1" s="250"/>
    </row>
    <row r="2" spans="1:16" ht="14.25" customHeight="1">
      <c r="A2" s="25"/>
      <c r="B2" s="26"/>
      <c r="C2" s="26"/>
      <c r="D2" s="26"/>
      <c r="E2" s="21"/>
      <c r="F2" s="26"/>
      <c r="G2" s="26"/>
      <c r="H2" s="27"/>
      <c r="I2" s="21"/>
      <c r="K2" s="150"/>
      <c r="P2" s="29"/>
    </row>
    <row r="3" spans="1:16" ht="14.25" customHeight="1">
      <c r="A3" s="251" t="s">
        <v>180</v>
      </c>
      <c r="B3" s="251"/>
      <c r="C3" s="251"/>
      <c r="D3" s="251"/>
      <c r="E3" s="251"/>
      <c r="F3" s="251"/>
      <c r="G3" s="251"/>
      <c r="H3" s="251"/>
      <c r="I3" s="251"/>
      <c r="J3" s="251"/>
      <c r="K3" s="251"/>
      <c r="L3" s="251"/>
      <c r="M3" s="251"/>
      <c r="N3" s="30"/>
      <c r="P3" s="29"/>
    </row>
    <row r="4" spans="1:16" ht="14.25" customHeight="1">
      <c r="A4" s="284"/>
      <c r="B4" s="284"/>
      <c r="C4" s="284"/>
      <c r="D4" s="284"/>
      <c r="E4" s="284"/>
      <c r="F4" s="284"/>
      <c r="G4" s="284"/>
      <c r="H4" s="284"/>
      <c r="I4" s="284"/>
      <c r="J4" s="284"/>
      <c r="K4" s="284"/>
      <c r="L4" s="284"/>
      <c r="M4" s="285"/>
      <c r="N4" s="30"/>
      <c r="P4" s="34"/>
    </row>
    <row r="5" spans="1:16" ht="14.25" customHeight="1">
      <c r="A5" s="35"/>
      <c r="B5" s="36"/>
      <c r="C5" s="37"/>
      <c r="D5" s="38"/>
      <c r="E5" s="39"/>
      <c r="F5" s="40"/>
      <c r="G5" s="41" t="s">
        <v>0</v>
      </c>
      <c r="H5" s="41" t="s">
        <v>1</v>
      </c>
      <c r="I5" s="41"/>
      <c r="J5" s="42"/>
      <c r="K5" s="43" t="s">
        <v>2</v>
      </c>
      <c r="L5" s="43"/>
      <c r="M5" s="151"/>
      <c r="N5"/>
      <c r="O5" s="34"/>
    </row>
    <row r="6" spans="1:16" ht="14.25" customHeight="1">
      <c r="A6" s="152" t="s">
        <v>176</v>
      </c>
      <c r="B6" s="153"/>
      <c r="C6" s="46"/>
      <c r="D6" s="234" t="s">
        <v>165</v>
      </c>
      <c r="E6" s="235"/>
      <c r="F6" s="49" t="s">
        <v>3</v>
      </c>
      <c r="G6" s="50" t="s">
        <v>4</v>
      </c>
      <c r="H6" s="50" t="s">
        <v>5</v>
      </c>
      <c r="I6" s="50" t="s">
        <v>6</v>
      </c>
      <c r="J6" s="51" t="s">
        <v>159</v>
      </c>
      <c r="K6" s="52"/>
      <c r="L6" s="154"/>
      <c r="M6" s="53"/>
      <c r="N6"/>
      <c r="O6" s="34"/>
    </row>
    <row r="7" spans="1:16" ht="14.25" customHeight="1">
      <c r="A7" s="155"/>
      <c r="B7" s="56"/>
      <c r="C7" s="46"/>
      <c r="D7" s="50" t="s">
        <v>167</v>
      </c>
      <c r="E7" s="54" t="s">
        <v>49</v>
      </c>
      <c r="F7" s="49"/>
      <c r="G7" s="57"/>
      <c r="H7" s="50" t="s">
        <v>8</v>
      </c>
      <c r="I7" s="50"/>
      <c r="J7" s="50"/>
      <c r="K7" s="54" t="s">
        <v>167</v>
      </c>
      <c r="L7" s="50" t="s">
        <v>49</v>
      </c>
      <c r="M7" s="53"/>
      <c r="N7"/>
      <c r="O7" s="34"/>
    </row>
    <row r="8" spans="1:16" ht="14.25" customHeight="1">
      <c r="A8" s="58" t="s">
        <v>7</v>
      </c>
      <c r="B8" s="59"/>
      <c r="C8" s="60"/>
      <c r="D8" s="61" t="s">
        <v>140</v>
      </c>
      <c r="E8" s="62" t="s">
        <v>140</v>
      </c>
      <c r="F8" s="63">
        <v>6100</v>
      </c>
      <c r="G8" s="61" t="s">
        <v>9</v>
      </c>
      <c r="H8" s="61" t="s">
        <v>10</v>
      </c>
      <c r="I8" s="63">
        <v>6600</v>
      </c>
      <c r="J8" s="61" t="s">
        <v>87</v>
      </c>
      <c r="K8" s="54" t="s">
        <v>140</v>
      </c>
      <c r="L8" s="50" t="s">
        <v>140</v>
      </c>
      <c r="M8" s="53"/>
      <c r="N8"/>
      <c r="O8" s="34"/>
    </row>
    <row r="9" spans="1:16" ht="14.25" customHeight="1">
      <c r="A9" s="64" t="s">
        <v>20</v>
      </c>
      <c r="B9" s="65"/>
      <c r="C9" s="66"/>
      <c r="D9" s="187"/>
      <c r="E9" s="67"/>
      <c r="F9" s="68"/>
      <c r="G9" s="68"/>
      <c r="H9" s="68"/>
      <c r="I9" s="68"/>
      <c r="J9" s="68"/>
      <c r="K9" s="189"/>
      <c r="L9" s="136"/>
      <c r="M9" s="70"/>
      <c r="N9"/>
      <c r="O9" s="34"/>
    </row>
    <row r="10" spans="1:16" ht="14.25" customHeight="1">
      <c r="A10" s="72" t="s">
        <v>11</v>
      </c>
      <c r="B10" s="46"/>
      <c r="C10" s="66" t="s">
        <v>94</v>
      </c>
      <c r="D10" s="188"/>
      <c r="E10" s="12"/>
      <c r="F10" s="13">
        <v>600000</v>
      </c>
      <c r="G10" s="13">
        <v>170000</v>
      </c>
      <c r="H10" s="13"/>
      <c r="I10" s="13"/>
      <c r="J10" s="15"/>
      <c r="K10" s="188"/>
      <c r="L10" s="73">
        <f>SUM(F10:J10)</f>
        <v>770000</v>
      </c>
      <c r="M10" s="70" t="s">
        <v>94</v>
      </c>
      <c r="N10"/>
      <c r="O10" s="34"/>
    </row>
    <row r="11" spans="1:16" ht="14.25" customHeight="1">
      <c r="A11" s="72" t="s">
        <v>12</v>
      </c>
      <c r="B11" s="46"/>
      <c r="C11" s="66"/>
      <c r="D11" s="187"/>
      <c r="E11" s="67"/>
      <c r="F11" s="68"/>
      <c r="G11" s="68"/>
      <c r="H11" s="68"/>
      <c r="I11" s="68"/>
      <c r="J11" s="68"/>
      <c r="K11" s="189"/>
      <c r="L11" s="136"/>
      <c r="M11" s="70"/>
      <c r="N11"/>
      <c r="O11" s="34"/>
    </row>
    <row r="12" spans="1:16" ht="14.25" customHeight="1">
      <c r="A12" s="72" t="s">
        <v>14</v>
      </c>
      <c r="B12" s="46"/>
      <c r="C12" s="66" t="s">
        <v>95</v>
      </c>
      <c r="D12" s="188"/>
      <c r="E12" s="12"/>
      <c r="F12" s="13"/>
      <c r="G12" s="13"/>
      <c r="H12" s="13"/>
      <c r="I12" s="13"/>
      <c r="J12" s="13"/>
      <c r="K12" s="188"/>
      <c r="L12" s="73">
        <f>SUM(F12:J12)</f>
        <v>0</v>
      </c>
      <c r="M12" s="70" t="s">
        <v>95</v>
      </c>
      <c r="N12"/>
      <c r="O12" s="34"/>
    </row>
    <row r="13" spans="1:16" ht="14.25" customHeight="1">
      <c r="A13" s="72" t="s">
        <v>15</v>
      </c>
      <c r="B13" s="46"/>
      <c r="C13" s="66" t="s">
        <v>96</v>
      </c>
      <c r="D13" s="156"/>
      <c r="E13" s="5"/>
      <c r="F13" s="6"/>
      <c r="G13" s="6"/>
      <c r="H13" s="6"/>
      <c r="I13" s="6"/>
      <c r="J13" s="6"/>
      <c r="K13" s="141"/>
      <c r="L13" s="68">
        <f t="shared" ref="L13:L19" si="0">SUM(F13:J13)</f>
        <v>0</v>
      </c>
      <c r="M13" s="79" t="s">
        <v>96</v>
      </c>
      <c r="N13"/>
      <c r="O13" s="34"/>
    </row>
    <row r="14" spans="1:16" ht="14.25" customHeight="1">
      <c r="A14" s="72" t="s">
        <v>16</v>
      </c>
      <c r="B14" s="46"/>
      <c r="C14" s="66" t="s">
        <v>97</v>
      </c>
      <c r="D14" s="156"/>
      <c r="E14" s="5"/>
      <c r="F14" s="6"/>
      <c r="G14" s="6"/>
      <c r="H14" s="6"/>
      <c r="I14" s="6"/>
      <c r="J14" s="6"/>
      <c r="K14" s="141"/>
      <c r="L14" s="68">
        <f t="shared" si="0"/>
        <v>0</v>
      </c>
      <c r="M14" s="79" t="s">
        <v>97</v>
      </c>
      <c r="N14"/>
      <c r="O14" s="34"/>
    </row>
    <row r="15" spans="1:16" ht="14.25" customHeight="1">
      <c r="A15" s="72" t="s">
        <v>17</v>
      </c>
      <c r="B15" s="46"/>
      <c r="C15" s="66" t="s">
        <v>98</v>
      </c>
      <c r="D15" s="156"/>
      <c r="E15" s="5"/>
      <c r="F15" s="6">
        <v>100000</v>
      </c>
      <c r="G15" s="6">
        <v>40000</v>
      </c>
      <c r="H15" s="6"/>
      <c r="I15" s="6"/>
      <c r="J15" s="6"/>
      <c r="K15" s="141"/>
      <c r="L15" s="68">
        <f t="shared" si="0"/>
        <v>140000</v>
      </c>
      <c r="M15" s="79" t="s">
        <v>98</v>
      </c>
      <c r="N15"/>
      <c r="O15" s="34"/>
    </row>
    <row r="16" spans="1:16" ht="14.25" customHeight="1">
      <c r="A16" s="80" t="s">
        <v>126</v>
      </c>
      <c r="B16" s="81"/>
      <c r="C16" s="66" t="s">
        <v>99</v>
      </c>
      <c r="D16" s="156"/>
      <c r="E16" s="5"/>
      <c r="F16" s="6"/>
      <c r="G16" s="6"/>
      <c r="H16" s="6"/>
      <c r="I16" s="6"/>
      <c r="J16" s="6"/>
      <c r="K16" s="141"/>
      <c r="L16" s="68">
        <f t="shared" si="0"/>
        <v>0</v>
      </c>
      <c r="M16" s="79" t="s">
        <v>99</v>
      </c>
      <c r="N16"/>
      <c r="O16" s="34"/>
    </row>
    <row r="17" spans="1:15" ht="14.25" customHeight="1">
      <c r="A17" s="80" t="s">
        <v>127</v>
      </c>
      <c r="B17" s="81"/>
      <c r="C17" s="66" t="s">
        <v>54</v>
      </c>
      <c r="D17" s="156"/>
      <c r="E17" s="5"/>
      <c r="F17" s="6"/>
      <c r="G17" s="6"/>
      <c r="H17" s="6"/>
      <c r="I17" s="6"/>
      <c r="J17" s="6"/>
      <c r="K17" s="141"/>
      <c r="L17" s="68">
        <f t="shared" si="0"/>
        <v>0</v>
      </c>
      <c r="M17" s="79" t="s">
        <v>54</v>
      </c>
      <c r="N17"/>
      <c r="O17" s="34"/>
    </row>
    <row r="18" spans="1:15" ht="14.25" customHeight="1">
      <c r="A18" s="72" t="s">
        <v>18</v>
      </c>
      <c r="B18" s="46"/>
      <c r="C18" s="66" t="s">
        <v>55</v>
      </c>
      <c r="D18" s="156"/>
      <c r="E18" s="5"/>
      <c r="F18" s="6"/>
      <c r="G18" s="6"/>
      <c r="H18" s="6"/>
      <c r="I18" s="6"/>
      <c r="J18" s="6"/>
      <c r="K18" s="141"/>
      <c r="L18" s="68">
        <f t="shared" si="0"/>
        <v>0</v>
      </c>
      <c r="M18" s="79" t="s">
        <v>55</v>
      </c>
      <c r="N18"/>
      <c r="O18" s="34"/>
    </row>
    <row r="19" spans="1:15" ht="14.25" customHeight="1">
      <c r="A19" s="72" t="s">
        <v>19</v>
      </c>
      <c r="B19" s="46"/>
      <c r="C19" s="66" t="s">
        <v>56</v>
      </c>
      <c r="D19" s="156"/>
      <c r="E19" s="5"/>
      <c r="F19" s="6"/>
      <c r="G19" s="6"/>
      <c r="H19" s="6"/>
      <c r="I19" s="6"/>
      <c r="J19" s="6"/>
      <c r="K19" s="141"/>
      <c r="L19" s="68">
        <f t="shared" si="0"/>
        <v>0</v>
      </c>
      <c r="M19" s="79" t="s">
        <v>56</v>
      </c>
      <c r="N19"/>
      <c r="O19" s="34"/>
    </row>
    <row r="20" spans="1:15" ht="14.25" customHeight="1">
      <c r="A20" s="82" t="s">
        <v>118</v>
      </c>
      <c r="B20" s="60"/>
      <c r="C20" s="83" t="s">
        <v>57</v>
      </c>
      <c r="D20" s="156"/>
      <c r="E20" s="75">
        <f t="shared" ref="E20:J20" si="1">E10+SUM(E12:E19)</f>
        <v>0</v>
      </c>
      <c r="F20" s="84">
        <f t="shared" si="1"/>
        <v>700000</v>
      </c>
      <c r="G20" s="84">
        <f t="shared" si="1"/>
        <v>210000</v>
      </c>
      <c r="H20" s="84">
        <f t="shared" si="1"/>
        <v>0</v>
      </c>
      <c r="I20" s="84">
        <f t="shared" si="1"/>
        <v>0</v>
      </c>
      <c r="J20" s="84">
        <f t="shared" si="1"/>
        <v>0</v>
      </c>
      <c r="K20" s="139"/>
      <c r="L20" s="84">
        <f>SUM(L9:L19)</f>
        <v>910000</v>
      </c>
      <c r="M20" s="79" t="s">
        <v>57</v>
      </c>
      <c r="N20"/>
      <c r="O20" s="34"/>
    </row>
    <row r="21" spans="1:15" ht="14.25" customHeight="1">
      <c r="A21" s="64" t="s">
        <v>21</v>
      </c>
      <c r="B21" s="65"/>
      <c r="C21" s="66" t="s">
        <v>13</v>
      </c>
      <c r="D21" s="187"/>
      <c r="E21" s="67"/>
      <c r="F21" s="68"/>
      <c r="G21" s="68"/>
      <c r="H21" s="68"/>
      <c r="I21" s="68"/>
      <c r="J21" s="68"/>
      <c r="K21" s="189"/>
      <c r="L21" s="136"/>
      <c r="M21" s="70"/>
      <c r="N21"/>
      <c r="O21" s="34"/>
    </row>
    <row r="22" spans="1:15" ht="14.25" customHeight="1">
      <c r="A22" s="72" t="s">
        <v>11</v>
      </c>
      <c r="B22" s="46"/>
      <c r="C22" s="66" t="s">
        <v>58</v>
      </c>
      <c r="D22" s="188"/>
      <c r="E22" s="12"/>
      <c r="F22" s="13">
        <v>2000</v>
      </c>
      <c r="G22" s="13">
        <v>500</v>
      </c>
      <c r="H22" s="13"/>
      <c r="I22" s="13"/>
      <c r="J22" s="13"/>
      <c r="K22" s="188"/>
      <c r="L22" s="207">
        <f>SUM(F22:J22)</f>
        <v>2500</v>
      </c>
      <c r="M22" s="70" t="s">
        <v>58</v>
      </c>
      <c r="N22"/>
      <c r="O22" s="34"/>
    </row>
    <row r="23" spans="1:15" ht="14.25" customHeight="1">
      <c r="A23" s="72" t="s">
        <v>12</v>
      </c>
      <c r="B23" s="46"/>
      <c r="C23" s="66" t="s">
        <v>13</v>
      </c>
      <c r="D23" s="187"/>
      <c r="E23" s="67"/>
      <c r="F23" s="68"/>
      <c r="G23" s="68"/>
      <c r="H23" s="68"/>
      <c r="I23" s="68"/>
      <c r="J23" s="68"/>
      <c r="K23" s="189"/>
      <c r="L23" s="136"/>
      <c r="M23" s="70"/>
      <c r="N23"/>
      <c r="O23" s="34"/>
    </row>
    <row r="24" spans="1:15" ht="14.25" customHeight="1">
      <c r="A24" s="72" t="s">
        <v>14</v>
      </c>
      <c r="B24" s="46"/>
      <c r="C24" s="66" t="s">
        <v>59</v>
      </c>
      <c r="D24" s="188"/>
      <c r="E24" s="12"/>
      <c r="F24" s="13"/>
      <c r="G24" s="13"/>
      <c r="H24" s="13"/>
      <c r="I24" s="13"/>
      <c r="J24" s="13"/>
      <c r="K24" s="188"/>
      <c r="L24" s="73">
        <f>SUM(F24:J24)</f>
        <v>0</v>
      </c>
      <c r="M24" s="70" t="s">
        <v>59</v>
      </c>
      <c r="N24"/>
      <c r="O24" s="34"/>
    </row>
    <row r="25" spans="1:15" ht="14.25" customHeight="1">
      <c r="A25" s="72" t="s">
        <v>15</v>
      </c>
      <c r="B25" s="46"/>
      <c r="C25" s="66" t="s">
        <v>60</v>
      </c>
      <c r="D25" s="156"/>
      <c r="E25" s="5"/>
      <c r="F25" s="6"/>
      <c r="G25" s="6"/>
      <c r="H25" s="6"/>
      <c r="I25" s="6"/>
      <c r="J25" s="6"/>
      <c r="K25" s="141"/>
      <c r="L25" s="68">
        <f t="shared" ref="L25:L31" si="2">SUM(F25:J25)</f>
        <v>0</v>
      </c>
      <c r="M25" s="70" t="s">
        <v>60</v>
      </c>
      <c r="N25"/>
      <c r="O25" s="34"/>
    </row>
    <row r="26" spans="1:15" ht="14.25" customHeight="1">
      <c r="A26" s="72" t="s">
        <v>16</v>
      </c>
      <c r="B26" s="46"/>
      <c r="C26" s="66" t="s">
        <v>61</v>
      </c>
      <c r="D26" s="156"/>
      <c r="E26" s="5"/>
      <c r="F26" s="6"/>
      <c r="G26" s="6"/>
      <c r="H26" s="6"/>
      <c r="I26" s="6"/>
      <c r="J26" s="6"/>
      <c r="K26" s="141"/>
      <c r="L26" s="68">
        <f t="shared" si="2"/>
        <v>0</v>
      </c>
      <c r="M26" s="70" t="s">
        <v>61</v>
      </c>
      <c r="N26"/>
      <c r="O26" s="34"/>
    </row>
    <row r="27" spans="1:15" ht="14.25" customHeight="1">
      <c r="A27" s="72" t="s">
        <v>17</v>
      </c>
      <c r="B27" s="46"/>
      <c r="C27" s="66" t="s">
        <v>62</v>
      </c>
      <c r="D27" s="156"/>
      <c r="E27" s="5"/>
      <c r="F27" s="6"/>
      <c r="G27" s="6"/>
      <c r="H27" s="6"/>
      <c r="I27" s="6"/>
      <c r="J27" s="6"/>
      <c r="K27" s="141"/>
      <c r="L27" s="68">
        <f t="shared" si="2"/>
        <v>0</v>
      </c>
      <c r="M27" s="70" t="s">
        <v>62</v>
      </c>
      <c r="N27"/>
      <c r="O27" s="34"/>
    </row>
    <row r="28" spans="1:15" ht="14.25" customHeight="1">
      <c r="A28" s="80" t="s">
        <v>126</v>
      </c>
      <c r="B28" s="81"/>
      <c r="C28" s="66" t="s">
        <v>63</v>
      </c>
      <c r="D28" s="156"/>
      <c r="E28" s="5"/>
      <c r="F28" s="6"/>
      <c r="G28" s="6"/>
      <c r="H28" s="6"/>
      <c r="I28" s="6"/>
      <c r="J28" s="6"/>
      <c r="K28" s="141"/>
      <c r="L28" s="68">
        <f t="shared" si="2"/>
        <v>0</v>
      </c>
      <c r="M28" s="70" t="s">
        <v>63</v>
      </c>
      <c r="N28"/>
      <c r="O28" s="34"/>
    </row>
    <row r="29" spans="1:15" ht="14.25" customHeight="1">
      <c r="A29" s="80" t="s">
        <v>127</v>
      </c>
      <c r="B29" s="81"/>
      <c r="C29" s="66" t="s">
        <v>64</v>
      </c>
      <c r="D29" s="156"/>
      <c r="E29" s="5"/>
      <c r="F29" s="6"/>
      <c r="G29" s="6"/>
      <c r="H29" s="6"/>
      <c r="I29" s="6"/>
      <c r="J29" s="6"/>
      <c r="K29" s="141"/>
      <c r="L29" s="68">
        <f t="shared" si="2"/>
        <v>0</v>
      </c>
      <c r="M29" s="70" t="s">
        <v>64</v>
      </c>
      <c r="N29"/>
      <c r="O29" s="34"/>
    </row>
    <row r="30" spans="1:15" ht="14.25" customHeight="1">
      <c r="A30" s="72" t="s">
        <v>18</v>
      </c>
      <c r="B30" s="46"/>
      <c r="C30" s="66" t="s">
        <v>65</v>
      </c>
      <c r="D30" s="156"/>
      <c r="E30" s="5"/>
      <c r="F30" s="6"/>
      <c r="G30" s="6"/>
      <c r="H30" s="6"/>
      <c r="I30" s="6"/>
      <c r="J30" s="6"/>
      <c r="K30" s="141"/>
      <c r="L30" s="68">
        <f t="shared" si="2"/>
        <v>0</v>
      </c>
      <c r="M30" s="79" t="s">
        <v>65</v>
      </c>
      <c r="N30"/>
      <c r="O30" s="34"/>
    </row>
    <row r="31" spans="1:15" ht="14.25" customHeight="1">
      <c r="A31" s="72" t="s">
        <v>19</v>
      </c>
      <c r="B31" s="46"/>
      <c r="C31" s="66" t="s">
        <v>66</v>
      </c>
      <c r="D31" s="156"/>
      <c r="E31" s="5"/>
      <c r="F31" s="6"/>
      <c r="G31" s="6"/>
      <c r="H31" s="6"/>
      <c r="I31" s="6"/>
      <c r="J31" s="6"/>
      <c r="K31" s="141"/>
      <c r="L31" s="68">
        <f t="shared" si="2"/>
        <v>0</v>
      </c>
      <c r="M31" s="79" t="s">
        <v>66</v>
      </c>
      <c r="N31"/>
      <c r="O31" s="34"/>
    </row>
    <row r="32" spans="1:15" ht="14.25" customHeight="1">
      <c r="A32" s="82" t="s">
        <v>88</v>
      </c>
      <c r="B32" s="60"/>
      <c r="C32" s="83" t="s">
        <v>31</v>
      </c>
      <c r="D32" s="156"/>
      <c r="E32" s="75">
        <f t="shared" ref="E32:J32" si="3">E22+SUM(E24:E31)</f>
        <v>0</v>
      </c>
      <c r="F32" s="84">
        <f t="shared" si="3"/>
        <v>2000</v>
      </c>
      <c r="G32" s="84">
        <f t="shared" si="3"/>
        <v>500</v>
      </c>
      <c r="H32" s="84">
        <f t="shared" si="3"/>
        <v>0</v>
      </c>
      <c r="I32" s="84">
        <f t="shared" si="3"/>
        <v>0</v>
      </c>
      <c r="J32" s="84">
        <f t="shared" si="3"/>
        <v>0</v>
      </c>
      <c r="K32" s="139"/>
      <c r="L32" s="84">
        <f>SUM(L21:L31)</f>
        <v>2500</v>
      </c>
      <c r="M32" s="79" t="s">
        <v>31</v>
      </c>
      <c r="N32"/>
      <c r="O32" s="34"/>
    </row>
    <row r="33" spans="1:15" ht="14.25" customHeight="1">
      <c r="A33" s="85" t="s">
        <v>22</v>
      </c>
      <c r="B33" s="86"/>
      <c r="C33" s="87" t="s">
        <v>32</v>
      </c>
      <c r="D33" s="156"/>
      <c r="E33" s="5"/>
      <c r="F33" s="6"/>
      <c r="G33" s="6"/>
      <c r="H33" s="6"/>
      <c r="I33" s="6"/>
      <c r="J33" s="6"/>
      <c r="K33" s="141"/>
      <c r="L33" s="77">
        <f>SUM(F33:J33)</f>
        <v>0</v>
      </c>
      <c r="M33" s="79" t="s">
        <v>32</v>
      </c>
      <c r="N33"/>
      <c r="O33" s="34"/>
    </row>
    <row r="34" spans="1:15" ht="14.25" customHeight="1">
      <c r="A34" s="157" t="s">
        <v>30</v>
      </c>
      <c r="B34" s="158"/>
      <c r="C34" s="91"/>
      <c r="D34" s="187"/>
      <c r="E34" s="67"/>
      <c r="F34" s="68"/>
      <c r="G34" s="68"/>
      <c r="H34" s="68"/>
      <c r="I34" s="68"/>
      <c r="J34" s="68"/>
      <c r="K34" s="189"/>
      <c r="L34" s="136"/>
      <c r="M34" s="79"/>
      <c r="N34"/>
      <c r="O34" s="34"/>
    </row>
    <row r="35" spans="1:15" ht="14.25" customHeight="1">
      <c r="A35" s="80" t="s">
        <v>11</v>
      </c>
      <c r="B35" s="81"/>
      <c r="C35" s="91" t="s">
        <v>33</v>
      </c>
      <c r="D35" s="188"/>
      <c r="E35" s="12"/>
      <c r="F35" s="13"/>
      <c r="G35" s="13"/>
      <c r="H35" s="13"/>
      <c r="I35" s="13"/>
      <c r="J35" s="13"/>
      <c r="K35" s="188"/>
      <c r="L35" s="207">
        <f>SUM(F35:J35)</f>
        <v>0</v>
      </c>
      <c r="M35" s="79" t="s">
        <v>33</v>
      </c>
      <c r="N35"/>
      <c r="O35" s="34"/>
    </row>
    <row r="36" spans="1:15" ht="14.25" customHeight="1">
      <c r="A36" s="80" t="s">
        <v>12</v>
      </c>
      <c r="B36" s="81"/>
      <c r="C36" s="91" t="s">
        <v>13</v>
      </c>
      <c r="D36" s="187"/>
      <c r="E36" s="67"/>
      <c r="F36" s="68"/>
      <c r="G36" s="68"/>
      <c r="H36" s="68"/>
      <c r="I36" s="68"/>
      <c r="J36" s="68"/>
      <c r="K36" s="189"/>
      <c r="L36" s="136"/>
      <c r="M36" s="79"/>
      <c r="N36"/>
      <c r="O36" s="34"/>
    </row>
    <row r="37" spans="1:15" ht="14.25" customHeight="1">
      <c r="A37" s="80" t="s">
        <v>14</v>
      </c>
      <c r="B37" s="81"/>
      <c r="C37" s="91" t="s">
        <v>34</v>
      </c>
      <c r="D37" s="188"/>
      <c r="E37" s="12"/>
      <c r="F37" s="13"/>
      <c r="G37" s="13"/>
      <c r="H37" s="13"/>
      <c r="I37" s="13"/>
      <c r="J37" s="13"/>
      <c r="K37" s="188"/>
      <c r="L37" s="73">
        <f>SUM(F37:J37)</f>
        <v>0</v>
      </c>
      <c r="M37" s="79" t="s">
        <v>34</v>
      </c>
      <c r="N37"/>
      <c r="O37" s="34"/>
    </row>
    <row r="38" spans="1:15" ht="14.25" customHeight="1">
      <c r="A38" s="80" t="s">
        <v>15</v>
      </c>
      <c r="B38" s="81"/>
      <c r="C38" s="91" t="s">
        <v>36</v>
      </c>
      <c r="D38" s="156"/>
      <c r="E38" s="5"/>
      <c r="F38" s="6"/>
      <c r="G38" s="6"/>
      <c r="H38" s="6"/>
      <c r="I38" s="6"/>
      <c r="J38" s="6"/>
      <c r="K38" s="141"/>
      <c r="L38" s="68">
        <f t="shared" ref="L38:L45" si="4">SUM(F38:J38)</f>
        <v>0</v>
      </c>
      <c r="M38" s="70" t="s">
        <v>36</v>
      </c>
      <c r="N38"/>
      <c r="O38" s="34"/>
    </row>
    <row r="39" spans="1:15" ht="14.25" customHeight="1">
      <c r="A39" s="80" t="s">
        <v>16</v>
      </c>
      <c r="B39" s="81"/>
      <c r="C39" s="91" t="s">
        <v>37</v>
      </c>
      <c r="D39" s="156"/>
      <c r="E39" s="5"/>
      <c r="F39" s="6"/>
      <c r="G39" s="6"/>
      <c r="H39" s="6"/>
      <c r="I39" s="6"/>
      <c r="J39" s="6"/>
      <c r="K39" s="141"/>
      <c r="L39" s="68">
        <f t="shared" si="4"/>
        <v>0</v>
      </c>
      <c r="M39" s="70" t="s">
        <v>37</v>
      </c>
      <c r="N39"/>
      <c r="O39" s="34"/>
    </row>
    <row r="40" spans="1:15" ht="14.25" customHeight="1">
      <c r="A40" s="80" t="s">
        <v>17</v>
      </c>
      <c r="B40" s="81"/>
      <c r="C40" s="91" t="s">
        <v>39</v>
      </c>
      <c r="D40" s="156"/>
      <c r="E40" s="5"/>
      <c r="F40" s="6"/>
      <c r="G40" s="6"/>
      <c r="H40" s="6"/>
      <c r="I40" s="6"/>
      <c r="J40" s="6"/>
      <c r="K40" s="141"/>
      <c r="L40" s="68">
        <f t="shared" si="4"/>
        <v>0</v>
      </c>
      <c r="M40" s="70" t="s">
        <v>39</v>
      </c>
      <c r="N40"/>
      <c r="O40" s="34"/>
    </row>
    <row r="41" spans="1:15" ht="14.25" customHeight="1">
      <c r="A41" s="80" t="s">
        <v>126</v>
      </c>
      <c r="B41" s="81"/>
      <c r="C41" s="91" t="s">
        <v>40</v>
      </c>
      <c r="D41" s="156"/>
      <c r="E41" s="5"/>
      <c r="F41" s="6"/>
      <c r="G41" s="6"/>
      <c r="H41" s="6"/>
      <c r="I41" s="6"/>
      <c r="J41" s="6"/>
      <c r="K41" s="141"/>
      <c r="L41" s="68">
        <f t="shared" si="4"/>
        <v>0</v>
      </c>
      <c r="M41" s="70" t="s">
        <v>40</v>
      </c>
      <c r="N41"/>
      <c r="O41" s="34"/>
    </row>
    <row r="42" spans="1:15" ht="14.25" customHeight="1">
      <c r="A42" s="80" t="s">
        <v>127</v>
      </c>
      <c r="B42" s="81"/>
      <c r="C42" s="91" t="s">
        <v>41</v>
      </c>
      <c r="D42" s="156"/>
      <c r="E42" s="5"/>
      <c r="F42" s="6"/>
      <c r="G42" s="6"/>
      <c r="H42" s="6"/>
      <c r="I42" s="6"/>
      <c r="J42" s="6"/>
      <c r="K42" s="141"/>
      <c r="L42" s="68">
        <f t="shared" si="4"/>
        <v>0</v>
      </c>
      <c r="M42" s="70" t="s">
        <v>41</v>
      </c>
      <c r="N42"/>
      <c r="O42" s="34"/>
    </row>
    <row r="43" spans="1:15" ht="14.25" customHeight="1">
      <c r="A43" s="80" t="s">
        <v>93</v>
      </c>
      <c r="B43" s="81"/>
      <c r="C43" s="91" t="s">
        <v>42</v>
      </c>
      <c r="D43" s="156"/>
      <c r="E43" s="5"/>
      <c r="F43" s="6"/>
      <c r="G43" s="6"/>
      <c r="H43" s="6"/>
      <c r="I43" s="6"/>
      <c r="J43" s="6"/>
      <c r="K43" s="141"/>
      <c r="L43" s="68">
        <f t="shared" si="4"/>
        <v>0</v>
      </c>
      <c r="M43" s="70" t="s">
        <v>42</v>
      </c>
      <c r="N43"/>
      <c r="O43" s="34"/>
    </row>
    <row r="44" spans="1:15" ht="14.25" customHeight="1">
      <c r="A44" s="80" t="s">
        <v>18</v>
      </c>
      <c r="B44" s="81"/>
      <c r="C44" s="91" t="s">
        <v>43</v>
      </c>
      <c r="D44" s="156"/>
      <c r="E44" s="5"/>
      <c r="F44" s="6"/>
      <c r="G44" s="6"/>
      <c r="H44" s="6"/>
      <c r="I44" s="6"/>
      <c r="J44" s="6"/>
      <c r="K44" s="141"/>
      <c r="L44" s="68">
        <f t="shared" si="4"/>
        <v>0</v>
      </c>
      <c r="M44" s="70" t="s">
        <v>43</v>
      </c>
      <c r="N44"/>
      <c r="O44" s="34"/>
    </row>
    <row r="45" spans="1:15" ht="14.25" customHeight="1">
      <c r="A45" s="80" t="s">
        <v>19</v>
      </c>
      <c r="B45" s="81"/>
      <c r="C45" s="91" t="s">
        <v>44</v>
      </c>
      <c r="D45" s="156"/>
      <c r="E45" s="5"/>
      <c r="F45" s="6"/>
      <c r="G45" s="6"/>
      <c r="H45" s="6"/>
      <c r="I45" s="6"/>
      <c r="J45" s="6"/>
      <c r="K45" s="141"/>
      <c r="L45" s="68">
        <f t="shared" si="4"/>
        <v>0</v>
      </c>
      <c r="M45" s="70" t="s">
        <v>44</v>
      </c>
      <c r="N45"/>
      <c r="O45" s="34"/>
    </row>
    <row r="46" spans="1:15" ht="14.25" customHeight="1">
      <c r="A46" s="92" t="s">
        <v>119</v>
      </c>
      <c r="B46" s="93"/>
      <c r="C46" s="94" t="s">
        <v>45</v>
      </c>
      <c r="D46" s="156"/>
      <c r="E46" s="75">
        <f t="shared" ref="E46:J46" si="5">E35+SUM(E37:E45)</f>
        <v>0</v>
      </c>
      <c r="F46" s="84">
        <f t="shared" si="5"/>
        <v>0</v>
      </c>
      <c r="G46" s="84">
        <f t="shared" si="5"/>
        <v>0</v>
      </c>
      <c r="H46" s="84">
        <f t="shared" si="5"/>
        <v>0</v>
      </c>
      <c r="I46" s="84">
        <f t="shared" si="5"/>
        <v>0</v>
      </c>
      <c r="J46" s="84">
        <f t="shared" si="5"/>
        <v>0</v>
      </c>
      <c r="K46" s="139"/>
      <c r="L46" s="84">
        <f>SUM(L34:L45)</f>
        <v>0</v>
      </c>
      <c r="M46" s="70" t="s">
        <v>45</v>
      </c>
      <c r="N46"/>
      <c r="O46" s="34"/>
    </row>
    <row r="47" spans="1:15" ht="12" customHeight="1">
      <c r="M47" s="56"/>
    </row>
    <row r="48" spans="1:15" ht="12" customHeight="1">
      <c r="M48" s="56"/>
    </row>
    <row r="49" spans="1:15" ht="15" customHeight="1">
      <c r="A49" s="35"/>
      <c r="B49" s="36"/>
      <c r="C49" s="37"/>
      <c r="D49" s="38"/>
      <c r="E49" s="39"/>
      <c r="F49" s="40"/>
      <c r="G49" s="41" t="s">
        <v>0</v>
      </c>
      <c r="H49" s="41" t="s">
        <v>1</v>
      </c>
      <c r="I49" s="41"/>
      <c r="J49" s="42"/>
      <c r="K49" s="43" t="s">
        <v>2</v>
      </c>
      <c r="L49" s="159"/>
      <c r="M49" s="45"/>
      <c r="N49"/>
      <c r="O49" s="34"/>
    </row>
    <row r="50" spans="1:15" ht="15" customHeight="1">
      <c r="A50" s="152" t="s">
        <v>124</v>
      </c>
      <c r="B50" s="153"/>
      <c r="C50" s="46"/>
      <c r="D50" s="234" t="s">
        <v>165</v>
      </c>
      <c r="E50" s="235"/>
      <c r="F50" s="49" t="s">
        <v>3</v>
      </c>
      <c r="G50" s="50" t="s">
        <v>4</v>
      </c>
      <c r="H50" s="50" t="s">
        <v>5</v>
      </c>
      <c r="I50" s="50" t="s">
        <v>6</v>
      </c>
      <c r="J50" s="51" t="s">
        <v>159</v>
      </c>
      <c r="K50" s="52"/>
      <c r="L50" s="154"/>
      <c r="M50" s="53"/>
      <c r="N50"/>
      <c r="O50" s="34"/>
    </row>
    <row r="51" spans="1:15" ht="15" customHeight="1">
      <c r="A51" s="155"/>
      <c r="B51" s="56"/>
      <c r="C51" s="46"/>
      <c r="D51" s="50" t="s">
        <v>167</v>
      </c>
      <c r="E51" s="54" t="s">
        <v>49</v>
      </c>
      <c r="F51" s="49"/>
      <c r="G51" s="57"/>
      <c r="H51" s="50" t="s">
        <v>8</v>
      </c>
      <c r="I51" s="50"/>
      <c r="J51" s="50"/>
      <c r="K51" s="54" t="s">
        <v>167</v>
      </c>
      <c r="L51" s="50" t="s">
        <v>49</v>
      </c>
      <c r="M51" s="53"/>
      <c r="N51"/>
      <c r="O51" s="34"/>
    </row>
    <row r="52" spans="1:15" ht="15" customHeight="1">
      <c r="A52" s="58" t="s">
        <v>7</v>
      </c>
      <c r="B52" s="59"/>
      <c r="C52" s="60"/>
      <c r="D52" s="61" t="s">
        <v>140</v>
      </c>
      <c r="E52" s="62" t="s">
        <v>140</v>
      </c>
      <c r="F52" s="63">
        <v>6100</v>
      </c>
      <c r="G52" s="61" t="s">
        <v>9</v>
      </c>
      <c r="H52" s="61" t="s">
        <v>10</v>
      </c>
      <c r="I52" s="63">
        <v>6600</v>
      </c>
      <c r="J52" s="61" t="s">
        <v>87</v>
      </c>
      <c r="K52" s="54" t="s">
        <v>140</v>
      </c>
      <c r="L52" s="50" t="s">
        <v>140</v>
      </c>
      <c r="M52" s="53"/>
      <c r="N52"/>
      <c r="O52" s="34"/>
    </row>
    <row r="53" spans="1:15" ht="15" customHeight="1">
      <c r="A53" s="157" t="s">
        <v>38</v>
      </c>
      <c r="B53" s="158"/>
      <c r="C53" s="91" t="s">
        <v>13</v>
      </c>
      <c r="D53" s="187"/>
      <c r="E53" s="67"/>
      <c r="F53" s="68"/>
      <c r="G53" s="68"/>
      <c r="H53" s="68"/>
      <c r="I53" s="68"/>
      <c r="J53" s="68"/>
      <c r="K53" s="189"/>
      <c r="L53" s="136"/>
      <c r="M53" s="70"/>
      <c r="N53"/>
      <c r="O53" s="34"/>
    </row>
    <row r="54" spans="1:15" ht="15" customHeight="1">
      <c r="A54" s="80" t="s">
        <v>11</v>
      </c>
      <c r="B54" s="81"/>
      <c r="C54" s="91" t="s">
        <v>67</v>
      </c>
      <c r="D54" s="188"/>
      <c r="E54" s="12"/>
      <c r="F54" s="13"/>
      <c r="G54" s="13"/>
      <c r="H54" s="13"/>
      <c r="I54" s="13"/>
      <c r="J54" s="13"/>
      <c r="K54" s="188"/>
      <c r="L54" s="207">
        <f>SUM(F54:J54)</f>
        <v>0</v>
      </c>
      <c r="M54" s="70" t="s">
        <v>67</v>
      </c>
      <c r="N54"/>
      <c r="O54" s="34"/>
    </row>
    <row r="55" spans="1:15" ht="15" customHeight="1">
      <c r="A55" s="80" t="s">
        <v>12</v>
      </c>
      <c r="B55" s="81"/>
      <c r="C55" s="91" t="s">
        <v>13</v>
      </c>
      <c r="D55" s="187"/>
      <c r="E55" s="67"/>
      <c r="F55" s="68"/>
      <c r="G55" s="68"/>
      <c r="H55" s="68"/>
      <c r="I55" s="68"/>
      <c r="J55" s="68"/>
      <c r="K55" s="189"/>
      <c r="L55" s="136"/>
      <c r="M55" s="70"/>
      <c r="N55"/>
      <c r="O55" s="34"/>
    </row>
    <row r="56" spans="1:15" ht="15" customHeight="1">
      <c r="A56" s="80" t="s">
        <v>14</v>
      </c>
      <c r="B56" s="81"/>
      <c r="C56" s="91" t="s">
        <v>68</v>
      </c>
      <c r="D56" s="188"/>
      <c r="E56" s="14"/>
      <c r="F56" s="13"/>
      <c r="G56" s="13"/>
      <c r="H56" s="13"/>
      <c r="I56" s="13"/>
      <c r="J56" s="13"/>
      <c r="K56" s="188"/>
      <c r="L56" s="193">
        <f>SUM(F56:J56)</f>
        <v>0</v>
      </c>
      <c r="M56" s="70" t="s">
        <v>68</v>
      </c>
      <c r="N56"/>
      <c r="O56" s="34"/>
    </row>
    <row r="57" spans="1:15" ht="15" customHeight="1">
      <c r="A57" s="80" t="s">
        <v>15</v>
      </c>
      <c r="B57" s="81"/>
      <c r="C57" s="91" t="s">
        <v>69</v>
      </c>
      <c r="D57" s="156"/>
      <c r="E57" s="5"/>
      <c r="F57" s="6"/>
      <c r="G57" s="6"/>
      <c r="H57" s="6"/>
      <c r="I57" s="6"/>
      <c r="J57" s="6"/>
      <c r="K57" s="141"/>
      <c r="L57" s="68">
        <f t="shared" ref="L57:L64" si="6">SUM(F57:J57)</f>
        <v>0</v>
      </c>
      <c r="M57" s="79" t="s">
        <v>69</v>
      </c>
      <c r="N57"/>
      <c r="O57" s="34"/>
    </row>
    <row r="58" spans="1:15" ht="15" customHeight="1">
      <c r="A58" s="80" t="s">
        <v>16</v>
      </c>
      <c r="B58" s="81"/>
      <c r="C58" s="91" t="s">
        <v>70</v>
      </c>
      <c r="D58" s="156"/>
      <c r="E58" s="5"/>
      <c r="F58" s="6"/>
      <c r="G58" s="6"/>
      <c r="H58" s="6"/>
      <c r="I58" s="6"/>
      <c r="J58" s="6"/>
      <c r="K58" s="141"/>
      <c r="L58" s="68">
        <f t="shared" si="6"/>
        <v>0</v>
      </c>
      <c r="M58" s="79" t="s">
        <v>70</v>
      </c>
      <c r="N58"/>
      <c r="O58" s="34"/>
    </row>
    <row r="59" spans="1:15" ht="15" customHeight="1">
      <c r="A59" s="80" t="s">
        <v>17</v>
      </c>
      <c r="B59" s="81"/>
      <c r="C59" s="91" t="s">
        <v>71</v>
      </c>
      <c r="D59" s="156"/>
      <c r="E59" s="5"/>
      <c r="F59" s="6"/>
      <c r="G59" s="6"/>
      <c r="H59" s="6"/>
      <c r="I59" s="6"/>
      <c r="J59" s="6"/>
      <c r="K59" s="141"/>
      <c r="L59" s="68">
        <f t="shared" si="6"/>
        <v>0</v>
      </c>
      <c r="M59" s="79" t="s">
        <v>71</v>
      </c>
      <c r="N59"/>
      <c r="O59" s="34"/>
    </row>
    <row r="60" spans="1:15" ht="15" customHeight="1">
      <c r="A60" s="80" t="s">
        <v>126</v>
      </c>
      <c r="B60" s="81"/>
      <c r="C60" s="91" t="s">
        <v>72</v>
      </c>
      <c r="D60" s="156"/>
      <c r="E60" s="5"/>
      <c r="F60" s="6"/>
      <c r="G60" s="6"/>
      <c r="H60" s="6"/>
      <c r="I60" s="6"/>
      <c r="J60" s="6"/>
      <c r="K60" s="141"/>
      <c r="L60" s="68">
        <f t="shared" si="6"/>
        <v>0</v>
      </c>
      <c r="M60" s="79" t="s">
        <v>72</v>
      </c>
      <c r="N60"/>
      <c r="O60" s="34"/>
    </row>
    <row r="61" spans="1:15" ht="15" customHeight="1">
      <c r="A61" s="80" t="s">
        <v>127</v>
      </c>
      <c r="B61" s="81"/>
      <c r="C61" s="91" t="s">
        <v>73</v>
      </c>
      <c r="D61" s="156"/>
      <c r="E61" s="5"/>
      <c r="F61" s="6"/>
      <c r="G61" s="6"/>
      <c r="H61" s="6"/>
      <c r="I61" s="6"/>
      <c r="J61" s="6"/>
      <c r="K61" s="141"/>
      <c r="L61" s="68">
        <f t="shared" si="6"/>
        <v>0</v>
      </c>
      <c r="M61" s="79" t="s">
        <v>73</v>
      </c>
      <c r="N61"/>
      <c r="O61" s="34"/>
    </row>
    <row r="62" spans="1:15" ht="15" customHeight="1">
      <c r="A62" s="80" t="s">
        <v>93</v>
      </c>
      <c r="B62" s="81"/>
      <c r="C62" s="91" t="s">
        <v>74</v>
      </c>
      <c r="D62" s="156"/>
      <c r="E62" s="5"/>
      <c r="F62" s="6"/>
      <c r="G62" s="6"/>
      <c r="H62" s="6"/>
      <c r="I62" s="6"/>
      <c r="J62" s="6"/>
      <c r="K62" s="141"/>
      <c r="L62" s="68">
        <f t="shared" si="6"/>
        <v>0</v>
      </c>
      <c r="M62" s="79" t="s">
        <v>74</v>
      </c>
      <c r="N62"/>
      <c r="O62" s="34"/>
    </row>
    <row r="63" spans="1:15" ht="15" customHeight="1">
      <c r="A63" s="80" t="s">
        <v>18</v>
      </c>
      <c r="B63" s="81"/>
      <c r="C63" s="91" t="s">
        <v>75</v>
      </c>
      <c r="D63" s="156"/>
      <c r="E63" s="5"/>
      <c r="F63" s="6"/>
      <c r="G63" s="6"/>
      <c r="H63" s="6"/>
      <c r="I63" s="6"/>
      <c r="J63" s="6"/>
      <c r="K63" s="141"/>
      <c r="L63" s="68">
        <f t="shared" si="6"/>
        <v>0</v>
      </c>
      <c r="M63" s="79" t="s">
        <v>75</v>
      </c>
      <c r="N63"/>
      <c r="O63" s="34"/>
    </row>
    <row r="64" spans="1:15" ht="15" customHeight="1">
      <c r="A64" s="80" t="s">
        <v>19</v>
      </c>
      <c r="B64" s="81"/>
      <c r="C64" s="91" t="s">
        <v>76</v>
      </c>
      <c r="D64" s="156"/>
      <c r="E64" s="5"/>
      <c r="F64" s="6"/>
      <c r="G64" s="6"/>
      <c r="H64" s="6"/>
      <c r="I64" s="6"/>
      <c r="J64" s="6"/>
      <c r="K64" s="141"/>
      <c r="L64" s="68">
        <f t="shared" si="6"/>
        <v>0</v>
      </c>
      <c r="M64" s="79" t="s">
        <v>76</v>
      </c>
      <c r="N64"/>
      <c r="O64" s="34"/>
    </row>
    <row r="65" spans="1:15" ht="15" customHeight="1">
      <c r="A65" s="92" t="s">
        <v>120</v>
      </c>
      <c r="B65" s="93"/>
      <c r="C65" s="94" t="s">
        <v>77</v>
      </c>
      <c r="D65" s="156"/>
      <c r="E65" s="75">
        <f t="shared" ref="E65:J65" si="7">E54+SUM(E56:E64)</f>
        <v>0</v>
      </c>
      <c r="F65" s="84">
        <f t="shared" si="7"/>
        <v>0</v>
      </c>
      <c r="G65" s="84">
        <f t="shared" si="7"/>
        <v>0</v>
      </c>
      <c r="H65" s="84">
        <f t="shared" si="7"/>
        <v>0</v>
      </c>
      <c r="I65" s="84">
        <f t="shared" si="7"/>
        <v>0</v>
      </c>
      <c r="J65" s="84">
        <f t="shared" si="7"/>
        <v>0</v>
      </c>
      <c r="K65" s="139"/>
      <c r="L65" s="84">
        <f>SUM(L53:L64)</f>
        <v>0</v>
      </c>
      <c r="M65" s="79" t="s">
        <v>77</v>
      </c>
      <c r="N65"/>
      <c r="O65" s="34"/>
    </row>
    <row r="66" spans="1:15" ht="15" customHeight="1">
      <c r="A66" s="252" t="s">
        <v>144</v>
      </c>
      <c r="B66" s="253"/>
      <c r="C66" s="87" t="s">
        <v>78</v>
      </c>
      <c r="D66" s="156"/>
      <c r="E66" s="76">
        <f t="shared" ref="E66:L66" si="8">E65+E46+E32+E33+E20</f>
        <v>0</v>
      </c>
      <c r="F66" s="97">
        <f t="shared" si="8"/>
        <v>702000</v>
      </c>
      <c r="G66" s="97">
        <f t="shared" si="8"/>
        <v>210500</v>
      </c>
      <c r="H66" s="97">
        <f t="shared" si="8"/>
        <v>0</v>
      </c>
      <c r="I66" s="97">
        <f t="shared" si="8"/>
        <v>0</v>
      </c>
      <c r="J66" s="97">
        <f t="shared" si="8"/>
        <v>0</v>
      </c>
      <c r="K66" s="139"/>
      <c r="L66" s="97">
        <f t="shared" si="8"/>
        <v>912500</v>
      </c>
      <c r="M66" s="79" t="s">
        <v>78</v>
      </c>
      <c r="N66"/>
      <c r="O66" s="34"/>
    </row>
    <row r="67" spans="1:15" ht="15" customHeight="1">
      <c r="M67" s="160"/>
    </row>
    <row r="68" spans="1:15" ht="15" customHeight="1">
      <c r="A68" s="236"/>
      <c r="B68" s="286"/>
      <c r="C68" s="286"/>
      <c r="D68" s="286"/>
      <c r="E68" s="286"/>
      <c r="F68" s="286"/>
      <c r="G68" s="286"/>
      <c r="H68" s="286"/>
      <c r="I68" s="286"/>
      <c r="J68" s="286"/>
      <c r="K68" s="286"/>
      <c r="L68" s="286"/>
      <c r="M68" s="286"/>
    </row>
    <row r="70" spans="1:15" ht="15.75">
      <c r="I70" s="287" t="s">
        <v>143</v>
      </c>
      <c r="J70" s="287"/>
      <c r="K70" s="287"/>
      <c r="L70" s="287"/>
      <c r="M70" s="287"/>
      <c r="N70" s="287"/>
    </row>
    <row r="71" spans="1:15" ht="15.75">
      <c r="I71" s="106" t="s">
        <v>125</v>
      </c>
      <c r="J71" s="233"/>
      <c r="K71" s="233"/>
      <c r="L71" s="106" t="s">
        <v>28</v>
      </c>
      <c r="M71" s="222"/>
      <c r="N71" s="222"/>
    </row>
    <row r="72" spans="1:15" ht="15.75">
      <c r="I72" s="106" t="s">
        <v>29</v>
      </c>
      <c r="J72" s="221"/>
      <c r="K72" s="221"/>
      <c r="L72" s="106" t="s">
        <v>28</v>
      </c>
      <c r="M72" s="288"/>
      <c r="N72" s="288"/>
    </row>
    <row r="73" spans="1:15" ht="15.75">
      <c r="I73" s="106" t="s">
        <v>29</v>
      </c>
      <c r="J73" s="226"/>
      <c r="K73" s="226"/>
      <c r="L73" s="106" t="s">
        <v>28</v>
      </c>
      <c r="M73" s="288"/>
      <c r="N73" s="288"/>
    </row>
    <row r="74" spans="1:15" ht="15.75">
      <c r="I74" s="106" t="s">
        <v>29</v>
      </c>
      <c r="J74" s="226"/>
      <c r="K74" s="226"/>
      <c r="L74" s="106" t="s">
        <v>28</v>
      </c>
      <c r="M74" s="288"/>
      <c r="N74" s="288"/>
    </row>
    <row r="75" spans="1:15">
      <c r="N75"/>
    </row>
    <row r="76" spans="1:15" ht="15.75">
      <c r="I76" s="246" t="s">
        <v>147</v>
      </c>
      <c r="J76" s="289"/>
      <c r="K76" s="289"/>
      <c r="L76" s="289"/>
      <c r="M76" s="289"/>
      <c r="N76" s="289"/>
    </row>
    <row r="77" spans="1:15" ht="15.75">
      <c r="A77" s="161"/>
      <c r="B77" s="162"/>
      <c r="C77" s="163"/>
      <c r="D77" s="163"/>
      <c r="F77" s="162"/>
      <c r="G77" s="164"/>
      <c r="I77" s="110" t="s">
        <v>89</v>
      </c>
      <c r="J77" s="239" t="s">
        <v>90</v>
      </c>
      <c r="K77" s="290"/>
      <c r="L77" s="111" t="s">
        <v>91</v>
      </c>
      <c r="M77" s="239" t="s">
        <v>92</v>
      </c>
      <c r="N77" s="290"/>
    </row>
    <row r="78" spans="1:15" ht="15.75">
      <c r="A78" s="161"/>
      <c r="B78" s="162"/>
      <c r="C78" s="163"/>
      <c r="D78" s="163"/>
      <c r="F78" s="162"/>
      <c r="G78" s="164"/>
      <c r="I78" s="16"/>
      <c r="J78" s="291"/>
      <c r="K78" s="292"/>
      <c r="L78" s="17"/>
      <c r="M78" s="227">
        <f>SUM(I78:L78)</f>
        <v>0</v>
      </c>
      <c r="N78" s="228"/>
    </row>
    <row r="79" spans="1:15" ht="15.75">
      <c r="A79" s="161"/>
      <c r="B79" s="162"/>
      <c r="C79" s="163"/>
      <c r="D79" s="163"/>
      <c r="F79" s="162"/>
      <c r="G79" s="164"/>
    </row>
    <row r="80" spans="1:15" ht="15.75">
      <c r="A80" s="161"/>
      <c r="B80" s="162"/>
      <c r="C80" s="163"/>
      <c r="D80" s="163"/>
      <c r="F80" s="162"/>
      <c r="G80" s="164"/>
      <c r="N80"/>
    </row>
    <row r="81" spans="1:14" ht="15.75">
      <c r="A81" s="161"/>
      <c r="B81" s="162"/>
      <c r="C81" s="163"/>
      <c r="D81" s="163"/>
      <c r="F81" s="162"/>
      <c r="G81" s="164"/>
      <c r="N81"/>
    </row>
    <row r="82" spans="1:14" ht="15.75">
      <c r="A82" s="161"/>
      <c r="B82" s="162"/>
      <c r="C82" s="163"/>
      <c r="D82" s="163"/>
      <c r="F82" s="162"/>
      <c r="G82" s="164"/>
      <c r="N82"/>
    </row>
    <row r="83" spans="1:14" ht="15.75">
      <c r="A83" s="81"/>
      <c r="B83" s="162"/>
      <c r="C83" s="163"/>
      <c r="D83" s="163"/>
      <c r="F83" s="162"/>
      <c r="G83" s="164"/>
      <c r="N83"/>
    </row>
    <row r="84" spans="1:14" ht="36" customHeight="1">
      <c r="N84"/>
    </row>
    <row r="85" spans="1:14" ht="15" customHeight="1">
      <c r="N85"/>
    </row>
    <row r="86" spans="1:14" ht="15" customHeight="1">
      <c r="N86"/>
    </row>
    <row r="87" spans="1:14" ht="15" customHeight="1">
      <c r="N87"/>
    </row>
    <row r="88" spans="1:14" ht="15" customHeight="1">
      <c r="N88"/>
    </row>
    <row r="89" spans="1:14" ht="21" customHeight="1">
      <c r="A89" s="165" t="s">
        <v>132</v>
      </c>
      <c r="B89" s="166"/>
      <c r="C89" s="37"/>
      <c r="D89" s="293"/>
      <c r="E89" s="261"/>
      <c r="F89" s="258" t="s">
        <v>46</v>
      </c>
      <c r="G89" s="295" t="s">
        <v>179</v>
      </c>
      <c r="H89" s="41"/>
      <c r="I89" s="42" t="s">
        <v>47</v>
      </c>
      <c r="J89" s="167" t="s">
        <v>25</v>
      </c>
      <c r="K89" s="41" t="s">
        <v>48</v>
      </c>
      <c r="L89" s="168"/>
      <c r="M89" s="169"/>
      <c r="N89" s="70"/>
    </row>
    <row r="90" spans="1:14" ht="15" customHeight="1">
      <c r="A90" s="170"/>
      <c r="B90" s="130"/>
      <c r="C90" s="46"/>
      <c r="D90" s="254" t="s">
        <v>23</v>
      </c>
      <c r="E90" s="255"/>
      <c r="F90" s="294"/>
      <c r="G90" s="296"/>
      <c r="H90" s="50" t="s">
        <v>24</v>
      </c>
      <c r="I90" s="51" t="s">
        <v>51</v>
      </c>
      <c r="J90" s="51" t="s">
        <v>169</v>
      </c>
      <c r="K90" s="50" t="s">
        <v>27</v>
      </c>
      <c r="L90" s="50" t="s">
        <v>167</v>
      </c>
      <c r="M90" s="50" t="s">
        <v>49</v>
      </c>
      <c r="N90" s="70"/>
    </row>
    <row r="91" spans="1:14" ht="15" customHeight="1">
      <c r="A91" s="58" t="s">
        <v>7</v>
      </c>
      <c r="B91" s="132"/>
      <c r="C91" s="60"/>
      <c r="D91" s="263">
        <v>6440</v>
      </c>
      <c r="E91" s="264"/>
      <c r="F91" s="61" t="s">
        <v>26</v>
      </c>
      <c r="G91" s="213">
        <v>6655</v>
      </c>
      <c r="H91" s="63">
        <v>6700</v>
      </c>
      <c r="I91" s="133" t="s">
        <v>168</v>
      </c>
      <c r="J91" s="134" t="s">
        <v>171</v>
      </c>
      <c r="K91" s="61" t="s">
        <v>142</v>
      </c>
      <c r="L91" s="54" t="s">
        <v>140</v>
      </c>
      <c r="M91" s="50" t="s">
        <v>140</v>
      </c>
      <c r="N91" s="70"/>
    </row>
    <row r="92" spans="1:14" ht="15" customHeight="1">
      <c r="A92" s="64" t="s">
        <v>20</v>
      </c>
      <c r="B92" s="46"/>
      <c r="C92" s="66"/>
      <c r="D92" s="197"/>
      <c r="E92" s="198"/>
      <c r="F92" s="136"/>
      <c r="G92" s="141"/>
      <c r="H92" s="68"/>
      <c r="I92" s="141"/>
      <c r="J92" s="141"/>
      <c r="K92" s="68"/>
      <c r="L92" s="189"/>
      <c r="M92" s="203"/>
      <c r="N92" s="70"/>
    </row>
    <row r="93" spans="1:14" ht="15" customHeight="1">
      <c r="A93" s="72" t="s">
        <v>11</v>
      </c>
      <c r="B93" s="46"/>
      <c r="C93" s="66" t="s">
        <v>79</v>
      </c>
      <c r="D93" s="266"/>
      <c r="E93" s="267"/>
      <c r="F93" s="10"/>
      <c r="G93" s="217"/>
      <c r="H93" s="11"/>
      <c r="I93" s="142"/>
      <c r="J93" s="142"/>
      <c r="K93" s="11"/>
      <c r="L93" s="188"/>
      <c r="M93" s="207">
        <f>SUM(D93:K93)</f>
        <v>0</v>
      </c>
      <c r="N93" s="70" t="s">
        <v>79</v>
      </c>
    </row>
    <row r="94" spans="1:14" ht="15" customHeight="1">
      <c r="A94" s="72" t="s">
        <v>12</v>
      </c>
      <c r="B94" s="46"/>
      <c r="C94" s="66" t="s">
        <v>80</v>
      </c>
      <c r="D94" s="268"/>
      <c r="E94" s="269"/>
      <c r="F94" s="2"/>
      <c r="G94" s="2"/>
      <c r="H94" s="1"/>
      <c r="I94" s="137"/>
      <c r="J94" s="2"/>
      <c r="K94" s="1"/>
      <c r="L94" s="141"/>
      <c r="M94" s="73">
        <f>SUM(D94:K94)</f>
        <v>0</v>
      </c>
      <c r="N94" s="70" t="s">
        <v>80</v>
      </c>
    </row>
    <row r="95" spans="1:14" ht="15" customHeight="1">
      <c r="A95" s="72" t="s">
        <v>19</v>
      </c>
      <c r="B95" s="46"/>
      <c r="C95" s="66" t="s">
        <v>81</v>
      </c>
      <c r="D95" s="268"/>
      <c r="E95" s="269"/>
      <c r="F95" s="139"/>
      <c r="G95" s="2"/>
      <c r="H95" s="1"/>
      <c r="I95" s="139"/>
      <c r="J95" s="139"/>
      <c r="K95" s="1"/>
      <c r="L95" s="141"/>
      <c r="M95" s="73">
        <f>SUM(D95:K95)</f>
        <v>0</v>
      </c>
      <c r="N95" s="70" t="s">
        <v>81</v>
      </c>
    </row>
    <row r="96" spans="1:14" ht="15" customHeight="1">
      <c r="A96" s="72" t="s">
        <v>133</v>
      </c>
      <c r="B96" s="46"/>
      <c r="C96" s="66" t="s">
        <v>82</v>
      </c>
      <c r="D96" s="268"/>
      <c r="E96" s="269"/>
      <c r="F96" s="137"/>
      <c r="G96" s="2"/>
      <c r="H96" s="1"/>
      <c r="I96" s="139"/>
      <c r="J96" s="139"/>
      <c r="K96" s="1"/>
      <c r="L96" s="141"/>
      <c r="M96" s="73">
        <f>SUM(D96:K96)</f>
        <v>0</v>
      </c>
      <c r="N96" s="70" t="s">
        <v>82</v>
      </c>
    </row>
    <row r="97" spans="1:14" ht="15" customHeight="1">
      <c r="A97" s="72" t="s">
        <v>35</v>
      </c>
      <c r="B97" s="46"/>
      <c r="C97" s="66" t="s">
        <v>83</v>
      </c>
      <c r="D97" s="276"/>
      <c r="E97" s="277"/>
      <c r="F97" s="137"/>
      <c r="G97" s="214"/>
      <c r="H97" s="137"/>
      <c r="I97" s="2"/>
      <c r="J97" s="2"/>
      <c r="K97" s="137"/>
      <c r="L97" s="141"/>
      <c r="M97" s="73">
        <f>SUM(D97:K97)</f>
        <v>0</v>
      </c>
      <c r="N97" s="70" t="s">
        <v>83</v>
      </c>
    </row>
    <row r="98" spans="1:14" ht="15" customHeight="1">
      <c r="A98" s="82" t="s">
        <v>121</v>
      </c>
      <c r="B98" s="60"/>
      <c r="C98" s="83" t="s">
        <v>84</v>
      </c>
      <c r="D98" s="270">
        <f>SUM(D93:E97)</f>
        <v>0</v>
      </c>
      <c r="E98" s="271"/>
      <c r="F98" s="69">
        <f t="shared" ref="F98:K98" si="9">SUM(F93:F97)</f>
        <v>0</v>
      </c>
      <c r="G98" s="69">
        <f t="shared" si="9"/>
        <v>0</v>
      </c>
      <c r="H98" s="69">
        <f t="shared" si="9"/>
        <v>0</v>
      </c>
      <c r="I98" s="69">
        <f t="shared" si="9"/>
        <v>0</v>
      </c>
      <c r="J98" s="69">
        <f t="shared" si="9"/>
        <v>0</v>
      </c>
      <c r="K98" s="69">
        <f t="shared" si="9"/>
        <v>0</v>
      </c>
      <c r="L98" s="141"/>
      <c r="M98" s="68">
        <f>SUM(M93:M97)</f>
        <v>0</v>
      </c>
      <c r="N98" s="70" t="s">
        <v>84</v>
      </c>
    </row>
    <row r="99" spans="1:14" ht="15" customHeight="1">
      <c r="A99" s="64" t="s">
        <v>21</v>
      </c>
      <c r="B99" s="46"/>
      <c r="C99" s="66" t="s">
        <v>13</v>
      </c>
      <c r="D99" s="272"/>
      <c r="E99" s="273"/>
      <c r="F99" s="136"/>
      <c r="G99" s="141"/>
      <c r="H99" s="68"/>
      <c r="I99" s="141"/>
      <c r="J99" s="141"/>
      <c r="K99" s="68"/>
      <c r="L99" s="189"/>
      <c r="M99" s="203"/>
      <c r="N99" s="70"/>
    </row>
    <row r="100" spans="1:14" ht="15" customHeight="1">
      <c r="A100" s="72" t="s">
        <v>11</v>
      </c>
      <c r="B100" s="46"/>
      <c r="C100" s="66" t="s">
        <v>85</v>
      </c>
      <c r="D100" s="266"/>
      <c r="E100" s="267"/>
      <c r="F100" s="10"/>
      <c r="G100" s="217"/>
      <c r="H100" s="11"/>
      <c r="I100" s="142"/>
      <c r="J100" s="142"/>
      <c r="K100" s="11"/>
      <c r="L100" s="188"/>
      <c r="M100" s="207">
        <f>SUM(D100:K100)</f>
        <v>0</v>
      </c>
      <c r="N100" s="45" t="s">
        <v>85</v>
      </c>
    </row>
    <row r="101" spans="1:14" ht="15" customHeight="1">
      <c r="A101" s="72" t="s">
        <v>12</v>
      </c>
      <c r="B101" s="46"/>
      <c r="C101" s="66" t="s">
        <v>86</v>
      </c>
      <c r="D101" s="268"/>
      <c r="E101" s="269"/>
      <c r="F101" s="2"/>
      <c r="G101" s="2"/>
      <c r="H101" s="1"/>
      <c r="I101" s="137"/>
      <c r="J101" s="2"/>
      <c r="K101" s="1"/>
      <c r="L101" s="141"/>
      <c r="M101" s="73">
        <f>SUM(D101:K101)</f>
        <v>0</v>
      </c>
      <c r="N101" s="45" t="s">
        <v>86</v>
      </c>
    </row>
    <row r="102" spans="1:14" ht="15" customHeight="1">
      <c r="A102" s="72" t="s">
        <v>19</v>
      </c>
      <c r="B102" s="46"/>
      <c r="C102" s="66" t="s">
        <v>100</v>
      </c>
      <c r="D102" s="268"/>
      <c r="E102" s="269"/>
      <c r="F102" s="139"/>
      <c r="G102" s="2"/>
      <c r="H102" s="1"/>
      <c r="I102" s="139"/>
      <c r="J102" s="139"/>
      <c r="K102" s="1"/>
      <c r="L102" s="141"/>
      <c r="M102" s="73">
        <f>SUM(D102:K102)</f>
        <v>0</v>
      </c>
      <c r="N102" s="45" t="s">
        <v>100</v>
      </c>
    </row>
    <row r="103" spans="1:14" ht="15" customHeight="1">
      <c r="A103" s="72" t="s">
        <v>133</v>
      </c>
      <c r="B103" s="46"/>
      <c r="C103" s="66" t="s">
        <v>101</v>
      </c>
      <c r="D103" s="268"/>
      <c r="E103" s="269"/>
      <c r="F103" s="137"/>
      <c r="G103" s="2"/>
      <c r="H103" s="1"/>
      <c r="I103" s="139"/>
      <c r="J103" s="139"/>
      <c r="K103" s="1"/>
      <c r="L103" s="141"/>
      <c r="M103" s="73">
        <f>SUM(D103:K103)</f>
        <v>0</v>
      </c>
      <c r="N103" s="45" t="s">
        <v>101</v>
      </c>
    </row>
    <row r="104" spans="1:14" ht="15" customHeight="1">
      <c r="A104" s="72" t="s">
        <v>35</v>
      </c>
      <c r="B104" s="46"/>
      <c r="C104" s="66" t="s">
        <v>102</v>
      </c>
      <c r="D104" s="276"/>
      <c r="E104" s="277"/>
      <c r="F104" s="137"/>
      <c r="G104" s="214"/>
      <c r="H104" s="137"/>
      <c r="I104" s="2"/>
      <c r="J104" s="2"/>
      <c r="K104" s="137"/>
      <c r="L104" s="141"/>
      <c r="M104" s="73">
        <f>SUM(D104:K104)</f>
        <v>0</v>
      </c>
      <c r="N104" s="45" t="s">
        <v>102</v>
      </c>
    </row>
    <row r="105" spans="1:14" ht="15" customHeight="1">
      <c r="A105" s="82" t="s">
        <v>135</v>
      </c>
      <c r="B105" s="60"/>
      <c r="C105" s="83" t="s">
        <v>103</v>
      </c>
      <c r="D105" s="270">
        <f>SUM(D100:E104)</f>
        <v>0</v>
      </c>
      <c r="E105" s="271"/>
      <c r="F105" s="69">
        <f t="shared" ref="F105:K105" si="10">SUM(F100:F104)</f>
        <v>0</v>
      </c>
      <c r="G105" s="69">
        <f t="shared" si="10"/>
        <v>0</v>
      </c>
      <c r="H105" s="69">
        <f t="shared" si="10"/>
        <v>0</v>
      </c>
      <c r="I105" s="69">
        <f t="shared" si="10"/>
        <v>0</v>
      </c>
      <c r="J105" s="69">
        <f t="shared" si="10"/>
        <v>0</v>
      </c>
      <c r="K105" s="69">
        <f t="shared" si="10"/>
        <v>0</v>
      </c>
      <c r="L105" s="145"/>
      <c r="M105" s="77">
        <f>SUM(M100:M104)</f>
        <v>0</v>
      </c>
      <c r="N105" s="45" t="s">
        <v>103</v>
      </c>
    </row>
    <row r="106" spans="1:14" ht="15" customHeight="1">
      <c r="A106" s="85" t="s">
        <v>22</v>
      </c>
      <c r="B106" s="86"/>
      <c r="C106" s="87" t="s">
        <v>104</v>
      </c>
      <c r="D106" s="268"/>
      <c r="E106" s="269"/>
      <c r="F106" s="1"/>
      <c r="G106" s="2"/>
      <c r="H106" s="1"/>
      <c r="I106" s="1"/>
      <c r="J106" s="1"/>
      <c r="K106" s="1"/>
      <c r="L106" s="141"/>
      <c r="M106" s="73">
        <f>SUM(D106:K106)</f>
        <v>0</v>
      </c>
      <c r="N106" s="45" t="s">
        <v>104</v>
      </c>
    </row>
    <row r="107" spans="1:14" ht="15" customHeight="1">
      <c r="A107" s="157" t="s">
        <v>30</v>
      </c>
      <c r="B107" s="158"/>
      <c r="C107" s="91"/>
      <c r="D107" s="297"/>
      <c r="E107" s="298"/>
      <c r="F107" s="189"/>
      <c r="G107" s="141"/>
      <c r="H107" s="189"/>
      <c r="I107" s="189"/>
      <c r="J107" s="189"/>
      <c r="K107" s="189"/>
      <c r="L107" s="189"/>
      <c r="M107" s="141"/>
      <c r="N107" s="45"/>
    </row>
    <row r="108" spans="1:14" ht="15" customHeight="1">
      <c r="A108" s="80" t="s">
        <v>11</v>
      </c>
      <c r="B108" s="81"/>
      <c r="C108" s="91" t="s">
        <v>105</v>
      </c>
      <c r="D108" s="299"/>
      <c r="E108" s="300"/>
      <c r="F108" s="142"/>
      <c r="G108" s="215"/>
      <c r="H108" s="142"/>
      <c r="I108" s="142"/>
      <c r="J108" s="142"/>
      <c r="K108" s="142"/>
      <c r="L108" s="188"/>
      <c r="M108" s="142"/>
      <c r="N108" s="45" t="s">
        <v>105</v>
      </c>
    </row>
    <row r="109" spans="1:14" ht="15" customHeight="1">
      <c r="A109" s="80" t="s">
        <v>12</v>
      </c>
      <c r="B109" s="81"/>
      <c r="C109" s="91" t="s">
        <v>106</v>
      </c>
      <c r="D109" s="276"/>
      <c r="E109" s="277"/>
      <c r="F109" s="137"/>
      <c r="G109" s="214"/>
      <c r="H109" s="137"/>
      <c r="I109" s="137"/>
      <c r="J109" s="139"/>
      <c r="K109" s="137"/>
      <c r="L109" s="141"/>
      <c r="M109" s="142"/>
      <c r="N109" s="45" t="s">
        <v>106</v>
      </c>
    </row>
    <row r="110" spans="1:14" ht="15" customHeight="1">
      <c r="A110" s="80" t="s">
        <v>19</v>
      </c>
      <c r="B110" s="81"/>
      <c r="C110" s="91" t="s">
        <v>107</v>
      </c>
      <c r="D110" s="276"/>
      <c r="E110" s="277"/>
      <c r="F110" s="139"/>
      <c r="G110" s="216"/>
      <c r="H110" s="139"/>
      <c r="I110" s="139"/>
      <c r="J110" s="139"/>
      <c r="K110" s="139"/>
      <c r="L110" s="141"/>
      <c r="M110" s="142"/>
      <c r="N110" s="45" t="s">
        <v>107</v>
      </c>
    </row>
    <row r="111" spans="1:14" ht="15" customHeight="1">
      <c r="A111" s="80" t="s">
        <v>133</v>
      </c>
      <c r="B111" s="81"/>
      <c r="C111" s="144" t="s">
        <v>108</v>
      </c>
      <c r="D111" s="276"/>
      <c r="E111" s="277"/>
      <c r="F111" s="139"/>
      <c r="G111" s="216"/>
      <c r="H111" s="139"/>
      <c r="I111" s="139"/>
      <c r="J111" s="139"/>
      <c r="K111" s="139"/>
      <c r="L111" s="141"/>
      <c r="M111" s="142"/>
      <c r="N111" s="45" t="s">
        <v>108</v>
      </c>
    </row>
    <row r="112" spans="1:14" ht="15" customHeight="1">
      <c r="A112" s="80" t="s">
        <v>35</v>
      </c>
      <c r="B112" s="81"/>
      <c r="C112" s="91" t="s">
        <v>109</v>
      </c>
      <c r="D112" s="276"/>
      <c r="E112" s="277"/>
      <c r="F112" s="139"/>
      <c r="G112" s="216"/>
      <c r="H112" s="139"/>
      <c r="I112" s="139"/>
      <c r="J112" s="139"/>
      <c r="K112" s="139"/>
      <c r="L112" s="141"/>
      <c r="M112" s="142"/>
      <c r="N112" s="45" t="s">
        <v>109</v>
      </c>
    </row>
    <row r="113" spans="1:14" ht="15" customHeight="1">
      <c r="A113" s="92" t="s">
        <v>122</v>
      </c>
      <c r="B113" s="93"/>
      <c r="C113" s="94" t="s">
        <v>110</v>
      </c>
      <c r="D113" s="276"/>
      <c r="E113" s="277"/>
      <c r="F113" s="139"/>
      <c r="G113" s="216"/>
      <c r="H113" s="139"/>
      <c r="I113" s="139"/>
      <c r="J113" s="139"/>
      <c r="K113" s="139"/>
      <c r="L113" s="145"/>
      <c r="M113" s="141"/>
      <c r="N113" s="45" t="s">
        <v>110</v>
      </c>
    </row>
    <row r="114" spans="1:14" ht="15" customHeight="1">
      <c r="A114" s="157" t="s">
        <v>38</v>
      </c>
      <c r="B114" s="158"/>
      <c r="C114" s="91" t="s">
        <v>13</v>
      </c>
      <c r="D114" s="272"/>
      <c r="E114" s="273"/>
      <c r="F114" s="136"/>
      <c r="G114" s="141"/>
      <c r="H114" s="68"/>
      <c r="I114" s="141"/>
      <c r="J114" s="141"/>
      <c r="K114" s="68"/>
      <c r="L114" s="189"/>
      <c r="M114" s="203"/>
      <c r="N114" s="45"/>
    </row>
    <row r="115" spans="1:14" ht="15" customHeight="1">
      <c r="A115" s="80" t="s">
        <v>11</v>
      </c>
      <c r="B115" s="81"/>
      <c r="C115" s="91" t="s">
        <v>111</v>
      </c>
      <c r="D115" s="266"/>
      <c r="E115" s="267"/>
      <c r="F115" s="10"/>
      <c r="G115" s="217"/>
      <c r="H115" s="11"/>
      <c r="I115" s="142"/>
      <c r="J115" s="142"/>
      <c r="K115" s="11"/>
      <c r="L115" s="188"/>
      <c r="M115" s="207">
        <f>SUM(D115:K115)</f>
        <v>0</v>
      </c>
      <c r="N115" s="45" t="s">
        <v>111</v>
      </c>
    </row>
    <row r="116" spans="1:14" ht="15" customHeight="1">
      <c r="A116" s="80" t="s">
        <v>12</v>
      </c>
      <c r="B116" s="81"/>
      <c r="C116" s="91" t="s">
        <v>112</v>
      </c>
      <c r="D116" s="268"/>
      <c r="E116" s="269"/>
      <c r="F116" s="2"/>
      <c r="G116" s="2"/>
      <c r="H116" s="1"/>
      <c r="I116" s="137"/>
      <c r="J116" s="2"/>
      <c r="K116" s="1"/>
      <c r="L116" s="141"/>
      <c r="M116" s="73">
        <f>SUM(D116:K116)</f>
        <v>0</v>
      </c>
      <c r="N116" s="45" t="s">
        <v>112</v>
      </c>
    </row>
    <row r="117" spans="1:14" ht="15" customHeight="1">
      <c r="A117" s="80" t="s">
        <v>19</v>
      </c>
      <c r="B117" s="81"/>
      <c r="C117" s="91" t="s">
        <v>113</v>
      </c>
      <c r="D117" s="268"/>
      <c r="E117" s="269"/>
      <c r="F117" s="139"/>
      <c r="G117" s="3"/>
      <c r="H117" s="4"/>
      <c r="I117" s="139"/>
      <c r="J117" s="139"/>
      <c r="K117" s="4"/>
      <c r="L117" s="141"/>
      <c r="M117" s="73">
        <f>SUM(D117:K117)</f>
        <v>0</v>
      </c>
      <c r="N117" s="45" t="s">
        <v>113</v>
      </c>
    </row>
    <row r="118" spans="1:14" ht="15" customHeight="1">
      <c r="A118" s="80" t="s">
        <v>133</v>
      </c>
      <c r="B118" s="81"/>
      <c r="C118" s="91" t="s">
        <v>114</v>
      </c>
      <c r="D118" s="268"/>
      <c r="E118" s="269"/>
      <c r="F118" s="139"/>
      <c r="G118" s="3"/>
      <c r="H118" s="4"/>
      <c r="I118" s="139"/>
      <c r="J118" s="139"/>
      <c r="K118" s="4"/>
      <c r="L118" s="141"/>
      <c r="M118" s="73">
        <f>SUM(D118:K118)</f>
        <v>0</v>
      </c>
      <c r="N118" s="45" t="s">
        <v>114</v>
      </c>
    </row>
    <row r="119" spans="1:14" ht="15" customHeight="1">
      <c r="A119" s="80" t="s">
        <v>35</v>
      </c>
      <c r="B119" s="81"/>
      <c r="C119" s="91" t="s">
        <v>115</v>
      </c>
      <c r="D119" s="268"/>
      <c r="E119" s="269"/>
      <c r="F119" s="139"/>
      <c r="G119" s="216"/>
      <c r="H119" s="139"/>
      <c r="I119" s="3"/>
      <c r="J119" s="3"/>
      <c r="K119" s="139"/>
      <c r="L119" s="141"/>
      <c r="M119" s="73">
        <f>SUM(D119:K119)</f>
        <v>0</v>
      </c>
      <c r="N119" s="45" t="s">
        <v>115</v>
      </c>
    </row>
    <row r="120" spans="1:14" ht="15" customHeight="1">
      <c r="A120" s="92" t="s">
        <v>123</v>
      </c>
      <c r="B120" s="93"/>
      <c r="C120" s="94" t="s">
        <v>116</v>
      </c>
      <c r="D120" s="270">
        <f>SUM(D115:E119)</f>
        <v>0</v>
      </c>
      <c r="E120" s="271"/>
      <c r="F120" s="84">
        <f t="shared" ref="F120:K120" si="11">SUM(F115:F119)</f>
        <v>0</v>
      </c>
      <c r="G120" s="84">
        <f t="shared" si="11"/>
        <v>0</v>
      </c>
      <c r="H120" s="84">
        <f t="shared" si="11"/>
        <v>0</v>
      </c>
      <c r="I120" s="84">
        <f t="shared" si="11"/>
        <v>0</v>
      </c>
      <c r="J120" s="84">
        <f t="shared" si="11"/>
        <v>0</v>
      </c>
      <c r="K120" s="84">
        <f t="shared" si="11"/>
        <v>0</v>
      </c>
      <c r="L120" s="145"/>
      <c r="M120" s="88">
        <f>SUM(M115:M119)</f>
        <v>0</v>
      </c>
      <c r="N120" s="45" t="s">
        <v>116</v>
      </c>
    </row>
    <row r="121" spans="1:14" ht="15" customHeight="1">
      <c r="A121" s="252" t="s">
        <v>145</v>
      </c>
      <c r="B121" s="301"/>
      <c r="C121" s="87" t="s">
        <v>117</v>
      </c>
      <c r="D121" s="270">
        <f>D98+D105+D106+D113+D120</f>
        <v>0</v>
      </c>
      <c r="E121" s="271"/>
      <c r="F121" s="97">
        <f>F98+F105+F106+F113+F120</f>
        <v>0</v>
      </c>
      <c r="G121" s="97">
        <f>G98+G105+G106+G113+G120</f>
        <v>0</v>
      </c>
      <c r="H121" s="97">
        <f t="shared" ref="H121:M121" si="12">H98+H105+H106+H113+H120</f>
        <v>0</v>
      </c>
      <c r="I121" s="97">
        <f t="shared" si="12"/>
        <v>0</v>
      </c>
      <c r="J121" s="97">
        <f t="shared" si="12"/>
        <v>0</v>
      </c>
      <c r="K121" s="97">
        <f t="shared" si="12"/>
        <v>0</v>
      </c>
      <c r="L121" s="139"/>
      <c r="M121" s="97">
        <f t="shared" si="12"/>
        <v>0</v>
      </c>
      <c r="N121" s="45" t="s">
        <v>117</v>
      </c>
    </row>
    <row r="122" spans="1:14" ht="14.25" customHeight="1">
      <c r="A122" s="81"/>
      <c r="B122" s="81"/>
      <c r="C122" s="91"/>
      <c r="D122" s="147"/>
      <c r="E122" s="147"/>
      <c r="F122" s="148"/>
      <c r="G122" s="148"/>
      <c r="H122" s="148"/>
      <c r="I122" s="148"/>
      <c r="J122" s="148"/>
      <c r="K122" s="105"/>
      <c r="L122" s="105"/>
      <c r="M122" s="105"/>
      <c r="N122" s="149"/>
    </row>
    <row r="123" spans="1:14" ht="15" customHeight="1">
      <c r="A123" s="81"/>
    </row>
    <row r="124" spans="1:14" ht="12" customHeight="1">
      <c r="A124" s="81"/>
    </row>
    <row r="136" spans="1:15" s="56" customFormat="1" ht="12" customHeight="1">
      <c r="A136" s="81"/>
      <c r="B136" s="102"/>
      <c r="C136" s="102"/>
      <c r="D136" s="102"/>
      <c r="E136" s="102"/>
      <c r="F136" s="102"/>
      <c r="G136" s="112"/>
      <c r="H136"/>
      <c r="I136"/>
      <c r="J136"/>
      <c r="K136"/>
      <c r="L136"/>
      <c r="M136"/>
      <c r="N136" s="24"/>
      <c r="O136"/>
    </row>
  </sheetData>
  <sheetProtection formatCells="0" formatColumns="0" formatRows="0"/>
  <mergeCells count="58">
    <mergeCell ref="A121:B121"/>
    <mergeCell ref="D121:E121"/>
    <mergeCell ref="D110:E110"/>
    <mergeCell ref="D111:E111"/>
    <mergeCell ref="D112:E112"/>
    <mergeCell ref="D113:E113"/>
    <mergeCell ref="D114:E114"/>
    <mergeCell ref="D115:E115"/>
    <mergeCell ref="D116:E116"/>
    <mergeCell ref="D117:E117"/>
    <mergeCell ref="D118:E118"/>
    <mergeCell ref="D119:E119"/>
    <mergeCell ref="D120:E120"/>
    <mergeCell ref="D109:E109"/>
    <mergeCell ref="D98:E98"/>
    <mergeCell ref="D99:E99"/>
    <mergeCell ref="D100:E100"/>
    <mergeCell ref="D101:E101"/>
    <mergeCell ref="D102:E102"/>
    <mergeCell ref="D103:E103"/>
    <mergeCell ref="D104:E104"/>
    <mergeCell ref="D105:E105"/>
    <mergeCell ref="D106:E106"/>
    <mergeCell ref="D107:E107"/>
    <mergeCell ref="D108:E108"/>
    <mergeCell ref="D97:E97"/>
    <mergeCell ref="I76:N76"/>
    <mergeCell ref="J77:K77"/>
    <mergeCell ref="M77:N77"/>
    <mergeCell ref="J78:K78"/>
    <mergeCell ref="M78:N78"/>
    <mergeCell ref="D89:E89"/>
    <mergeCell ref="F89:F90"/>
    <mergeCell ref="G89:G90"/>
    <mergeCell ref="D90:E90"/>
    <mergeCell ref="D91:E91"/>
    <mergeCell ref="D93:E93"/>
    <mergeCell ref="D94:E94"/>
    <mergeCell ref="D95:E95"/>
    <mergeCell ref="D96:E96"/>
    <mergeCell ref="J72:K72"/>
    <mergeCell ref="M72:N72"/>
    <mergeCell ref="J73:K73"/>
    <mergeCell ref="M73:N73"/>
    <mergeCell ref="J74:K74"/>
    <mergeCell ref="M74:N74"/>
    <mergeCell ref="D50:E50"/>
    <mergeCell ref="A66:B66"/>
    <mergeCell ref="A68:M68"/>
    <mergeCell ref="I70:N70"/>
    <mergeCell ref="J71:K71"/>
    <mergeCell ref="M71:N71"/>
    <mergeCell ref="D6:E6"/>
    <mergeCell ref="B1:D1"/>
    <mergeCell ref="G1:I1"/>
    <mergeCell ref="K1:M1"/>
    <mergeCell ref="A3:M3"/>
    <mergeCell ref="A4:M4"/>
  </mergeCells>
  <pageMargins left="0.25" right="0.25" top="0.18" bottom="0.18" header="0.4" footer="0.18"/>
  <pageSetup paperSize="5" scale="90" orientation="landscape" r:id="rId1"/>
  <headerFooter alignWithMargins="0">
    <oddFooter>&amp;L&amp;"Times New Roman,Bold"&amp;9Rev. 5/24 Arizona Department of Education and Auditor General&amp;R&amp;"Times New Roman,Bold"&amp;9Page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Line="0" autoPict="0" macro="[0]!Sheet2.AddSchool" altText="Add a School">
                <anchor moveWithCells="1" sizeWithCells="1">
                  <from>
                    <xdr:col>9</xdr:col>
                    <xdr:colOff>619125</xdr:colOff>
                    <xdr:row>2</xdr:row>
                    <xdr:rowOff>9525</xdr:rowOff>
                  </from>
                  <to>
                    <xdr:col>10</xdr:col>
                    <xdr:colOff>619125</xdr:colOff>
                    <xdr:row>3</xdr:row>
                    <xdr:rowOff>9525</xdr:rowOff>
                  </to>
                </anchor>
              </controlPr>
            </control>
          </mc:Choice>
        </mc:AlternateContent>
        <mc:AlternateContent xmlns:mc="http://schemas.openxmlformats.org/markup-compatibility/2006">
          <mc:Choice Requires="x14">
            <control shapeId="3074" r:id="rId5" name="Button 2">
              <controlPr defaultSize="0" print="0" autoFill="0" autoLine="0" autoPict="0" macro="[0]!Sheet2.RemoveSchool">
                <anchor moveWithCells="1" sizeWithCells="1">
                  <from>
                    <xdr:col>11</xdr:col>
                    <xdr:colOff>104775</xdr:colOff>
                    <xdr:row>2</xdr:row>
                    <xdr:rowOff>9525</xdr:rowOff>
                  </from>
                  <to>
                    <xdr:col>11</xdr:col>
                    <xdr:colOff>619125</xdr:colOff>
                    <xdr:row>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D6F0C-083E-4307-BB63-38EAD011BA9E}">
  <sheetPr codeName="Sheet5"/>
  <dimension ref="A1:P136"/>
  <sheetViews>
    <sheetView showGridLines="0" workbookViewId="0">
      <selection activeCell="G2" sqref="G2"/>
    </sheetView>
  </sheetViews>
  <sheetFormatPr defaultColWidth="8.88671875" defaultRowHeight="15"/>
  <cols>
    <col min="1" max="1" width="16.88671875" customWidth="1"/>
    <col min="2" max="2" width="26.88671875" customWidth="1"/>
    <col min="3" max="3" width="3" customWidth="1"/>
    <col min="4" max="5" width="5.88671875" customWidth="1"/>
    <col min="6" max="12" width="10.88671875" customWidth="1"/>
    <col min="13" max="13" width="9.88671875" customWidth="1"/>
    <col min="14" max="14" width="3" style="24" customWidth="1"/>
    <col min="15" max="15" width="3" customWidth="1"/>
    <col min="16" max="16" width="8.88671875" customWidth="1"/>
  </cols>
  <sheetData>
    <row r="1" spans="1:16" ht="14.25" customHeight="1">
      <c r="A1" s="20" t="s">
        <v>129</v>
      </c>
      <c r="B1" s="280" t="str">
        <f>Districtwide!B1</f>
        <v>Wilson Elementary School District</v>
      </c>
      <c r="C1" s="281"/>
      <c r="D1" s="281"/>
      <c r="E1" s="21"/>
      <c r="F1" s="22" t="s">
        <v>137</v>
      </c>
      <c r="G1" s="282" t="s">
        <v>188</v>
      </c>
      <c r="H1" s="282"/>
      <c r="I1" s="283"/>
      <c r="J1" s="23" t="s">
        <v>138</v>
      </c>
      <c r="K1" s="250" t="s">
        <v>187</v>
      </c>
      <c r="L1" s="250"/>
      <c r="M1" s="250"/>
    </row>
    <row r="2" spans="1:16" ht="14.25" customHeight="1">
      <c r="A2" s="25"/>
      <c r="B2" s="26"/>
      <c r="C2" s="26"/>
      <c r="D2" s="26"/>
      <c r="E2" s="21"/>
      <c r="F2" s="26"/>
      <c r="G2" s="26"/>
      <c r="H2" s="27"/>
      <c r="I2" s="21"/>
      <c r="K2" s="150"/>
      <c r="P2" s="29"/>
    </row>
    <row r="3" spans="1:16" ht="14.25" customHeight="1">
      <c r="A3" s="251" t="s">
        <v>180</v>
      </c>
      <c r="B3" s="251"/>
      <c r="C3" s="251"/>
      <c r="D3" s="251"/>
      <c r="E3" s="251"/>
      <c r="F3" s="251"/>
      <c r="G3" s="251"/>
      <c r="H3" s="251"/>
      <c r="I3" s="251"/>
      <c r="J3" s="251"/>
      <c r="K3" s="251"/>
      <c r="L3" s="251"/>
      <c r="M3" s="251"/>
      <c r="N3" s="30"/>
      <c r="P3" s="29"/>
    </row>
    <row r="4" spans="1:16" ht="14.25" customHeight="1">
      <c r="A4" s="284"/>
      <c r="B4" s="284"/>
      <c r="C4" s="284"/>
      <c r="D4" s="284"/>
      <c r="E4" s="284"/>
      <c r="F4" s="284"/>
      <c r="G4" s="284"/>
      <c r="H4" s="284"/>
      <c r="I4" s="284"/>
      <c r="J4" s="284"/>
      <c r="K4" s="284"/>
      <c r="L4" s="284"/>
      <c r="M4" s="285"/>
      <c r="N4" s="30"/>
      <c r="P4" s="34"/>
    </row>
    <row r="5" spans="1:16" ht="14.25" customHeight="1">
      <c r="A5" s="35"/>
      <c r="B5" s="36"/>
      <c r="C5" s="37"/>
      <c r="D5" s="38"/>
      <c r="E5" s="39"/>
      <c r="F5" s="40"/>
      <c r="G5" s="41" t="s">
        <v>0</v>
      </c>
      <c r="H5" s="41" t="s">
        <v>1</v>
      </c>
      <c r="I5" s="41"/>
      <c r="J5" s="42"/>
      <c r="K5" s="43" t="s">
        <v>2</v>
      </c>
      <c r="L5" s="43"/>
      <c r="M5" s="151"/>
      <c r="N5"/>
      <c r="O5" s="34"/>
    </row>
    <row r="6" spans="1:16" ht="14.25" customHeight="1">
      <c r="A6" s="152" t="s">
        <v>176</v>
      </c>
      <c r="B6" s="153"/>
      <c r="C6" s="46"/>
      <c r="D6" s="234" t="s">
        <v>165</v>
      </c>
      <c r="E6" s="235"/>
      <c r="F6" s="49" t="s">
        <v>3</v>
      </c>
      <c r="G6" s="50" t="s">
        <v>4</v>
      </c>
      <c r="H6" s="50" t="s">
        <v>5</v>
      </c>
      <c r="I6" s="50" t="s">
        <v>6</v>
      </c>
      <c r="J6" s="51" t="s">
        <v>159</v>
      </c>
      <c r="K6" s="52"/>
      <c r="L6" s="154"/>
      <c r="M6" s="53"/>
      <c r="N6"/>
      <c r="O6" s="34"/>
    </row>
    <row r="7" spans="1:16" ht="14.25" customHeight="1">
      <c r="A7" s="155"/>
      <c r="B7" s="56"/>
      <c r="C7" s="46"/>
      <c r="D7" s="50" t="s">
        <v>167</v>
      </c>
      <c r="E7" s="54" t="s">
        <v>49</v>
      </c>
      <c r="F7" s="49"/>
      <c r="G7" s="57"/>
      <c r="H7" s="50" t="s">
        <v>8</v>
      </c>
      <c r="I7" s="50"/>
      <c r="J7" s="50"/>
      <c r="K7" s="54" t="s">
        <v>167</v>
      </c>
      <c r="L7" s="50" t="s">
        <v>49</v>
      </c>
      <c r="M7" s="53"/>
      <c r="N7"/>
      <c r="O7" s="34"/>
    </row>
    <row r="8" spans="1:16" ht="14.25" customHeight="1">
      <c r="A8" s="58" t="s">
        <v>7</v>
      </c>
      <c r="B8" s="59"/>
      <c r="C8" s="60"/>
      <c r="D8" s="61" t="s">
        <v>140</v>
      </c>
      <c r="E8" s="62" t="s">
        <v>140</v>
      </c>
      <c r="F8" s="63">
        <v>6100</v>
      </c>
      <c r="G8" s="61" t="s">
        <v>9</v>
      </c>
      <c r="H8" s="61" t="s">
        <v>10</v>
      </c>
      <c r="I8" s="63">
        <v>6600</v>
      </c>
      <c r="J8" s="61" t="s">
        <v>87</v>
      </c>
      <c r="K8" s="54" t="s">
        <v>140</v>
      </c>
      <c r="L8" s="50" t="s">
        <v>140</v>
      </c>
      <c r="M8" s="53"/>
      <c r="N8"/>
      <c r="O8" s="34"/>
    </row>
    <row r="9" spans="1:16" ht="14.25" customHeight="1">
      <c r="A9" s="64" t="s">
        <v>20</v>
      </c>
      <c r="B9" s="65"/>
      <c r="C9" s="66"/>
      <c r="D9" s="187"/>
      <c r="E9" s="67"/>
      <c r="F9" s="68"/>
      <c r="G9" s="68"/>
      <c r="H9" s="68"/>
      <c r="I9" s="68"/>
      <c r="J9" s="68"/>
      <c r="K9" s="189"/>
      <c r="L9" s="136"/>
      <c r="M9" s="70"/>
      <c r="N9"/>
      <c r="O9" s="34"/>
    </row>
    <row r="10" spans="1:16" ht="14.25" customHeight="1">
      <c r="A10" s="72" t="s">
        <v>11</v>
      </c>
      <c r="B10" s="46"/>
      <c r="C10" s="66" t="s">
        <v>94</v>
      </c>
      <c r="D10" s="188"/>
      <c r="E10" s="12"/>
      <c r="F10" s="13">
        <v>446800</v>
      </c>
      <c r="G10" s="13">
        <v>150000</v>
      </c>
      <c r="H10" s="13"/>
      <c r="I10" s="13"/>
      <c r="J10" s="15"/>
      <c r="K10" s="188"/>
      <c r="L10" s="73">
        <f>SUM(F10:J10)</f>
        <v>596800</v>
      </c>
      <c r="M10" s="70" t="s">
        <v>94</v>
      </c>
      <c r="N10"/>
      <c r="O10" s="34"/>
    </row>
    <row r="11" spans="1:16" ht="14.25" customHeight="1">
      <c r="A11" s="72" t="s">
        <v>12</v>
      </c>
      <c r="B11" s="46"/>
      <c r="C11" s="66"/>
      <c r="D11" s="187"/>
      <c r="E11" s="67"/>
      <c r="F11" s="68"/>
      <c r="G11" s="68"/>
      <c r="H11" s="68"/>
      <c r="I11" s="68"/>
      <c r="J11" s="68"/>
      <c r="K11" s="189"/>
      <c r="L11" s="136"/>
      <c r="M11" s="70"/>
      <c r="N11"/>
      <c r="O11" s="34"/>
    </row>
    <row r="12" spans="1:16" ht="14.25" customHeight="1">
      <c r="A12" s="72" t="s">
        <v>14</v>
      </c>
      <c r="B12" s="46"/>
      <c r="C12" s="66" t="s">
        <v>95</v>
      </c>
      <c r="D12" s="188"/>
      <c r="E12" s="12"/>
      <c r="F12" s="13">
        <v>25000</v>
      </c>
      <c r="G12" s="13">
        <v>15000</v>
      </c>
      <c r="H12" s="13"/>
      <c r="I12" s="13"/>
      <c r="J12" s="13"/>
      <c r="K12" s="188"/>
      <c r="L12" s="73">
        <f>SUM(F12:J12)</f>
        <v>40000</v>
      </c>
      <c r="M12" s="70" t="s">
        <v>95</v>
      </c>
      <c r="N12"/>
      <c r="O12" s="34"/>
    </row>
    <row r="13" spans="1:16" ht="14.25" customHeight="1">
      <c r="A13" s="72" t="s">
        <v>15</v>
      </c>
      <c r="B13" s="46"/>
      <c r="C13" s="66" t="s">
        <v>96</v>
      </c>
      <c r="D13" s="156"/>
      <c r="E13" s="5"/>
      <c r="F13" s="6"/>
      <c r="G13" s="6"/>
      <c r="H13" s="6"/>
      <c r="I13" s="6"/>
      <c r="J13" s="6"/>
      <c r="K13" s="141"/>
      <c r="L13" s="68">
        <f t="shared" ref="L13:L19" si="0">SUM(F13:J13)</f>
        <v>0</v>
      </c>
      <c r="M13" s="79" t="s">
        <v>96</v>
      </c>
      <c r="N13"/>
      <c r="O13" s="34"/>
    </row>
    <row r="14" spans="1:16" ht="14.25" customHeight="1">
      <c r="A14" s="72" t="s">
        <v>16</v>
      </c>
      <c r="B14" s="46"/>
      <c r="C14" s="66" t="s">
        <v>97</v>
      </c>
      <c r="D14" s="156"/>
      <c r="E14" s="5"/>
      <c r="F14" s="6"/>
      <c r="G14" s="6"/>
      <c r="H14" s="6"/>
      <c r="I14" s="6"/>
      <c r="J14" s="6"/>
      <c r="K14" s="141"/>
      <c r="L14" s="68">
        <f t="shared" si="0"/>
        <v>0</v>
      </c>
      <c r="M14" s="79" t="s">
        <v>97</v>
      </c>
      <c r="N14"/>
      <c r="O14" s="34"/>
    </row>
    <row r="15" spans="1:16" ht="14.25" customHeight="1">
      <c r="A15" s="72" t="s">
        <v>17</v>
      </c>
      <c r="B15" s="46"/>
      <c r="C15" s="66" t="s">
        <v>98</v>
      </c>
      <c r="D15" s="156"/>
      <c r="E15" s="5"/>
      <c r="F15" s="6">
        <v>200000</v>
      </c>
      <c r="G15" s="6">
        <v>60000</v>
      </c>
      <c r="H15" s="6"/>
      <c r="I15" s="6"/>
      <c r="J15" s="6"/>
      <c r="K15" s="141"/>
      <c r="L15" s="68">
        <f t="shared" si="0"/>
        <v>260000</v>
      </c>
      <c r="M15" s="79" t="s">
        <v>98</v>
      </c>
      <c r="N15"/>
      <c r="O15" s="34"/>
    </row>
    <row r="16" spans="1:16" ht="14.25" customHeight="1">
      <c r="A16" s="80" t="s">
        <v>126</v>
      </c>
      <c r="B16" s="81"/>
      <c r="C16" s="66" t="s">
        <v>99</v>
      </c>
      <c r="D16" s="156"/>
      <c r="E16" s="5"/>
      <c r="F16" s="6"/>
      <c r="G16" s="6"/>
      <c r="H16" s="6"/>
      <c r="I16" s="6"/>
      <c r="J16" s="6"/>
      <c r="K16" s="141"/>
      <c r="L16" s="68">
        <f t="shared" si="0"/>
        <v>0</v>
      </c>
      <c r="M16" s="79" t="s">
        <v>99</v>
      </c>
      <c r="N16"/>
      <c r="O16" s="34"/>
    </row>
    <row r="17" spans="1:15" ht="14.25" customHeight="1">
      <c r="A17" s="80" t="s">
        <v>127</v>
      </c>
      <c r="B17" s="81"/>
      <c r="C17" s="66" t="s">
        <v>54</v>
      </c>
      <c r="D17" s="156"/>
      <c r="E17" s="5"/>
      <c r="F17" s="6"/>
      <c r="G17" s="6"/>
      <c r="H17" s="6"/>
      <c r="I17" s="6"/>
      <c r="J17" s="6"/>
      <c r="K17" s="141"/>
      <c r="L17" s="68">
        <f t="shared" si="0"/>
        <v>0</v>
      </c>
      <c r="M17" s="79" t="s">
        <v>54</v>
      </c>
      <c r="N17"/>
      <c r="O17" s="34"/>
    </row>
    <row r="18" spans="1:15" ht="14.25" customHeight="1">
      <c r="A18" s="72" t="s">
        <v>18</v>
      </c>
      <c r="B18" s="46"/>
      <c r="C18" s="66" t="s">
        <v>55</v>
      </c>
      <c r="D18" s="156"/>
      <c r="E18" s="5"/>
      <c r="F18" s="6"/>
      <c r="G18" s="6"/>
      <c r="H18" s="6"/>
      <c r="I18" s="6"/>
      <c r="J18" s="6"/>
      <c r="K18" s="141"/>
      <c r="L18" s="68">
        <f t="shared" si="0"/>
        <v>0</v>
      </c>
      <c r="M18" s="79" t="s">
        <v>55</v>
      </c>
      <c r="N18"/>
      <c r="O18" s="34"/>
    </row>
    <row r="19" spans="1:15" ht="14.25" customHeight="1">
      <c r="A19" s="72" t="s">
        <v>19</v>
      </c>
      <c r="B19" s="46"/>
      <c r="C19" s="66" t="s">
        <v>56</v>
      </c>
      <c r="D19" s="156"/>
      <c r="E19" s="5"/>
      <c r="F19" s="6"/>
      <c r="G19" s="6"/>
      <c r="H19" s="6"/>
      <c r="I19" s="6"/>
      <c r="J19" s="6"/>
      <c r="K19" s="141"/>
      <c r="L19" s="68">
        <f t="shared" si="0"/>
        <v>0</v>
      </c>
      <c r="M19" s="79" t="s">
        <v>56</v>
      </c>
      <c r="N19"/>
      <c r="O19" s="34"/>
    </row>
    <row r="20" spans="1:15" ht="14.25" customHeight="1">
      <c r="A20" s="82" t="s">
        <v>118</v>
      </c>
      <c r="B20" s="60"/>
      <c r="C20" s="83" t="s">
        <v>57</v>
      </c>
      <c r="D20" s="156"/>
      <c r="E20" s="75">
        <f t="shared" ref="E20:J20" si="1">E10+SUM(E12:E19)</f>
        <v>0</v>
      </c>
      <c r="F20" s="84">
        <f t="shared" si="1"/>
        <v>671800</v>
      </c>
      <c r="G20" s="84">
        <f t="shared" si="1"/>
        <v>225000</v>
      </c>
      <c r="H20" s="84">
        <f t="shared" si="1"/>
        <v>0</v>
      </c>
      <c r="I20" s="84">
        <f t="shared" si="1"/>
        <v>0</v>
      </c>
      <c r="J20" s="84">
        <f t="shared" si="1"/>
        <v>0</v>
      </c>
      <c r="K20" s="139"/>
      <c r="L20" s="84">
        <f>SUM(L9:L19)</f>
        <v>896800</v>
      </c>
      <c r="M20" s="79" t="s">
        <v>57</v>
      </c>
      <c r="N20"/>
      <c r="O20" s="34"/>
    </row>
    <row r="21" spans="1:15" ht="14.25" customHeight="1">
      <c r="A21" s="64" t="s">
        <v>21</v>
      </c>
      <c r="B21" s="65"/>
      <c r="C21" s="66" t="s">
        <v>13</v>
      </c>
      <c r="D21" s="187"/>
      <c r="E21" s="67"/>
      <c r="F21" s="68"/>
      <c r="G21" s="68"/>
      <c r="H21" s="68"/>
      <c r="I21" s="68"/>
      <c r="J21" s="68"/>
      <c r="K21" s="189"/>
      <c r="L21" s="136"/>
      <c r="M21" s="70"/>
      <c r="N21"/>
      <c r="O21" s="34"/>
    </row>
    <row r="22" spans="1:15" ht="14.25" customHeight="1">
      <c r="A22" s="72" t="s">
        <v>11</v>
      </c>
      <c r="B22" s="46"/>
      <c r="C22" s="66" t="s">
        <v>58</v>
      </c>
      <c r="D22" s="188"/>
      <c r="E22" s="12"/>
      <c r="F22" s="13">
        <v>21000</v>
      </c>
      <c r="G22" s="13">
        <v>5000</v>
      </c>
      <c r="H22" s="13"/>
      <c r="I22" s="13"/>
      <c r="J22" s="13"/>
      <c r="K22" s="188"/>
      <c r="L22" s="207">
        <f>SUM(F22:J22)</f>
        <v>26000</v>
      </c>
      <c r="M22" s="70" t="s">
        <v>58</v>
      </c>
      <c r="N22"/>
      <c r="O22" s="34"/>
    </row>
    <row r="23" spans="1:15" ht="14.25" customHeight="1">
      <c r="A23" s="72" t="s">
        <v>12</v>
      </c>
      <c r="B23" s="46"/>
      <c r="C23" s="66" t="s">
        <v>13</v>
      </c>
      <c r="D23" s="187"/>
      <c r="E23" s="67"/>
      <c r="F23" s="68"/>
      <c r="G23" s="68"/>
      <c r="H23" s="68"/>
      <c r="I23" s="68"/>
      <c r="J23" s="68"/>
      <c r="K23" s="189"/>
      <c r="L23" s="136"/>
      <c r="M23" s="70"/>
      <c r="N23"/>
      <c r="O23" s="34"/>
    </row>
    <row r="24" spans="1:15" ht="14.25" customHeight="1">
      <c r="A24" s="72" t="s">
        <v>14</v>
      </c>
      <c r="B24" s="46"/>
      <c r="C24" s="66" t="s">
        <v>59</v>
      </c>
      <c r="D24" s="188"/>
      <c r="E24" s="12"/>
      <c r="F24" s="13"/>
      <c r="G24" s="13"/>
      <c r="H24" s="13"/>
      <c r="I24" s="13"/>
      <c r="J24" s="13"/>
      <c r="K24" s="188"/>
      <c r="L24" s="73">
        <f>SUM(F24:J24)</f>
        <v>0</v>
      </c>
      <c r="M24" s="70" t="s">
        <v>59</v>
      </c>
      <c r="N24"/>
      <c r="O24" s="34"/>
    </row>
    <row r="25" spans="1:15" ht="14.25" customHeight="1">
      <c r="A25" s="72" t="s">
        <v>15</v>
      </c>
      <c r="B25" s="46"/>
      <c r="C25" s="66" t="s">
        <v>60</v>
      </c>
      <c r="D25" s="156"/>
      <c r="E25" s="5"/>
      <c r="F25" s="6"/>
      <c r="G25" s="6"/>
      <c r="H25" s="6"/>
      <c r="I25" s="6"/>
      <c r="J25" s="6"/>
      <c r="K25" s="141"/>
      <c r="L25" s="68">
        <f t="shared" ref="L25:L31" si="2">SUM(F25:J25)</f>
        <v>0</v>
      </c>
      <c r="M25" s="70" t="s">
        <v>60</v>
      </c>
      <c r="N25"/>
      <c r="O25" s="34"/>
    </row>
    <row r="26" spans="1:15" ht="14.25" customHeight="1">
      <c r="A26" s="72" t="s">
        <v>16</v>
      </c>
      <c r="B26" s="46"/>
      <c r="C26" s="66" t="s">
        <v>61</v>
      </c>
      <c r="D26" s="156"/>
      <c r="E26" s="5"/>
      <c r="F26" s="6"/>
      <c r="G26" s="6"/>
      <c r="H26" s="6"/>
      <c r="I26" s="6"/>
      <c r="J26" s="6"/>
      <c r="K26" s="141"/>
      <c r="L26" s="68">
        <f t="shared" si="2"/>
        <v>0</v>
      </c>
      <c r="M26" s="70" t="s">
        <v>61</v>
      </c>
      <c r="N26"/>
      <c r="O26" s="34"/>
    </row>
    <row r="27" spans="1:15" ht="14.25" customHeight="1">
      <c r="A27" s="72" t="s">
        <v>17</v>
      </c>
      <c r="B27" s="46"/>
      <c r="C27" s="66" t="s">
        <v>62</v>
      </c>
      <c r="D27" s="156"/>
      <c r="E27" s="5"/>
      <c r="F27" s="6"/>
      <c r="G27" s="6"/>
      <c r="H27" s="6"/>
      <c r="I27" s="6"/>
      <c r="J27" s="6"/>
      <c r="K27" s="141"/>
      <c r="L27" s="68">
        <f t="shared" si="2"/>
        <v>0</v>
      </c>
      <c r="M27" s="70" t="s">
        <v>62</v>
      </c>
      <c r="N27"/>
      <c r="O27" s="34"/>
    </row>
    <row r="28" spans="1:15" ht="14.25" customHeight="1">
      <c r="A28" s="80" t="s">
        <v>126</v>
      </c>
      <c r="B28" s="81"/>
      <c r="C28" s="66" t="s">
        <v>63</v>
      </c>
      <c r="D28" s="156"/>
      <c r="E28" s="5"/>
      <c r="F28" s="6"/>
      <c r="G28" s="6"/>
      <c r="H28" s="6"/>
      <c r="I28" s="6"/>
      <c r="J28" s="6"/>
      <c r="K28" s="141"/>
      <c r="L28" s="68">
        <f t="shared" si="2"/>
        <v>0</v>
      </c>
      <c r="M28" s="70" t="s">
        <v>63</v>
      </c>
      <c r="N28"/>
      <c r="O28" s="34"/>
    </row>
    <row r="29" spans="1:15" ht="14.25" customHeight="1">
      <c r="A29" s="80" t="s">
        <v>127</v>
      </c>
      <c r="B29" s="81"/>
      <c r="C29" s="66" t="s">
        <v>64</v>
      </c>
      <c r="D29" s="156"/>
      <c r="E29" s="5"/>
      <c r="F29" s="6"/>
      <c r="G29" s="6"/>
      <c r="H29" s="6"/>
      <c r="I29" s="6"/>
      <c r="J29" s="6"/>
      <c r="K29" s="141"/>
      <c r="L29" s="68">
        <f t="shared" si="2"/>
        <v>0</v>
      </c>
      <c r="M29" s="70" t="s">
        <v>64</v>
      </c>
      <c r="N29"/>
      <c r="O29" s="34"/>
    </row>
    <row r="30" spans="1:15" ht="14.25" customHeight="1">
      <c r="A30" s="72" t="s">
        <v>18</v>
      </c>
      <c r="B30" s="46"/>
      <c r="C30" s="66" t="s">
        <v>65</v>
      </c>
      <c r="D30" s="156"/>
      <c r="E30" s="5"/>
      <c r="F30" s="6"/>
      <c r="G30" s="6"/>
      <c r="H30" s="6"/>
      <c r="I30" s="6"/>
      <c r="J30" s="6"/>
      <c r="K30" s="141"/>
      <c r="L30" s="68">
        <f t="shared" si="2"/>
        <v>0</v>
      </c>
      <c r="M30" s="79" t="s">
        <v>65</v>
      </c>
      <c r="N30"/>
      <c r="O30" s="34"/>
    </row>
    <row r="31" spans="1:15" ht="14.25" customHeight="1">
      <c r="A31" s="72" t="s">
        <v>19</v>
      </c>
      <c r="B31" s="46"/>
      <c r="C31" s="66" t="s">
        <v>66</v>
      </c>
      <c r="D31" s="156"/>
      <c r="E31" s="5"/>
      <c r="F31" s="6"/>
      <c r="G31" s="6"/>
      <c r="H31" s="6"/>
      <c r="I31" s="6"/>
      <c r="J31" s="6"/>
      <c r="K31" s="141"/>
      <c r="L31" s="68">
        <f t="shared" si="2"/>
        <v>0</v>
      </c>
      <c r="M31" s="79" t="s">
        <v>66</v>
      </c>
      <c r="N31"/>
      <c r="O31" s="34"/>
    </row>
    <row r="32" spans="1:15" ht="14.25" customHeight="1">
      <c r="A32" s="82" t="s">
        <v>88</v>
      </c>
      <c r="B32" s="60"/>
      <c r="C32" s="83" t="s">
        <v>31</v>
      </c>
      <c r="D32" s="156"/>
      <c r="E32" s="75">
        <f t="shared" ref="E32:J32" si="3">E22+SUM(E24:E31)</f>
        <v>0</v>
      </c>
      <c r="F32" s="84">
        <f t="shared" si="3"/>
        <v>21000</v>
      </c>
      <c r="G32" s="84">
        <f t="shared" si="3"/>
        <v>5000</v>
      </c>
      <c r="H32" s="84">
        <f t="shared" si="3"/>
        <v>0</v>
      </c>
      <c r="I32" s="84">
        <f t="shared" si="3"/>
        <v>0</v>
      </c>
      <c r="J32" s="84">
        <f t="shared" si="3"/>
        <v>0</v>
      </c>
      <c r="K32" s="139"/>
      <c r="L32" s="84">
        <f>SUM(L21:L31)</f>
        <v>26000</v>
      </c>
      <c r="M32" s="79" t="s">
        <v>31</v>
      </c>
      <c r="N32"/>
      <c r="O32" s="34"/>
    </row>
    <row r="33" spans="1:15" ht="14.25" customHeight="1">
      <c r="A33" s="85" t="s">
        <v>22</v>
      </c>
      <c r="B33" s="86"/>
      <c r="C33" s="87" t="s">
        <v>32</v>
      </c>
      <c r="D33" s="156"/>
      <c r="E33" s="5"/>
      <c r="F33" s="6"/>
      <c r="G33" s="6"/>
      <c r="H33" s="6"/>
      <c r="I33" s="6"/>
      <c r="J33" s="6"/>
      <c r="K33" s="141"/>
      <c r="L33" s="77">
        <f>SUM(F33:J33)</f>
        <v>0</v>
      </c>
      <c r="M33" s="79" t="s">
        <v>32</v>
      </c>
      <c r="N33"/>
      <c r="O33" s="34"/>
    </row>
    <row r="34" spans="1:15" ht="14.25" customHeight="1">
      <c r="A34" s="157" t="s">
        <v>30</v>
      </c>
      <c r="B34" s="158"/>
      <c r="C34" s="91"/>
      <c r="D34" s="187"/>
      <c r="E34" s="67"/>
      <c r="F34" s="68"/>
      <c r="G34" s="68"/>
      <c r="H34" s="68"/>
      <c r="I34" s="68"/>
      <c r="J34" s="68"/>
      <c r="K34" s="189"/>
      <c r="L34" s="136"/>
      <c r="M34" s="79"/>
      <c r="N34"/>
      <c r="O34" s="34"/>
    </row>
    <row r="35" spans="1:15" ht="14.25" customHeight="1">
      <c r="A35" s="80" t="s">
        <v>11</v>
      </c>
      <c r="B35" s="81"/>
      <c r="C35" s="91" t="s">
        <v>33</v>
      </c>
      <c r="D35" s="188"/>
      <c r="E35" s="12"/>
      <c r="F35" s="13"/>
      <c r="G35" s="13"/>
      <c r="H35" s="13"/>
      <c r="I35" s="13"/>
      <c r="J35" s="13"/>
      <c r="K35" s="188"/>
      <c r="L35" s="207">
        <f>SUM(F35:J35)</f>
        <v>0</v>
      </c>
      <c r="M35" s="79" t="s">
        <v>33</v>
      </c>
      <c r="N35"/>
      <c r="O35" s="34"/>
    </row>
    <row r="36" spans="1:15" ht="14.25" customHeight="1">
      <c r="A36" s="80" t="s">
        <v>12</v>
      </c>
      <c r="B36" s="81"/>
      <c r="C36" s="91" t="s">
        <v>13</v>
      </c>
      <c r="D36" s="187"/>
      <c r="E36" s="67"/>
      <c r="F36" s="68"/>
      <c r="G36" s="68"/>
      <c r="H36" s="68"/>
      <c r="I36" s="68"/>
      <c r="J36" s="68"/>
      <c r="K36" s="189"/>
      <c r="L36" s="136"/>
      <c r="M36" s="79"/>
      <c r="N36"/>
      <c r="O36" s="34"/>
    </row>
    <row r="37" spans="1:15" ht="14.25" customHeight="1">
      <c r="A37" s="80" t="s">
        <v>14</v>
      </c>
      <c r="B37" s="81"/>
      <c r="C37" s="91" t="s">
        <v>34</v>
      </c>
      <c r="D37" s="188"/>
      <c r="E37" s="12"/>
      <c r="F37" s="13"/>
      <c r="G37" s="13"/>
      <c r="H37" s="13"/>
      <c r="I37" s="13"/>
      <c r="J37" s="13"/>
      <c r="K37" s="188"/>
      <c r="L37" s="73">
        <f>SUM(F37:J37)</f>
        <v>0</v>
      </c>
      <c r="M37" s="79" t="s">
        <v>34</v>
      </c>
      <c r="N37"/>
      <c r="O37" s="34"/>
    </row>
    <row r="38" spans="1:15" ht="14.25" customHeight="1">
      <c r="A38" s="80" t="s">
        <v>15</v>
      </c>
      <c r="B38" s="81"/>
      <c r="C38" s="91" t="s">
        <v>36</v>
      </c>
      <c r="D38" s="156"/>
      <c r="E38" s="5"/>
      <c r="F38" s="6"/>
      <c r="G38" s="6"/>
      <c r="H38" s="6"/>
      <c r="I38" s="6"/>
      <c r="J38" s="6"/>
      <c r="K38" s="141"/>
      <c r="L38" s="68">
        <f t="shared" ref="L38:L45" si="4">SUM(F38:J38)</f>
        <v>0</v>
      </c>
      <c r="M38" s="70" t="s">
        <v>36</v>
      </c>
      <c r="N38"/>
      <c r="O38" s="34"/>
    </row>
    <row r="39" spans="1:15" ht="14.25" customHeight="1">
      <c r="A39" s="80" t="s">
        <v>16</v>
      </c>
      <c r="B39" s="81"/>
      <c r="C39" s="91" t="s">
        <v>37</v>
      </c>
      <c r="D39" s="156"/>
      <c r="E39" s="5"/>
      <c r="F39" s="6"/>
      <c r="G39" s="6"/>
      <c r="H39" s="6"/>
      <c r="I39" s="6"/>
      <c r="J39" s="6"/>
      <c r="K39" s="141"/>
      <c r="L39" s="68">
        <f t="shared" si="4"/>
        <v>0</v>
      </c>
      <c r="M39" s="70" t="s">
        <v>37</v>
      </c>
      <c r="N39"/>
      <c r="O39" s="34"/>
    </row>
    <row r="40" spans="1:15" ht="14.25" customHeight="1">
      <c r="A40" s="80" t="s">
        <v>17</v>
      </c>
      <c r="B40" s="81"/>
      <c r="C40" s="91" t="s">
        <v>39</v>
      </c>
      <c r="D40" s="156"/>
      <c r="E40" s="5"/>
      <c r="F40" s="6"/>
      <c r="G40" s="6"/>
      <c r="H40" s="6"/>
      <c r="I40" s="6"/>
      <c r="J40" s="6"/>
      <c r="K40" s="141"/>
      <c r="L40" s="68">
        <f t="shared" si="4"/>
        <v>0</v>
      </c>
      <c r="M40" s="70" t="s">
        <v>39</v>
      </c>
      <c r="N40"/>
      <c r="O40" s="34"/>
    </row>
    <row r="41" spans="1:15" ht="14.25" customHeight="1">
      <c r="A41" s="80" t="s">
        <v>126</v>
      </c>
      <c r="B41" s="81"/>
      <c r="C41" s="91" t="s">
        <v>40</v>
      </c>
      <c r="D41" s="156"/>
      <c r="E41" s="5"/>
      <c r="F41" s="6"/>
      <c r="G41" s="6"/>
      <c r="H41" s="6"/>
      <c r="I41" s="6"/>
      <c r="J41" s="6"/>
      <c r="K41" s="141"/>
      <c r="L41" s="68">
        <f t="shared" si="4"/>
        <v>0</v>
      </c>
      <c r="M41" s="70" t="s">
        <v>40</v>
      </c>
      <c r="N41"/>
      <c r="O41" s="34"/>
    </row>
    <row r="42" spans="1:15" ht="14.25" customHeight="1">
      <c r="A42" s="80" t="s">
        <v>127</v>
      </c>
      <c r="B42" s="81"/>
      <c r="C42" s="91" t="s">
        <v>41</v>
      </c>
      <c r="D42" s="156"/>
      <c r="E42" s="5"/>
      <c r="F42" s="6"/>
      <c r="G42" s="6"/>
      <c r="H42" s="6"/>
      <c r="I42" s="6"/>
      <c r="J42" s="6"/>
      <c r="K42" s="141"/>
      <c r="L42" s="68">
        <f t="shared" si="4"/>
        <v>0</v>
      </c>
      <c r="M42" s="70" t="s">
        <v>41</v>
      </c>
      <c r="N42"/>
      <c r="O42" s="34"/>
    </row>
    <row r="43" spans="1:15" ht="14.25" customHeight="1">
      <c r="A43" s="80" t="s">
        <v>93</v>
      </c>
      <c r="B43" s="81"/>
      <c r="C43" s="91" t="s">
        <v>42</v>
      </c>
      <c r="D43" s="156"/>
      <c r="E43" s="5"/>
      <c r="F43" s="6"/>
      <c r="G43" s="6"/>
      <c r="H43" s="6"/>
      <c r="I43" s="6"/>
      <c r="J43" s="6"/>
      <c r="K43" s="141"/>
      <c r="L43" s="68">
        <f t="shared" si="4"/>
        <v>0</v>
      </c>
      <c r="M43" s="70" t="s">
        <v>42</v>
      </c>
      <c r="N43"/>
      <c r="O43" s="34"/>
    </row>
    <row r="44" spans="1:15" ht="14.25" customHeight="1">
      <c r="A44" s="80" t="s">
        <v>18</v>
      </c>
      <c r="B44" s="81"/>
      <c r="C44" s="91" t="s">
        <v>43</v>
      </c>
      <c r="D44" s="156"/>
      <c r="E44" s="5"/>
      <c r="F44" s="6"/>
      <c r="G44" s="6"/>
      <c r="H44" s="6"/>
      <c r="I44" s="6"/>
      <c r="J44" s="6"/>
      <c r="K44" s="141"/>
      <c r="L44" s="68">
        <f t="shared" si="4"/>
        <v>0</v>
      </c>
      <c r="M44" s="70" t="s">
        <v>43</v>
      </c>
      <c r="N44"/>
      <c r="O44" s="34"/>
    </row>
    <row r="45" spans="1:15" ht="14.25" customHeight="1">
      <c r="A45" s="80" t="s">
        <v>19</v>
      </c>
      <c r="B45" s="81"/>
      <c r="C45" s="91" t="s">
        <v>44</v>
      </c>
      <c r="D45" s="156"/>
      <c r="E45" s="5"/>
      <c r="F45" s="6"/>
      <c r="G45" s="6"/>
      <c r="H45" s="6"/>
      <c r="I45" s="6"/>
      <c r="J45" s="6"/>
      <c r="K45" s="141"/>
      <c r="L45" s="68">
        <f t="shared" si="4"/>
        <v>0</v>
      </c>
      <c r="M45" s="70" t="s">
        <v>44</v>
      </c>
      <c r="N45"/>
      <c r="O45" s="34"/>
    </row>
    <row r="46" spans="1:15" ht="14.25" customHeight="1">
      <c r="A46" s="92" t="s">
        <v>119</v>
      </c>
      <c r="B46" s="93"/>
      <c r="C46" s="94" t="s">
        <v>45</v>
      </c>
      <c r="D46" s="156"/>
      <c r="E46" s="75">
        <f t="shared" ref="E46:J46" si="5">E35+SUM(E37:E45)</f>
        <v>0</v>
      </c>
      <c r="F46" s="84">
        <f t="shared" si="5"/>
        <v>0</v>
      </c>
      <c r="G46" s="84">
        <f t="shared" si="5"/>
        <v>0</v>
      </c>
      <c r="H46" s="84">
        <f t="shared" si="5"/>
        <v>0</v>
      </c>
      <c r="I46" s="84">
        <f t="shared" si="5"/>
        <v>0</v>
      </c>
      <c r="J46" s="84">
        <f t="shared" si="5"/>
        <v>0</v>
      </c>
      <c r="K46" s="139"/>
      <c r="L46" s="84">
        <f>SUM(L34:L45)</f>
        <v>0</v>
      </c>
      <c r="M46" s="70" t="s">
        <v>45</v>
      </c>
      <c r="N46"/>
      <c r="O46" s="34"/>
    </row>
    <row r="47" spans="1:15" ht="12" customHeight="1">
      <c r="M47" s="56"/>
    </row>
    <row r="48" spans="1:15" ht="12" customHeight="1">
      <c r="M48" s="56"/>
    </row>
    <row r="49" spans="1:15" ht="15" customHeight="1">
      <c r="A49" s="35"/>
      <c r="B49" s="36"/>
      <c r="C49" s="37"/>
      <c r="D49" s="38"/>
      <c r="E49" s="39"/>
      <c r="F49" s="40"/>
      <c r="G49" s="41" t="s">
        <v>0</v>
      </c>
      <c r="H49" s="41" t="s">
        <v>1</v>
      </c>
      <c r="I49" s="41"/>
      <c r="J49" s="42"/>
      <c r="K49" s="43" t="s">
        <v>2</v>
      </c>
      <c r="L49" s="159"/>
      <c r="M49" s="45"/>
      <c r="N49"/>
      <c r="O49" s="34"/>
    </row>
    <row r="50" spans="1:15" ht="15" customHeight="1">
      <c r="A50" s="152" t="s">
        <v>124</v>
      </c>
      <c r="B50" s="153"/>
      <c r="C50" s="46"/>
      <c r="D50" s="234" t="s">
        <v>165</v>
      </c>
      <c r="E50" s="235"/>
      <c r="F50" s="49" t="s">
        <v>3</v>
      </c>
      <c r="G50" s="50" t="s">
        <v>4</v>
      </c>
      <c r="H50" s="50" t="s">
        <v>5</v>
      </c>
      <c r="I50" s="50" t="s">
        <v>6</v>
      </c>
      <c r="J50" s="51" t="s">
        <v>159</v>
      </c>
      <c r="K50" s="52"/>
      <c r="L50" s="154"/>
      <c r="M50" s="53"/>
      <c r="N50"/>
      <c r="O50" s="34"/>
    </row>
    <row r="51" spans="1:15" ht="15" customHeight="1">
      <c r="A51" s="155"/>
      <c r="B51" s="56"/>
      <c r="C51" s="46"/>
      <c r="D51" s="50" t="s">
        <v>167</v>
      </c>
      <c r="E51" s="54" t="s">
        <v>49</v>
      </c>
      <c r="F51" s="49"/>
      <c r="G51" s="57"/>
      <c r="H51" s="50" t="s">
        <v>8</v>
      </c>
      <c r="I51" s="50"/>
      <c r="J51" s="50"/>
      <c r="K51" s="54" t="s">
        <v>167</v>
      </c>
      <c r="L51" s="50" t="s">
        <v>49</v>
      </c>
      <c r="M51" s="53"/>
      <c r="N51"/>
      <c r="O51" s="34"/>
    </row>
    <row r="52" spans="1:15" ht="15" customHeight="1">
      <c r="A52" s="58" t="s">
        <v>7</v>
      </c>
      <c r="B52" s="59"/>
      <c r="C52" s="60"/>
      <c r="D52" s="61" t="s">
        <v>140</v>
      </c>
      <c r="E52" s="62" t="s">
        <v>140</v>
      </c>
      <c r="F52" s="63">
        <v>6100</v>
      </c>
      <c r="G52" s="61" t="s">
        <v>9</v>
      </c>
      <c r="H52" s="61" t="s">
        <v>10</v>
      </c>
      <c r="I52" s="63">
        <v>6600</v>
      </c>
      <c r="J52" s="61" t="s">
        <v>87</v>
      </c>
      <c r="K52" s="54" t="s">
        <v>140</v>
      </c>
      <c r="L52" s="50" t="s">
        <v>140</v>
      </c>
      <c r="M52" s="53"/>
      <c r="N52"/>
      <c r="O52" s="34"/>
    </row>
    <row r="53" spans="1:15" ht="15" customHeight="1">
      <c r="A53" s="157" t="s">
        <v>38</v>
      </c>
      <c r="B53" s="158"/>
      <c r="C53" s="91" t="s">
        <v>13</v>
      </c>
      <c r="D53" s="187"/>
      <c r="E53" s="67"/>
      <c r="F53" s="68"/>
      <c r="G53" s="68"/>
      <c r="H53" s="68"/>
      <c r="I53" s="68"/>
      <c r="J53" s="68"/>
      <c r="K53" s="189"/>
      <c r="L53" s="136"/>
      <c r="M53" s="70"/>
      <c r="N53"/>
      <c r="O53" s="34"/>
    </row>
    <row r="54" spans="1:15" ht="15" customHeight="1">
      <c r="A54" s="80" t="s">
        <v>11</v>
      </c>
      <c r="B54" s="81"/>
      <c r="C54" s="91" t="s">
        <v>67</v>
      </c>
      <c r="D54" s="188"/>
      <c r="E54" s="12"/>
      <c r="F54" s="13"/>
      <c r="G54" s="13"/>
      <c r="H54" s="13"/>
      <c r="I54" s="13"/>
      <c r="J54" s="13"/>
      <c r="K54" s="188"/>
      <c r="L54" s="207">
        <f>SUM(F54:J54)</f>
        <v>0</v>
      </c>
      <c r="M54" s="70" t="s">
        <v>67</v>
      </c>
      <c r="N54"/>
      <c r="O54" s="34"/>
    </row>
    <row r="55" spans="1:15" ht="15" customHeight="1">
      <c r="A55" s="80" t="s">
        <v>12</v>
      </c>
      <c r="B55" s="81"/>
      <c r="C55" s="91" t="s">
        <v>13</v>
      </c>
      <c r="D55" s="187"/>
      <c r="E55" s="67"/>
      <c r="F55" s="68"/>
      <c r="G55" s="68"/>
      <c r="H55" s="68"/>
      <c r="I55" s="68"/>
      <c r="J55" s="68"/>
      <c r="K55" s="189"/>
      <c r="L55" s="136"/>
      <c r="M55" s="70"/>
      <c r="N55"/>
      <c r="O55" s="34"/>
    </row>
    <row r="56" spans="1:15" ht="15" customHeight="1">
      <c r="A56" s="80" t="s">
        <v>14</v>
      </c>
      <c r="B56" s="81"/>
      <c r="C56" s="91" t="s">
        <v>68</v>
      </c>
      <c r="D56" s="188"/>
      <c r="E56" s="14"/>
      <c r="F56" s="13"/>
      <c r="G56" s="13"/>
      <c r="H56" s="13"/>
      <c r="I56" s="13"/>
      <c r="J56" s="13"/>
      <c r="K56" s="188"/>
      <c r="L56" s="193">
        <f>SUM(F56:J56)</f>
        <v>0</v>
      </c>
      <c r="M56" s="70" t="s">
        <v>68</v>
      </c>
      <c r="N56"/>
      <c r="O56" s="34"/>
    </row>
    <row r="57" spans="1:15" ht="15" customHeight="1">
      <c r="A57" s="80" t="s">
        <v>15</v>
      </c>
      <c r="B57" s="81"/>
      <c r="C57" s="91" t="s">
        <v>69</v>
      </c>
      <c r="D57" s="156"/>
      <c r="E57" s="5"/>
      <c r="F57" s="6"/>
      <c r="G57" s="6"/>
      <c r="H57" s="6"/>
      <c r="I57" s="6"/>
      <c r="J57" s="6"/>
      <c r="K57" s="141"/>
      <c r="L57" s="68">
        <f t="shared" ref="L57:L64" si="6">SUM(F57:J57)</f>
        <v>0</v>
      </c>
      <c r="M57" s="79" t="s">
        <v>69</v>
      </c>
      <c r="N57"/>
      <c r="O57" s="34"/>
    </row>
    <row r="58" spans="1:15" ht="15" customHeight="1">
      <c r="A58" s="80" t="s">
        <v>16</v>
      </c>
      <c r="B58" s="81"/>
      <c r="C58" s="91" t="s">
        <v>70</v>
      </c>
      <c r="D58" s="156"/>
      <c r="E58" s="5"/>
      <c r="F58" s="6"/>
      <c r="G58" s="6"/>
      <c r="H58" s="6"/>
      <c r="I58" s="6"/>
      <c r="J58" s="6"/>
      <c r="K58" s="141"/>
      <c r="L58" s="68">
        <f t="shared" si="6"/>
        <v>0</v>
      </c>
      <c r="M58" s="79" t="s">
        <v>70</v>
      </c>
      <c r="N58"/>
      <c r="O58" s="34"/>
    </row>
    <row r="59" spans="1:15" ht="15" customHeight="1">
      <c r="A59" s="80" t="s">
        <v>17</v>
      </c>
      <c r="B59" s="81"/>
      <c r="C59" s="91" t="s">
        <v>71</v>
      </c>
      <c r="D59" s="156"/>
      <c r="E59" s="5"/>
      <c r="F59" s="6"/>
      <c r="G59" s="6"/>
      <c r="H59" s="6"/>
      <c r="I59" s="6"/>
      <c r="J59" s="6"/>
      <c r="K59" s="141"/>
      <c r="L59" s="68">
        <f t="shared" si="6"/>
        <v>0</v>
      </c>
      <c r="M59" s="79" t="s">
        <v>71</v>
      </c>
      <c r="N59"/>
      <c r="O59" s="34"/>
    </row>
    <row r="60" spans="1:15" ht="15" customHeight="1">
      <c r="A60" s="80" t="s">
        <v>126</v>
      </c>
      <c r="B60" s="81"/>
      <c r="C60" s="91" t="s">
        <v>72</v>
      </c>
      <c r="D60" s="156"/>
      <c r="E60" s="5"/>
      <c r="F60" s="6"/>
      <c r="G60" s="6"/>
      <c r="H60" s="6"/>
      <c r="I60" s="6"/>
      <c r="J60" s="6"/>
      <c r="K60" s="141"/>
      <c r="L60" s="68">
        <f t="shared" si="6"/>
        <v>0</v>
      </c>
      <c r="M60" s="79" t="s">
        <v>72</v>
      </c>
      <c r="N60"/>
      <c r="O60" s="34"/>
    </row>
    <row r="61" spans="1:15" ht="15" customHeight="1">
      <c r="A61" s="80" t="s">
        <v>127</v>
      </c>
      <c r="B61" s="81"/>
      <c r="C61" s="91" t="s">
        <v>73</v>
      </c>
      <c r="D61" s="156"/>
      <c r="E61" s="5"/>
      <c r="F61" s="6"/>
      <c r="G61" s="6"/>
      <c r="H61" s="6"/>
      <c r="I61" s="6"/>
      <c r="J61" s="6"/>
      <c r="K61" s="141"/>
      <c r="L61" s="68">
        <f t="shared" si="6"/>
        <v>0</v>
      </c>
      <c r="M61" s="79" t="s">
        <v>73</v>
      </c>
      <c r="N61"/>
      <c r="O61" s="34"/>
    </row>
    <row r="62" spans="1:15" ht="15" customHeight="1">
      <c r="A62" s="80" t="s">
        <v>93</v>
      </c>
      <c r="B62" s="81"/>
      <c r="C62" s="91" t="s">
        <v>74</v>
      </c>
      <c r="D62" s="156"/>
      <c r="E62" s="5"/>
      <c r="F62" s="6"/>
      <c r="G62" s="6"/>
      <c r="H62" s="6"/>
      <c r="I62" s="6"/>
      <c r="J62" s="6"/>
      <c r="K62" s="141"/>
      <c r="L62" s="68">
        <f t="shared" si="6"/>
        <v>0</v>
      </c>
      <c r="M62" s="79" t="s">
        <v>74</v>
      </c>
      <c r="N62"/>
      <c r="O62" s="34"/>
    </row>
    <row r="63" spans="1:15" ht="15" customHeight="1">
      <c r="A63" s="80" t="s">
        <v>18</v>
      </c>
      <c r="B63" s="81"/>
      <c r="C63" s="91" t="s">
        <v>75</v>
      </c>
      <c r="D63" s="156"/>
      <c r="E63" s="5"/>
      <c r="F63" s="6"/>
      <c r="G63" s="6"/>
      <c r="H63" s="6"/>
      <c r="I63" s="6"/>
      <c r="J63" s="6"/>
      <c r="K63" s="141"/>
      <c r="L63" s="68">
        <f t="shared" si="6"/>
        <v>0</v>
      </c>
      <c r="M63" s="79" t="s">
        <v>75</v>
      </c>
      <c r="N63"/>
      <c r="O63" s="34"/>
    </row>
    <row r="64" spans="1:15" ht="15" customHeight="1">
      <c r="A64" s="80" t="s">
        <v>19</v>
      </c>
      <c r="B64" s="81"/>
      <c r="C64" s="91" t="s">
        <v>76</v>
      </c>
      <c r="D64" s="156"/>
      <c r="E64" s="5"/>
      <c r="F64" s="6"/>
      <c r="G64" s="6"/>
      <c r="H64" s="6"/>
      <c r="I64" s="6"/>
      <c r="J64" s="6"/>
      <c r="K64" s="141"/>
      <c r="L64" s="68">
        <f t="shared" si="6"/>
        <v>0</v>
      </c>
      <c r="M64" s="79" t="s">
        <v>76</v>
      </c>
      <c r="N64"/>
      <c r="O64" s="34"/>
    </row>
    <row r="65" spans="1:15" ht="15" customHeight="1">
      <c r="A65" s="92" t="s">
        <v>120</v>
      </c>
      <c r="B65" s="93"/>
      <c r="C65" s="94" t="s">
        <v>77</v>
      </c>
      <c r="D65" s="156"/>
      <c r="E65" s="75">
        <f t="shared" ref="E65:J65" si="7">E54+SUM(E56:E64)</f>
        <v>0</v>
      </c>
      <c r="F65" s="84">
        <f t="shared" si="7"/>
        <v>0</v>
      </c>
      <c r="G65" s="84">
        <f t="shared" si="7"/>
        <v>0</v>
      </c>
      <c r="H65" s="84">
        <f t="shared" si="7"/>
        <v>0</v>
      </c>
      <c r="I65" s="84">
        <f t="shared" si="7"/>
        <v>0</v>
      </c>
      <c r="J65" s="84">
        <f t="shared" si="7"/>
        <v>0</v>
      </c>
      <c r="K65" s="139"/>
      <c r="L65" s="84">
        <f>SUM(L53:L64)</f>
        <v>0</v>
      </c>
      <c r="M65" s="79" t="s">
        <v>77</v>
      </c>
      <c r="N65"/>
      <c r="O65" s="34"/>
    </row>
    <row r="66" spans="1:15" ht="15" customHeight="1">
      <c r="A66" s="252" t="s">
        <v>144</v>
      </c>
      <c r="B66" s="253"/>
      <c r="C66" s="87" t="s">
        <v>78</v>
      </c>
      <c r="D66" s="156"/>
      <c r="E66" s="76">
        <f t="shared" ref="E66:L66" si="8">E65+E46+E32+E33+E20</f>
        <v>0</v>
      </c>
      <c r="F66" s="97">
        <f t="shared" si="8"/>
        <v>692800</v>
      </c>
      <c r="G66" s="97">
        <f t="shared" si="8"/>
        <v>230000</v>
      </c>
      <c r="H66" s="97">
        <f t="shared" si="8"/>
        <v>0</v>
      </c>
      <c r="I66" s="97">
        <f t="shared" si="8"/>
        <v>0</v>
      </c>
      <c r="J66" s="97">
        <f t="shared" si="8"/>
        <v>0</v>
      </c>
      <c r="K66" s="139"/>
      <c r="L66" s="97">
        <f t="shared" si="8"/>
        <v>922800</v>
      </c>
      <c r="M66" s="79" t="s">
        <v>78</v>
      </c>
      <c r="N66"/>
      <c r="O66" s="34"/>
    </row>
    <row r="67" spans="1:15" ht="15" customHeight="1">
      <c r="M67" s="160"/>
    </row>
    <row r="68" spans="1:15" ht="15" customHeight="1">
      <c r="A68" s="236"/>
      <c r="B68" s="286"/>
      <c r="C68" s="286"/>
      <c r="D68" s="286"/>
      <c r="E68" s="286"/>
      <c r="F68" s="286"/>
      <c r="G68" s="286"/>
      <c r="H68" s="286"/>
      <c r="I68" s="286"/>
      <c r="J68" s="286"/>
      <c r="K68" s="286"/>
      <c r="L68" s="286"/>
      <c r="M68" s="286"/>
    </row>
    <row r="70" spans="1:15" ht="15.75">
      <c r="I70" s="287" t="s">
        <v>143</v>
      </c>
      <c r="J70" s="287"/>
      <c r="K70" s="287"/>
      <c r="L70" s="287"/>
      <c r="M70" s="287"/>
      <c r="N70" s="287"/>
    </row>
    <row r="71" spans="1:15" ht="15.75">
      <c r="I71" s="106" t="s">
        <v>125</v>
      </c>
      <c r="J71" s="233"/>
      <c r="K71" s="233"/>
      <c r="L71" s="106" t="s">
        <v>28</v>
      </c>
      <c r="M71" s="222"/>
      <c r="N71" s="222"/>
    </row>
    <row r="72" spans="1:15" ht="15.75">
      <c r="I72" s="106" t="s">
        <v>29</v>
      </c>
      <c r="J72" s="221"/>
      <c r="K72" s="221"/>
      <c r="L72" s="106" t="s">
        <v>28</v>
      </c>
      <c r="M72" s="288"/>
      <c r="N72" s="288"/>
    </row>
    <row r="73" spans="1:15" ht="15.75">
      <c r="I73" s="106" t="s">
        <v>29</v>
      </c>
      <c r="J73" s="226"/>
      <c r="K73" s="226"/>
      <c r="L73" s="106" t="s">
        <v>28</v>
      </c>
      <c r="M73" s="288"/>
      <c r="N73" s="288"/>
    </row>
    <row r="74" spans="1:15" ht="15.75">
      <c r="I74" s="106" t="s">
        <v>29</v>
      </c>
      <c r="J74" s="226"/>
      <c r="K74" s="226"/>
      <c r="L74" s="106" t="s">
        <v>28</v>
      </c>
      <c r="M74" s="288"/>
      <c r="N74" s="288"/>
    </row>
    <row r="75" spans="1:15">
      <c r="N75"/>
    </row>
    <row r="76" spans="1:15" ht="15.75">
      <c r="I76" s="246" t="s">
        <v>147</v>
      </c>
      <c r="J76" s="289"/>
      <c r="K76" s="289"/>
      <c r="L76" s="289"/>
      <c r="M76" s="289"/>
      <c r="N76" s="289"/>
    </row>
    <row r="77" spans="1:15" ht="15.75">
      <c r="A77" s="161"/>
      <c r="B77" s="162"/>
      <c r="C77" s="163"/>
      <c r="D77" s="163"/>
      <c r="F77" s="162"/>
      <c r="G77" s="164"/>
      <c r="I77" s="110" t="s">
        <v>89</v>
      </c>
      <c r="J77" s="239" t="s">
        <v>90</v>
      </c>
      <c r="K77" s="290"/>
      <c r="L77" s="111" t="s">
        <v>91</v>
      </c>
      <c r="M77" s="239" t="s">
        <v>92</v>
      </c>
      <c r="N77" s="290"/>
    </row>
    <row r="78" spans="1:15" ht="15.75">
      <c r="A78" s="161"/>
      <c r="B78" s="162"/>
      <c r="C78" s="163"/>
      <c r="D78" s="163"/>
      <c r="F78" s="162"/>
      <c r="G78" s="164"/>
      <c r="I78" s="16"/>
      <c r="J78" s="291"/>
      <c r="K78" s="292"/>
      <c r="L78" s="17"/>
      <c r="M78" s="227">
        <f>SUM(I78:L78)</f>
        <v>0</v>
      </c>
      <c r="N78" s="228"/>
    </row>
    <row r="79" spans="1:15" ht="15.75">
      <c r="A79" s="161"/>
      <c r="B79" s="162"/>
      <c r="C79" s="163"/>
      <c r="D79" s="163"/>
      <c r="F79" s="162"/>
      <c r="G79" s="164"/>
    </row>
    <row r="80" spans="1:15" ht="15.75">
      <c r="A80" s="161"/>
      <c r="B80" s="162"/>
      <c r="C80" s="163"/>
      <c r="D80" s="163"/>
      <c r="F80" s="162"/>
      <c r="G80" s="164"/>
      <c r="N80"/>
    </row>
    <row r="81" spans="1:14" ht="15.75">
      <c r="A81" s="161"/>
      <c r="B81" s="162"/>
      <c r="C81" s="163"/>
      <c r="D81" s="163"/>
      <c r="F81" s="162"/>
      <c r="G81" s="164"/>
      <c r="N81"/>
    </row>
    <row r="82" spans="1:14" ht="15.75">
      <c r="A82" s="161"/>
      <c r="B82" s="162"/>
      <c r="C82" s="163"/>
      <c r="D82" s="163"/>
      <c r="F82" s="162"/>
      <c r="G82" s="164"/>
      <c r="N82"/>
    </row>
    <row r="83" spans="1:14" ht="15.75">
      <c r="A83" s="81"/>
      <c r="B83" s="162"/>
      <c r="C83" s="163"/>
      <c r="D83" s="163"/>
      <c r="F83" s="162"/>
      <c r="G83" s="164"/>
      <c r="N83"/>
    </row>
    <row r="84" spans="1:14" ht="36" customHeight="1">
      <c r="N84"/>
    </row>
    <row r="85" spans="1:14" ht="15" customHeight="1">
      <c r="N85"/>
    </row>
    <row r="86" spans="1:14" ht="15" customHeight="1">
      <c r="N86"/>
    </row>
    <row r="87" spans="1:14" ht="15" customHeight="1">
      <c r="N87"/>
    </row>
    <row r="88" spans="1:14" ht="15" customHeight="1">
      <c r="N88"/>
    </row>
    <row r="89" spans="1:14" ht="21" customHeight="1">
      <c r="A89" s="165" t="s">
        <v>132</v>
      </c>
      <c r="B89" s="166"/>
      <c r="C89" s="37"/>
      <c r="D89" s="293"/>
      <c r="E89" s="261"/>
      <c r="F89" s="258" t="s">
        <v>46</v>
      </c>
      <c r="G89" s="295" t="s">
        <v>179</v>
      </c>
      <c r="H89" s="41"/>
      <c r="I89" s="42" t="s">
        <v>47</v>
      </c>
      <c r="J89" s="167" t="s">
        <v>25</v>
      </c>
      <c r="K89" s="41" t="s">
        <v>48</v>
      </c>
      <c r="L89" s="168"/>
      <c r="M89" s="169"/>
      <c r="N89" s="70"/>
    </row>
    <row r="90" spans="1:14" ht="15" customHeight="1">
      <c r="A90" s="170"/>
      <c r="B90" s="130"/>
      <c r="C90" s="46"/>
      <c r="D90" s="254" t="s">
        <v>23</v>
      </c>
      <c r="E90" s="255"/>
      <c r="F90" s="294"/>
      <c r="G90" s="296"/>
      <c r="H90" s="50" t="s">
        <v>24</v>
      </c>
      <c r="I90" s="51" t="s">
        <v>51</v>
      </c>
      <c r="J90" s="51" t="s">
        <v>169</v>
      </c>
      <c r="K90" s="50" t="s">
        <v>27</v>
      </c>
      <c r="L90" s="50" t="s">
        <v>167</v>
      </c>
      <c r="M90" s="50" t="s">
        <v>49</v>
      </c>
      <c r="N90" s="70"/>
    </row>
    <row r="91" spans="1:14" ht="15" customHeight="1">
      <c r="A91" s="58" t="s">
        <v>7</v>
      </c>
      <c r="B91" s="132"/>
      <c r="C91" s="60"/>
      <c r="D91" s="263">
        <v>6440</v>
      </c>
      <c r="E91" s="264"/>
      <c r="F91" s="61" t="s">
        <v>26</v>
      </c>
      <c r="G91" s="213">
        <v>6655</v>
      </c>
      <c r="H91" s="63">
        <v>6700</v>
      </c>
      <c r="I91" s="133" t="s">
        <v>168</v>
      </c>
      <c r="J91" s="134" t="s">
        <v>171</v>
      </c>
      <c r="K91" s="61" t="s">
        <v>142</v>
      </c>
      <c r="L91" s="54" t="s">
        <v>140</v>
      </c>
      <c r="M91" s="50" t="s">
        <v>140</v>
      </c>
      <c r="N91" s="70"/>
    </row>
    <row r="92" spans="1:14" ht="15" customHeight="1">
      <c r="A92" s="64" t="s">
        <v>20</v>
      </c>
      <c r="B92" s="46"/>
      <c r="C92" s="66"/>
      <c r="D92" s="197"/>
      <c r="E92" s="198"/>
      <c r="F92" s="136"/>
      <c r="G92" s="141"/>
      <c r="H92" s="68"/>
      <c r="I92" s="141"/>
      <c r="J92" s="141"/>
      <c r="K92" s="68"/>
      <c r="L92" s="189"/>
      <c r="M92" s="203"/>
      <c r="N92" s="70"/>
    </row>
    <row r="93" spans="1:14" ht="15" customHeight="1">
      <c r="A93" s="72" t="s">
        <v>11</v>
      </c>
      <c r="B93" s="46"/>
      <c r="C93" s="66" t="s">
        <v>79</v>
      </c>
      <c r="D93" s="266"/>
      <c r="E93" s="267"/>
      <c r="F93" s="10"/>
      <c r="G93" s="217"/>
      <c r="H93" s="11"/>
      <c r="I93" s="142"/>
      <c r="J93" s="142"/>
      <c r="K93" s="11"/>
      <c r="L93" s="188"/>
      <c r="M93" s="207">
        <f>SUM(D93:K93)</f>
        <v>0</v>
      </c>
      <c r="N93" s="70" t="s">
        <v>79</v>
      </c>
    </row>
    <row r="94" spans="1:14" ht="15" customHeight="1">
      <c r="A94" s="72" t="s">
        <v>12</v>
      </c>
      <c r="B94" s="46"/>
      <c r="C94" s="66" t="s">
        <v>80</v>
      </c>
      <c r="D94" s="268"/>
      <c r="E94" s="269"/>
      <c r="F94" s="2"/>
      <c r="G94" s="2"/>
      <c r="H94" s="1"/>
      <c r="I94" s="137"/>
      <c r="J94" s="2"/>
      <c r="K94" s="1"/>
      <c r="L94" s="141"/>
      <c r="M94" s="73">
        <f>SUM(D94:K94)</f>
        <v>0</v>
      </c>
      <c r="N94" s="70" t="s">
        <v>80</v>
      </c>
    </row>
    <row r="95" spans="1:14" ht="15" customHeight="1">
      <c r="A95" s="72" t="s">
        <v>19</v>
      </c>
      <c r="B95" s="46"/>
      <c r="C95" s="66" t="s">
        <v>81</v>
      </c>
      <c r="D95" s="268"/>
      <c r="E95" s="269"/>
      <c r="F95" s="139"/>
      <c r="G95" s="2"/>
      <c r="H95" s="1"/>
      <c r="I95" s="139"/>
      <c r="J95" s="139"/>
      <c r="K95" s="1"/>
      <c r="L95" s="141"/>
      <c r="M95" s="73">
        <f>SUM(D95:K95)</f>
        <v>0</v>
      </c>
      <c r="N95" s="70" t="s">
        <v>81</v>
      </c>
    </row>
    <row r="96" spans="1:14" ht="15" customHeight="1">
      <c r="A96" s="72" t="s">
        <v>133</v>
      </c>
      <c r="B96" s="46"/>
      <c r="C96" s="66" t="s">
        <v>82</v>
      </c>
      <c r="D96" s="268"/>
      <c r="E96" s="269"/>
      <c r="F96" s="137"/>
      <c r="G96" s="2"/>
      <c r="H96" s="1"/>
      <c r="I96" s="139"/>
      <c r="J96" s="139"/>
      <c r="K96" s="1"/>
      <c r="L96" s="141"/>
      <c r="M96" s="73">
        <f>SUM(D96:K96)</f>
        <v>0</v>
      </c>
      <c r="N96" s="70" t="s">
        <v>82</v>
      </c>
    </row>
    <row r="97" spans="1:14" ht="15" customHeight="1">
      <c r="A97" s="72" t="s">
        <v>35</v>
      </c>
      <c r="B97" s="46"/>
      <c r="C97" s="66" t="s">
        <v>83</v>
      </c>
      <c r="D97" s="276"/>
      <c r="E97" s="277"/>
      <c r="F97" s="137"/>
      <c r="G97" s="214"/>
      <c r="H97" s="137"/>
      <c r="I97" s="2"/>
      <c r="J97" s="2"/>
      <c r="K97" s="137"/>
      <c r="L97" s="141"/>
      <c r="M97" s="73">
        <f>SUM(D97:K97)</f>
        <v>0</v>
      </c>
      <c r="N97" s="70" t="s">
        <v>83</v>
      </c>
    </row>
    <row r="98" spans="1:14" ht="15" customHeight="1">
      <c r="A98" s="82" t="s">
        <v>121</v>
      </c>
      <c r="B98" s="60"/>
      <c r="C98" s="83" t="s">
        <v>84</v>
      </c>
      <c r="D98" s="270">
        <f>SUM(D93:E97)</f>
        <v>0</v>
      </c>
      <c r="E98" s="271"/>
      <c r="F98" s="69">
        <f t="shared" ref="F98:K98" si="9">SUM(F93:F97)</f>
        <v>0</v>
      </c>
      <c r="G98" s="69">
        <f t="shared" si="9"/>
        <v>0</v>
      </c>
      <c r="H98" s="69">
        <f t="shared" si="9"/>
        <v>0</v>
      </c>
      <c r="I98" s="69">
        <f t="shared" si="9"/>
        <v>0</v>
      </c>
      <c r="J98" s="69">
        <f t="shared" si="9"/>
        <v>0</v>
      </c>
      <c r="K98" s="69">
        <f t="shared" si="9"/>
        <v>0</v>
      </c>
      <c r="L98" s="141"/>
      <c r="M98" s="68">
        <f>SUM(M93:M97)</f>
        <v>0</v>
      </c>
      <c r="N98" s="70" t="s">
        <v>84</v>
      </c>
    </row>
    <row r="99" spans="1:14" ht="15" customHeight="1">
      <c r="A99" s="64" t="s">
        <v>21</v>
      </c>
      <c r="B99" s="46"/>
      <c r="C99" s="66" t="s">
        <v>13</v>
      </c>
      <c r="D99" s="272"/>
      <c r="E99" s="273"/>
      <c r="F99" s="136"/>
      <c r="G99" s="141"/>
      <c r="H99" s="68"/>
      <c r="I99" s="141"/>
      <c r="J99" s="141"/>
      <c r="K99" s="68"/>
      <c r="L99" s="189"/>
      <c r="M99" s="203"/>
      <c r="N99" s="70"/>
    </row>
    <row r="100" spans="1:14" ht="15" customHeight="1">
      <c r="A100" s="72" t="s">
        <v>11</v>
      </c>
      <c r="B100" s="46"/>
      <c r="C100" s="66" t="s">
        <v>85</v>
      </c>
      <c r="D100" s="266"/>
      <c r="E100" s="267"/>
      <c r="F100" s="10"/>
      <c r="G100" s="217"/>
      <c r="H100" s="11"/>
      <c r="I100" s="142"/>
      <c r="J100" s="142"/>
      <c r="K100" s="11"/>
      <c r="L100" s="188"/>
      <c r="M100" s="207">
        <f>SUM(D100:K100)</f>
        <v>0</v>
      </c>
      <c r="N100" s="45" t="s">
        <v>85</v>
      </c>
    </row>
    <row r="101" spans="1:14" ht="15" customHeight="1">
      <c r="A101" s="72" t="s">
        <v>12</v>
      </c>
      <c r="B101" s="46"/>
      <c r="C101" s="66" t="s">
        <v>86</v>
      </c>
      <c r="D101" s="268"/>
      <c r="E101" s="269"/>
      <c r="F101" s="2"/>
      <c r="G101" s="2"/>
      <c r="H101" s="1"/>
      <c r="I101" s="137"/>
      <c r="J101" s="2"/>
      <c r="K101" s="1"/>
      <c r="L101" s="141"/>
      <c r="M101" s="73">
        <f>SUM(D101:K101)</f>
        <v>0</v>
      </c>
      <c r="N101" s="45" t="s">
        <v>86</v>
      </c>
    </row>
    <row r="102" spans="1:14" ht="15" customHeight="1">
      <c r="A102" s="72" t="s">
        <v>19</v>
      </c>
      <c r="B102" s="46"/>
      <c r="C102" s="66" t="s">
        <v>100</v>
      </c>
      <c r="D102" s="268"/>
      <c r="E102" s="269"/>
      <c r="F102" s="139"/>
      <c r="G102" s="2"/>
      <c r="H102" s="1"/>
      <c r="I102" s="139"/>
      <c r="J102" s="139"/>
      <c r="K102" s="1"/>
      <c r="L102" s="141"/>
      <c r="M102" s="73">
        <f>SUM(D102:K102)</f>
        <v>0</v>
      </c>
      <c r="N102" s="45" t="s">
        <v>100</v>
      </c>
    </row>
    <row r="103" spans="1:14" ht="15" customHeight="1">
      <c r="A103" s="72" t="s">
        <v>133</v>
      </c>
      <c r="B103" s="46"/>
      <c r="C103" s="66" t="s">
        <v>101</v>
      </c>
      <c r="D103" s="268"/>
      <c r="E103" s="269"/>
      <c r="F103" s="137"/>
      <c r="G103" s="2"/>
      <c r="H103" s="1"/>
      <c r="I103" s="139"/>
      <c r="J103" s="139"/>
      <c r="K103" s="1"/>
      <c r="L103" s="141"/>
      <c r="M103" s="73">
        <f>SUM(D103:K103)</f>
        <v>0</v>
      </c>
      <c r="N103" s="45" t="s">
        <v>101</v>
      </c>
    </row>
    <row r="104" spans="1:14" ht="15" customHeight="1">
      <c r="A104" s="72" t="s">
        <v>35</v>
      </c>
      <c r="B104" s="46"/>
      <c r="C104" s="66" t="s">
        <v>102</v>
      </c>
      <c r="D104" s="276"/>
      <c r="E104" s="277"/>
      <c r="F104" s="137"/>
      <c r="G104" s="214"/>
      <c r="H104" s="137"/>
      <c r="I104" s="2"/>
      <c r="J104" s="2"/>
      <c r="K104" s="137"/>
      <c r="L104" s="141"/>
      <c r="M104" s="73">
        <f>SUM(D104:K104)</f>
        <v>0</v>
      </c>
      <c r="N104" s="45" t="s">
        <v>102</v>
      </c>
    </row>
    <row r="105" spans="1:14" ht="15" customHeight="1">
      <c r="A105" s="82" t="s">
        <v>135</v>
      </c>
      <c r="B105" s="60"/>
      <c r="C105" s="83" t="s">
        <v>103</v>
      </c>
      <c r="D105" s="270">
        <f>SUM(D100:E104)</f>
        <v>0</v>
      </c>
      <c r="E105" s="271"/>
      <c r="F105" s="69">
        <f t="shared" ref="F105:K105" si="10">SUM(F100:F104)</f>
        <v>0</v>
      </c>
      <c r="G105" s="69">
        <f t="shared" si="10"/>
        <v>0</v>
      </c>
      <c r="H105" s="69">
        <f t="shared" si="10"/>
        <v>0</v>
      </c>
      <c r="I105" s="69">
        <f t="shared" si="10"/>
        <v>0</v>
      </c>
      <c r="J105" s="69">
        <f t="shared" si="10"/>
        <v>0</v>
      </c>
      <c r="K105" s="69">
        <f t="shared" si="10"/>
        <v>0</v>
      </c>
      <c r="L105" s="145"/>
      <c r="M105" s="77">
        <f>SUM(M100:M104)</f>
        <v>0</v>
      </c>
      <c r="N105" s="45" t="s">
        <v>103</v>
      </c>
    </row>
    <row r="106" spans="1:14" ht="15" customHeight="1">
      <c r="A106" s="85" t="s">
        <v>22</v>
      </c>
      <c r="B106" s="86"/>
      <c r="C106" s="87" t="s">
        <v>104</v>
      </c>
      <c r="D106" s="268"/>
      <c r="E106" s="269"/>
      <c r="F106" s="1"/>
      <c r="G106" s="2"/>
      <c r="H106" s="1"/>
      <c r="I106" s="1"/>
      <c r="J106" s="1"/>
      <c r="K106" s="1"/>
      <c r="L106" s="141"/>
      <c r="M106" s="73">
        <f>SUM(D106:K106)</f>
        <v>0</v>
      </c>
      <c r="N106" s="45" t="s">
        <v>104</v>
      </c>
    </row>
    <row r="107" spans="1:14" ht="15" customHeight="1">
      <c r="A107" s="157" t="s">
        <v>30</v>
      </c>
      <c r="B107" s="158"/>
      <c r="C107" s="91"/>
      <c r="D107" s="297"/>
      <c r="E107" s="298"/>
      <c r="F107" s="189"/>
      <c r="G107" s="141"/>
      <c r="H107" s="189"/>
      <c r="I107" s="189"/>
      <c r="J107" s="189"/>
      <c r="K107" s="189"/>
      <c r="L107" s="189"/>
      <c r="M107" s="141"/>
      <c r="N107" s="45"/>
    </row>
    <row r="108" spans="1:14" ht="15" customHeight="1">
      <c r="A108" s="80" t="s">
        <v>11</v>
      </c>
      <c r="B108" s="81"/>
      <c r="C108" s="91" t="s">
        <v>105</v>
      </c>
      <c r="D108" s="299"/>
      <c r="E108" s="300"/>
      <c r="F108" s="142"/>
      <c r="G108" s="215"/>
      <c r="H108" s="142"/>
      <c r="I108" s="142"/>
      <c r="J108" s="142"/>
      <c r="K108" s="142"/>
      <c r="L108" s="188"/>
      <c r="M108" s="142"/>
      <c r="N108" s="45" t="s">
        <v>105</v>
      </c>
    </row>
    <row r="109" spans="1:14" ht="15" customHeight="1">
      <c r="A109" s="80" t="s">
        <v>12</v>
      </c>
      <c r="B109" s="81"/>
      <c r="C109" s="91" t="s">
        <v>106</v>
      </c>
      <c r="D109" s="276"/>
      <c r="E109" s="277"/>
      <c r="F109" s="137"/>
      <c r="G109" s="214"/>
      <c r="H109" s="137"/>
      <c r="I109" s="137"/>
      <c r="J109" s="139"/>
      <c r="K109" s="137"/>
      <c r="L109" s="141"/>
      <c r="M109" s="142"/>
      <c r="N109" s="45" t="s">
        <v>106</v>
      </c>
    </row>
    <row r="110" spans="1:14" ht="15" customHeight="1">
      <c r="A110" s="80" t="s">
        <v>19</v>
      </c>
      <c r="B110" s="81"/>
      <c r="C110" s="91" t="s">
        <v>107</v>
      </c>
      <c r="D110" s="276"/>
      <c r="E110" s="277"/>
      <c r="F110" s="139"/>
      <c r="G110" s="216"/>
      <c r="H110" s="139"/>
      <c r="I110" s="139"/>
      <c r="J110" s="139"/>
      <c r="K110" s="139"/>
      <c r="L110" s="141"/>
      <c r="M110" s="142"/>
      <c r="N110" s="45" t="s">
        <v>107</v>
      </c>
    </row>
    <row r="111" spans="1:14" ht="15" customHeight="1">
      <c r="A111" s="80" t="s">
        <v>133</v>
      </c>
      <c r="B111" s="81"/>
      <c r="C111" s="144" t="s">
        <v>108</v>
      </c>
      <c r="D111" s="276"/>
      <c r="E111" s="277"/>
      <c r="F111" s="139"/>
      <c r="G111" s="216"/>
      <c r="H111" s="139"/>
      <c r="I111" s="139"/>
      <c r="J111" s="139"/>
      <c r="K111" s="139"/>
      <c r="L111" s="141"/>
      <c r="M111" s="142"/>
      <c r="N111" s="45" t="s">
        <v>108</v>
      </c>
    </row>
    <row r="112" spans="1:14" ht="15" customHeight="1">
      <c r="A112" s="80" t="s">
        <v>35</v>
      </c>
      <c r="B112" s="81"/>
      <c r="C112" s="91" t="s">
        <v>109</v>
      </c>
      <c r="D112" s="276"/>
      <c r="E112" s="277"/>
      <c r="F112" s="139"/>
      <c r="G112" s="216"/>
      <c r="H112" s="139"/>
      <c r="I112" s="139"/>
      <c r="J112" s="139"/>
      <c r="K112" s="139"/>
      <c r="L112" s="141"/>
      <c r="M112" s="142"/>
      <c r="N112" s="45" t="s">
        <v>109</v>
      </c>
    </row>
    <row r="113" spans="1:14" ht="15" customHeight="1">
      <c r="A113" s="92" t="s">
        <v>122</v>
      </c>
      <c r="B113" s="93"/>
      <c r="C113" s="94" t="s">
        <v>110</v>
      </c>
      <c r="D113" s="276"/>
      <c r="E113" s="277"/>
      <c r="F113" s="139"/>
      <c r="G113" s="216"/>
      <c r="H113" s="139"/>
      <c r="I113" s="139"/>
      <c r="J113" s="139"/>
      <c r="K113" s="139"/>
      <c r="L113" s="145"/>
      <c r="M113" s="141"/>
      <c r="N113" s="45" t="s">
        <v>110</v>
      </c>
    </row>
    <row r="114" spans="1:14" ht="15" customHeight="1">
      <c r="A114" s="157" t="s">
        <v>38</v>
      </c>
      <c r="B114" s="158"/>
      <c r="C114" s="91" t="s">
        <v>13</v>
      </c>
      <c r="D114" s="272"/>
      <c r="E114" s="273"/>
      <c r="F114" s="136"/>
      <c r="G114" s="141"/>
      <c r="H114" s="68"/>
      <c r="I114" s="141"/>
      <c r="J114" s="141"/>
      <c r="K114" s="68"/>
      <c r="L114" s="189"/>
      <c r="M114" s="203"/>
      <c r="N114" s="45"/>
    </row>
    <row r="115" spans="1:14" ht="15" customHeight="1">
      <c r="A115" s="80" t="s">
        <v>11</v>
      </c>
      <c r="B115" s="81"/>
      <c r="C115" s="91" t="s">
        <v>111</v>
      </c>
      <c r="D115" s="266"/>
      <c r="E115" s="267"/>
      <c r="F115" s="10"/>
      <c r="G115" s="217"/>
      <c r="H115" s="11"/>
      <c r="I115" s="142"/>
      <c r="J115" s="142"/>
      <c r="K115" s="11"/>
      <c r="L115" s="188"/>
      <c r="M115" s="207">
        <f>SUM(D115:K115)</f>
        <v>0</v>
      </c>
      <c r="N115" s="45" t="s">
        <v>111</v>
      </c>
    </row>
    <row r="116" spans="1:14" ht="15" customHeight="1">
      <c r="A116" s="80" t="s">
        <v>12</v>
      </c>
      <c r="B116" s="81"/>
      <c r="C116" s="91" t="s">
        <v>112</v>
      </c>
      <c r="D116" s="268"/>
      <c r="E116" s="269"/>
      <c r="F116" s="2"/>
      <c r="G116" s="2"/>
      <c r="H116" s="1"/>
      <c r="I116" s="137"/>
      <c r="J116" s="2"/>
      <c r="K116" s="1"/>
      <c r="L116" s="141"/>
      <c r="M116" s="73">
        <f>SUM(D116:K116)</f>
        <v>0</v>
      </c>
      <c r="N116" s="45" t="s">
        <v>112</v>
      </c>
    </row>
    <row r="117" spans="1:14" ht="15" customHeight="1">
      <c r="A117" s="80" t="s">
        <v>19</v>
      </c>
      <c r="B117" s="81"/>
      <c r="C117" s="91" t="s">
        <v>113</v>
      </c>
      <c r="D117" s="268"/>
      <c r="E117" s="269"/>
      <c r="F117" s="139"/>
      <c r="G117" s="3"/>
      <c r="H117" s="4"/>
      <c r="I117" s="139"/>
      <c r="J117" s="139"/>
      <c r="K117" s="4"/>
      <c r="L117" s="141"/>
      <c r="M117" s="73">
        <f>SUM(D117:K117)</f>
        <v>0</v>
      </c>
      <c r="N117" s="45" t="s">
        <v>113</v>
      </c>
    </row>
    <row r="118" spans="1:14" ht="15" customHeight="1">
      <c r="A118" s="80" t="s">
        <v>133</v>
      </c>
      <c r="B118" s="81"/>
      <c r="C118" s="91" t="s">
        <v>114</v>
      </c>
      <c r="D118" s="268"/>
      <c r="E118" s="269"/>
      <c r="F118" s="139"/>
      <c r="G118" s="3"/>
      <c r="H118" s="4"/>
      <c r="I118" s="139"/>
      <c r="J118" s="139"/>
      <c r="K118" s="4"/>
      <c r="L118" s="141"/>
      <c r="M118" s="73">
        <f>SUM(D118:K118)</f>
        <v>0</v>
      </c>
      <c r="N118" s="45" t="s">
        <v>114</v>
      </c>
    </row>
    <row r="119" spans="1:14" ht="15" customHeight="1">
      <c r="A119" s="80" t="s">
        <v>35</v>
      </c>
      <c r="B119" s="81"/>
      <c r="C119" s="91" t="s">
        <v>115</v>
      </c>
      <c r="D119" s="268"/>
      <c r="E119" s="269"/>
      <c r="F119" s="139"/>
      <c r="G119" s="216"/>
      <c r="H119" s="139"/>
      <c r="I119" s="3"/>
      <c r="J119" s="3"/>
      <c r="K119" s="139"/>
      <c r="L119" s="141"/>
      <c r="M119" s="73">
        <f>SUM(D119:K119)</f>
        <v>0</v>
      </c>
      <c r="N119" s="45" t="s">
        <v>115</v>
      </c>
    </row>
    <row r="120" spans="1:14" ht="15" customHeight="1">
      <c r="A120" s="92" t="s">
        <v>123</v>
      </c>
      <c r="B120" s="93"/>
      <c r="C120" s="94" t="s">
        <v>116</v>
      </c>
      <c r="D120" s="270">
        <f>SUM(D115:E119)</f>
        <v>0</v>
      </c>
      <c r="E120" s="271"/>
      <c r="F120" s="84">
        <f t="shared" ref="F120:K120" si="11">SUM(F115:F119)</f>
        <v>0</v>
      </c>
      <c r="G120" s="84">
        <f t="shared" si="11"/>
        <v>0</v>
      </c>
      <c r="H120" s="84">
        <f t="shared" si="11"/>
        <v>0</v>
      </c>
      <c r="I120" s="84">
        <f t="shared" si="11"/>
        <v>0</v>
      </c>
      <c r="J120" s="84">
        <f t="shared" si="11"/>
        <v>0</v>
      </c>
      <c r="K120" s="84">
        <f t="shared" si="11"/>
        <v>0</v>
      </c>
      <c r="L120" s="145"/>
      <c r="M120" s="88">
        <f>SUM(M115:M119)</f>
        <v>0</v>
      </c>
      <c r="N120" s="45" t="s">
        <v>116</v>
      </c>
    </row>
    <row r="121" spans="1:14" ht="15" customHeight="1">
      <c r="A121" s="252" t="s">
        <v>145</v>
      </c>
      <c r="B121" s="301"/>
      <c r="C121" s="87" t="s">
        <v>117</v>
      </c>
      <c r="D121" s="270">
        <f>D98+D105+D106+D113+D120</f>
        <v>0</v>
      </c>
      <c r="E121" s="271"/>
      <c r="F121" s="97">
        <f>F98+F105+F106+F113+F120</f>
        <v>0</v>
      </c>
      <c r="G121" s="97">
        <f>G98+G105+G106+G113+G120</f>
        <v>0</v>
      </c>
      <c r="H121" s="97">
        <f t="shared" ref="H121:M121" si="12">H98+H105+H106+H113+H120</f>
        <v>0</v>
      </c>
      <c r="I121" s="97">
        <f t="shared" si="12"/>
        <v>0</v>
      </c>
      <c r="J121" s="97">
        <f t="shared" si="12"/>
        <v>0</v>
      </c>
      <c r="K121" s="97">
        <f t="shared" si="12"/>
        <v>0</v>
      </c>
      <c r="L121" s="139"/>
      <c r="M121" s="97">
        <f t="shared" si="12"/>
        <v>0</v>
      </c>
      <c r="N121" s="45" t="s">
        <v>117</v>
      </c>
    </row>
    <row r="122" spans="1:14" ht="14.25" customHeight="1">
      <c r="A122" s="81"/>
      <c r="B122" s="81"/>
      <c r="C122" s="91"/>
      <c r="D122" s="147"/>
      <c r="E122" s="147"/>
      <c r="F122" s="148"/>
      <c r="G122" s="148"/>
      <c r="H122" s="148"/>
      <c r="I122" s="148"/>
      <c r="J122" s="148"/>
      <c r="K122" s="105"/>
      <c r="L122" s="105"/>
      <c r="M122" s="105"/>
      <c r="N122" s="149"/>
    </row>
    <row r="123" spans="1:14" ht="15" customHeight="1">
      <c r="A123" s="81"/>
    </row>
    <row r="124" spans="1:14" ht="12" customHeight="1">
      <c r="A124" s="81"/>
    </row>
    <row r="136" spans="1:15" s="56" customFormat="1" ht="12" customHeight="1">
      <c r="A136" s="81"/>
      <c r="B136" s="102"/>
      <c r="C136" s="102"/>
      <c r="D136" s="102"/>
      <c r="E136" s="102"/>
      <c r="F136" s="102"/>
      <c r="G136" s="112"/>
      <c r="H136"/>
      <c r="I136"/>
      <c r="J136"/>
      <c r="K136"/>
      <c r="L136"/>
      <c r="M136"/>
      <c r="N136" s="24"/>
      <c r="O136"/>
    </row>
  </sheetData>
  <sheetProtection formatCells="0" formatColumns="0" formatRows="0"/>
  <mergeCells count="58">
    <mergeCell ref="A121:B121"/>
    <mergeCell ref="D121:E121"/>
    <mergeCell ref="D110:E110"/>
    <mergeCell ref="D111:E111"/>
    <mergeCell ref="D112:E112"/>
    <mergeCell ref="D113:E113"/>
    <mergeCell ref="D114:E114"/>
    <mergeCell ref="D115:E115"/>
    <mergeCell ref="D116:E116"/>
    <mergeCell ref="D117:E117"/>
    <mergeCell ref="D118:E118"/>
    <mergeCell ref="D119:E119"/>
    <mergeCell ref="D120:E120"/>
    <mergeCell ref="D109:E109"/>
    <mergeCell ref="D98:E98"/>
    <mergeCell ref="D99:E99"/>
    <mergeCell ref="D100:E100"/>
    <mergeCell ref="D101:E101"/>
    <mergeCell ref="D102:E102"/>
    <mergeCell ref="D103:E103"/>
    <mergeCell ref="D104:E104"/>
    <mergeCell ref="D105:E105"/>
    <mergeCell ref="D106:E106"/>
    <mergeCell ref="D107:E107"/>
    <mergeCell ref="D108:E108"/>
    <mergeCell ref="D97:E97"/>
    <mergeCell ref="I76:N76"/>
    <mergeCell ref="J77:K77"/>
    <mergeCell ref="M77:N77"/>
    <mergeCell ref="J78:K78"/>
    <mergeCell ref="M78:N78"/>
    <mergeCell ref="D89:E89"/>
    <mergeCell ref="F89:F90"/>
    <mergeCell ref="G89:G90"/>
    <mergeCell ref="D90:E90"/>
    <mergeCell ref="D91:E91"/>
    <mergeCell ref="D93:E93"/>
    <mergeCell ref="D94:E94"/>
    <mergeCell ref="D95:E95"/>
    <mergeCell ref="D96:E96"/>
    <mergeCell ref="J72:K72"/>
    <mergeCell ref="M72:N72"/>
    <mergeCell ref="J73:K73"/>
    <mergeCell ref="M73:N73"/>
    <mergeCell ref="J74:K74"/>
    <mergeCell ref="M74:N74"/>
    <mergeCell ref="D50:E50"/>
    <mergeCell ref="A66:B66"/>
    <mergeCell ref="A68:M68"/>
    <mergeCell ref="I70:N70"/>
    <mergeCell ref="J71:K71"/>
    <mergeCell ref="M71:N71"/>
    <mergeCell ref="D6:E6"/>
    <mergeCell ref="B1:D1"/>
    <mergeCell ref="G1:I1"/>
    <mergeCell ref="K1:M1"/>
    <mergeCell ref="A3:M3"/>
    <mergeCell ref="A4:M4"/>
  </mergeCells>
  <pageMargins left="0.25" right="0.25" top="0.18" bottom="0.18" header="0.4" footer="0.18"/>
  <pageSetup paperSize="5" scale="90" orientation="landscape" r:id="rId1"/>
  <headerFooter alignWithMargins="0">
    <oddFooter>&amp;L&amp;"Times New Roman,Bold"&amp;9Rev. 5/24 Arizona Department of Education and Auditor General&amp;R&amp;"Times New Roman,Bold"&amp;9Page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Line="0" autoPict="0" macro="[0]!Sheet2.AddSchool" altText="Add a School">
                <anchor moveWithCells="1" sizeWithCells="1">
                  <from>
                    <xdr:col>9</xdr:col>
                    <xdr:colOff>619125</xdr:colOff>
                    <xdr:row>2</xdr:row>
                    <xdr:rowOff>9525</xdr:rowOff>
                  </from>
                  <to>
                    <xdr:col>10</xdr:col>
                    <xdr:colOff>619125</xdr:colOff>
                    <xdr:row>3</xdr:row>
                    <xdr:rowOff>9525</xdr:rowOff>
                  </to>
                </anchor>
              </controlPr>
            </control>
          </mc:Choice>
        </mc:AlternateContent>
        <mc:AlternateContent xmlns:mc="http://schemas.openxmlformats.org/markup-compatibility/2006">
          <mc:Choice Requires="x14">
            <control shapeId="4098" r:id="rId5" name="Button 2">
              <controlPr defaultSize="0" print="0" autoFill="0" autoLine="0" autoPict="0" macro="[0]!Sheet2.RemoveSchool">
                <anchor moveWithCells="1" sizeWithCells="1">
                  <from>
                    <xdr:col>11</xdr:col>
                    <xdr:colOff>104775</xdr:colOff>
                    <xdr:row>2</xdr:row>
                    <xdr:rowOff>9525</xdr:rowOff>
                  </from>
                  <to>
                    <xdr:col>11</xdr:col>
                    <xdr:colOff>619125</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226BF-D487-4D5E-9616-DE50E28EA0E5}">
  <sheetPr codeName="Sheet3"/>
  <dimension ref="A1:N68"/>
  <sheetViews>
    <sheetView showGridLines="0" workbookViewId="0"/>
  </sheetViews>
  <sheetFormatPr defaultColWidth="8.88671875" defaultRowHeight="15"/>
  <cols>
    <col min="1" max="1" width="12" customWidth="1"/>
    <col min="2" max="2" width="15" customWidth="1"/>
    <col min="3" max="3" width="76.44140625" customWidth="1"/>
  </cols>
  <sheetData>
    <row r="1" spans="1:14" ht="13.5" customHeight="1">
      <c r="A1" s="20" t="s">
        <v>129</v>
      </c>
      <c r="B1" s="281" t="str">
        <f>Districtwide!B1</f>
        <v>Wilson Elementary School District</v>
      </c>
      <c r="C1" s="281"/>
      <c r="D1" s="281"/>
      <c r="E1" s="21"/>
      <c r="F1" s="22" t="s">
        <v>141</v>
      </c>
      <c r="G1" s="281" t="str">
        <f>Districtwide!G1</f>
        <v>Maricopa</v>
      </c>
      <c r="H1" s="281"/>
      <c r="J1" s="23" t="s">
        <v>130</v>
      </c>
      <c r="K1" s="312" t="str">
        <f>Districtwide!K1</f>
        <v>070407000</v>
      </c>
      <c r="L1" s="312"/>
      <c r="M1" s="312"/>
      <c r="N1" s="24"/>
    </row>
    <row r="2" spans="1:14">
      <c r="A2" s="20"/>
      <c r="B2" s="171"/>
      <c r="C2" s="172"/>
      <c r="D2" s="172"/>
      <c r="E2" s="21"/>
      <c r="F2" s="22"/>
      <c r="G2" s="172"/>
      <c r="H2" s="172"/>
      <c r="J2" s="23"/>
      <c r="K2" s="173"/>
      <c r="L2" s="173"/>
      <c r="M2" s="173"/>
    </row>
    <row r="3" spans="1:14" ht="22.5" customHeight="1">
      <c r="A3" s="306" t="s">
        <v>150</v>
      </c>
      <c r="B3" s="307"/>
      <c r="C3" s="308"/>
    </row>
    <row r="4" spans="1:14" ht="138.75" customHeight="1">
      <c r="A4" s="309" t="s">
        <v>182</v>
      </c>
      <c r="B4" s="310"/>
      <c r="C4" s="311"/>
    </row>
    <row r="5" spans="1:14" ht="18.75">
      <c r="A5" s="174" t="s">
        <v>151</v>
      </c>
      <c r="B5" s="174" t="s">
        <v>152</v>
      </c>
      <c r="C5" s="175"/>
    </row>
    <row r="6" spans="1:14" ht="66" customHeight="1">
      <c r="A6" s="176" t="s">
        <v>160</v>
      </c>
      <c r="B6" s="177" t="s">
        <v>157</v>
      </c>
      <c r="C6" s="178" t="s">
        <v>163</v>
      </c>
    </row>
    <row r="7" spans="1:14" ht="211.5" customHeight="1">
      <c r="A7" s="176" t="s">
        <v>161</v>
      </c>
      <c r="B7" s="177" t="s">
        <v>153</v>
      </c>
      <c r="C7" s="179" t="s">
        <v>166</v>
      </c>
    </row>
    <row r="8" spans="1:14" ht="69.75" customHeight="1">
      <c r="A8" s="176" t="s">
        <v>160</v>
      </c>
      <c r="B8" s="177" t="s">
        <v>158</v>
      </c>
      <c r="C8" s="180" t="s">
        <v>174</v>
      </c>
    </row>
    <row r="9" spans="1:14" ht="143.25" customHeight="1">
      <c r="A9" s="176" t="s">
        <v>160</v>
      </c>
      <c r="B9" s="177" t="s">
        <v>154</v>
      </c>
      <c r="C9" s="179" t="s">
        <v>164</v>
      </c>
    </row>
    <row r="10" spans="1:14" ht="46.5" customHeight="1">
      <c r="A10" s="177" t="s">
        <v>161</v>
      </c>
      <c r="B10" s="177" t="s">
        <v>155</v>
      </c>
      <c r="C10" s="179" t="s">
        <v>162</v>
      </c>
    </row>
    <row r="11" spans="1:14" ht="12" customHeight="1">
      <c r="A11" s="177"/>
      <c r="B11" s="177"/>
      <c r="C11" s="178"/>
    </row>
    <row r="12" spans="1:14" ht="285.75" customHeight="1">
      <c r="A12" s="302" t="s">
        <v>175</v>
      </c>
      <c r="B12" s="304" t="s">
        <v>156</v>
      </c>
      <c r="C12" s="179" t="s">
        <v>178</v>
      </c>
    </row>
    <row r="13" spans="1:14" ht="198" customHeight="1">
      <c r="A13" s="303"/>
      <c r="B13" s="305"/>
      <c r="C13" s="181" t="s">
        <v>177</v>
      </c>
    </row>
    <row r="14" spans="1:14" ht="18.75">
      <c r="A14" s="182"/>
      <c r="B14" s="182"/>
      <c r="C14" s="183"/>
    </row>
    <row r="15" spans="1:14" ht="18.75">
      <c r="A15" s="182"/>
      <c r="B15" s="182"/>
      <c r="C15" s="183"/>
    </row>
    <row r="16" spans="1:14" ht="18.75">
      <c r="A16" s="182"/>
      <c r="B16" s="182"/>
      <c r="C16" s="183"/>
    </row>
    <row r="17" spans="1:3" ht="18.75">
      <c r="A17" s="182"/>
      <c r="B17" s="182"/>
      <c r="C17" s="183"/>
    </row>
    <row r="18" spans="1:3" ht="18.75">
      <c r="A18" s="182"/>
      <c r="B18" s="182"/>
      <c r="C18" s="183"/>
    </row>
    <row r="19" spans="1:3" ht="18.75">
      <c r="A19" s="182"/>
      <c r="B19" s="182"/>
      <c r="C19" s="183"/>
    </row>
    <row r="20" spans="1:3" ht="18.75">
      <c r="A20" s="182"/>
      <c r="B20" s="182"/>
      <c r="C20" s="183"/>
    </row>
    <row r="21" spans="1:3" ht="18.75">
      <c r="A21" s="182"/>
      <c r="B21" s="182"/>
      <c r="C21" s="183"/>
    </row>
    <row r="22" spans="1:3" ht="18.75">
      <c r="A22" s="182"/>
      <c r="B22" s="182"/>
      <c r="C22" s="183"/>
    </row>
    <row r="23" spans="1:3" ht="18.75">
      <c r="A23" s="182"/>
      <c r="B23" s="182"/>
      <c r="C23" s="183"/>
    </row>
    <row r="24" spans="1:3" ht="18.75">
      <c r="A24" s="182"/>
      <c r="B24" s="182"/>
      <c r="C24" s="183"/>
    </row>
    <row r="25" spans="1:3" ht="18.75">
      <c r="A25" s="182"/>
      <c r="B25" s="182"/>
      <c r="C25" s="183"/>
    </row>
    <row r="26" spans="1:3" ht="18.75">
      <c r="A26" s="182"/>
      <c r="B26" s="182"/>
      <c r="C26" s="183"/>
    </row>
    <row r="27" spans="1:3" ht="18.75">
      <c r="A27" s="182"/>
      <c r="B27" s="182"/>
      <c r="C27" s="183"/>
    </row>
    <row r="28" spans="1:3" ht="18.75">
      <c r="A28" s="182"/>
      <c r="B28" s="182"/>
      <c r="C28" s="183"/>
    </row>
    <row r="29" spans="1:3" ht="18.75">
      <c r="A29" s="182"/>
      <c r="B29" s="182"/>
      <c r="C29" s="183"/>
    </row>
    <row r="30" spans="1:3" ht="18.75">
      <c r="A30" s="182"/>
      <c r="B30" s="182"/>
      <c r="C30" s="183"/>
    </row>
    <row r="31" spans="1:3" ht="18.75">
      <c r="A31" s="182"/>
      <c r="B31" s="182"/>
      <c r="C31" s="183"/>
    </row>
    <row r="32" spans="1:3" ht="18.75">
      <c r="A32" s="182"/>
      <c r="B32" s="182"/>
      <c r="C32" s="183"/>
    </row>
    <row r="33" spans="1:3" ht="18.75">
      <c r="A33" s="182"/>
      <c r="B33" s="182"/>
      <c r="C33" s="183"/>
    </row>
    <row r="34" spans="1:3" ht="18.75">
      <c r="A34" s="182"/>
      <c r="B34" s="182"/>
      <c r="C34" s="183"/>
    </row>
    <row r="35" spans="1:3" ht="18.75">
      <c r="A35" s="182"/>
      <c r="B35" s="182"/>
      <c r="C35" s="183"/>
    </row>
    <row r="36" spans="1:3" ht="18.75">
      <c r="A36" s="182"/>
      <c r="B36" s="182"/>
      <c r="C36" s="183"/>
    </row>
    <row r="37" spans="1:3" ht="18.75">
      <c r="A37" s="182"/>
      <c r="B37" s="182"/>
      <c r="C37" s="183"/>
    </row>
    <row r="38" spans="1:3" ht="18.75">
      <c r="A38" s="182"/>
      <c r="B38" s="182"/>
      <c r="C38" s="183"/>
    </row>
    <row r="39" spans="1:3" ht="18.75">
      <c r="A39" s="182"/>
      <c r="B39" s="182"/>
      <c r="C39" s="183"/>
    </row>
    <row r="40" spans="1:3" ht="18.75">
      <c r="A40" s="182"/>
      <c r="B40" s="182"/>
      <c r="C40" s="183"/>
    </row>
    <row r="41" spans="1:3" ht="18.75">
      <c r="A41" s="182"/>
      <c r="B41" s="182"/>
      <c r="C41" s="183"/>
    </row>
    <row r="42" spans="1:3" ht="18.75">
      <c r="A42" s="182"/>
      <c r="B42" s="182"/>
      <c r="C42" s="183"/>
    </row>
    <row r="43" spans="1:3" ht="18.75">
      <c r="A43" s="182"/>
      <c r="B43" s="182"/>
      <c r="C43" s="183"/>
    </row>
    <row r="44" spans="1:3" ht="18.75">
      <c r="A44" s="182"/>
      <c r="B44" s="182"/>
      <c r="C44" s="183"/>
    </row>
    <row r="45" spans="1:3" ht="18.75">
      <c r="A45" s="182"/>
      <c r="B45" s="182"/>
      <c r="C45" s="183"/>
    </row>
    <row r="46" spans="1:3" ht="18.75">
      <c r="A46" s="182"/>
      <c r="B46" s="182"/>
      <c r="C46" s="183"/>
    </row>
    <row r="47" spans="1:3" ht="18.75">
      <c r="A47" s="182"/>
      <c r="B47" s="182"/>
      <c r="C47" s="183"/>
    </row>
    <row r="48" spans="1:3" ht="18.75">
      <c r="A48" s="182"/>
      <c r="B48" s="182"/>
      <c r="C48" s="183"/>
    </row>
    <row r="49" spans="1:3" ht="18.75">
      <c r="A49" s="182"/>
      <c r="B49" s="182"/>
      <c r="C49" s="183"/>
    </row>
    <row r="50" spans="1:3" ht="18.75">
      <c r="A50" s="182"/>
      <c r="B50" s="182"/>
      <c r="C50" s="183"/>
    </row>
    <row r="51" spans="1:3" ht="18.75">
      <c r="A51" s="182"/>
      <c r="B51" s="182"/>
      <c r="C51" s="183"/>
    </row>
    <row r="52" spans="1:3" ht="18.75">
      <c r="A52" s="182"/>
      <c r="B52" s="182"/>
      <c r="C52" s="183"/>
    </row>
    <row r="53" spans="1:3" ht="18.75">
      <c r="A53" s="182"/>
      <c r="B53" s="182"/>
      <c r="C53" s="183"/>
    </row>
    <row r="54" spans="1:3" ht="18.75">
      <c r="A54" s="182"/>
      <c r="B54" s="182"/>
      <c r="C54" s="183"/>
    </row>
    <row r="55" spans="1:3" ht="18.75">
      <c r="A55" s="182"/>
      <c r="B55" s="182"/>
      <c r="C55" s="183"/>
    </row>
    <row r="56" spans="1:3" ht="18.75">
      <c r="A56" s="182"/>
      <c r="B56" s="182"/>
      <c r="C56" s="183"/>
    </row>
    <row r="57" spans="1:3" ht="18.75">
      <c r="A57" s="182"/>
      <c r="B57" s="182"/>
      <c r="C57" s="183"/>
    </row>
    <row r="58" spans="1:3" ht="18.75">
      <c r="A58" s="182"/>
      <c r="B58" s="182"/>
      <c r="C58" s="183"/>
    </row>
    <row r="59" spans="1:3" ht="18.75">
      <c r="A59" s="182"/>
      <c r="B59" s="182"/>
      <c r="C59" s="183"/>
    </row>
    <row r="60" spans="1:3" ht="18.75">
      <c r="A60" s="182"/>
      <c r="B60" s="182"/>
      <c r="C60" s="183"/>
    </row>
    <row r="61" spans="1:3" ht="18.75">
      <c r="A61" s="182"/>
      <c r="B61" s="182"/>
      <c r="C61" s="183"/>
    </row>
    <row r="62" spans="1:3" ht="18.75">
      <c r="A62" s="182"/>
      <c r="B62" s="182"/>
      <c r="C62" s="183"/>
    </row>
    <row r="63" spans="1:3" ht="18.75">
      <c r="A63" s="182"/>
      <c r="B63" s="182"/>
      <c r="C63" s="183"/>
    </row>
    <row r="64" spans="1:3" ht="18.75">
      <c r="A64" s="182"/>
      <c r="B64" s="182"/>
      <c r="C64" s="183"/>
    </row>
    <row r="65" spans="1:3" ht="18.75">
      <c r="A65" s="182"/>
      <c r="B65" s="182"/>
      <c r="C65" s="183"/>
    </row>
    <row r="66" spans="1:3" ht="18.75">
      <c r="A66" s="182"/>
      <c r="B66" s="182"/>
      <c r="C66" s="183"/>
    </row>
    <row r="67" spans="1:3" ht="18.75">
      <c r="A67" s="182"/>
      <c r="B67" s="182"/>
      <c r="C67" s="183"/>
    </row>
    <row r="68" spans="1:3" ht="18.75">
      <c r="A68" s="182"/>
      <c r="B68" s="182"/>
      <c r="C68" s="183"/>
    </row>
  </sheetData>
  <sheetProtection sheet="1" formatCells="0" formatColumns="0" formatRows="0"/>
  <mergeCells count="7">
    <mergeCell ref="A12:A13"/>
    <mergeCell ref="B12:B13"/>
    <mergeCell ref="A3:C3"/>
    <mergeCell ref="A4:C4"/>
    <mergeCell ref="K1:M1"/>
    <mergeCell ref="B1:D1"/>
    <mergeCell ref="G1:H1"/>
  </mergeCells>
  <pageMargins left="0.45" right="0.45" top="0.75" bottom="0.75" header="0.3" footer="0.3"/>
  <pageSetup scale="78" fitToHeight="0" orientation="portrait" r:id="rId1"/>
  <headerFooter>
    <oddFooter>&amp;L&amp;"Times New Roman,Bold"Rev. 5/24 Arizona Department of Education and Auditor General&amp;R&amp;"Times New Roman,Bold"Page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lcf76f155ced4ddcb4097134ff3c332f xmlns="30e8ffde-18ad-4221-a68d-976eb256fe4f">
      <Terms xmlns="http://schemas.microsoft.com/office/infopath/2007/PartnerControls"/>
    </lcf76f155ced4ddcb4097134ff3c332f>
    <TaxCatchAll xmlns="ffcdc2e4-c8f2-4bf7-ab1d-ea300bde3fd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40A7E3807644E4DA70E0D6B717B683A" ma:contentTypeVersion="12" ma:contentTypeDescription="Create a new document." ma:contentTypeScope="" ma:versionID="47816e9eb019c18b29f69840fe7a3333">
  <xsd:schema xmlns:xsd="http://www.w3.org/2001/XMLSchema" xmlns:xs="http://www.w3.org/2001/XMLSchema" xmlns:p="http://schemas.microsoft.com/office/2006/metadata/properties" xmlns:ns2="30e8ffde-18ad-4221-a68d-976eb256fe4f" xmlns:ns3="ffcdc2e4-c8f2-4bf7-ab1d-ea300bde3fd8" targetNamespace="http://schemas.microsoft.com/office/2006/metadata/properties" ma:root="true" ma:fieldsID="ef6e388f4952836ee1e5dfcec7be3e6b" ns2:_="" ns3:_="">
    <xsd:import namespace="30e8ffde-18ad-4221-a68d-976eb256fe4f"/>
    <xsd:import namespace="ffcdc2e4-c8f2-4bf7-ab1d-ea300bde3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e8ffde-18ad-4221-a68d-976eb256fe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74c78d70-57a5-4cd0-992a-8b96d5ad907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cdc2e4-c8f2-4bf7-ab1d-ea300bde3fd8"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d5af9a2-5c05-48d1-8193-28164417b14f}" ma:internalName="TaxCatchAll" ma:showField="CatchAllData" ma:web="ffcdc2e4-c8f2-4bf7-ab1d-ea300bde3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B4F38B-0799-4886-B61C-8DBB46B47F73}">
  <ds:schemaRefs>
    <ds:schemaRef ds:uri="http://schemas.microsoft.com/office/2006/metadata/properties"/>
    <ds:schemaRef ds:uri="http://purl.org/dc/dcmitype/"/>
    <ds:schemaRef ds:uri="http://schemas.microsoft.com/office/2006/documentManagement/types"/>
    <ds:schemaRef ds:uri="http://purl.org/dc/elements/1.1/"/>
    <ds:schemaRef ds:uri="http://schemas.openxmlformats.org/package/2006/metadata/core-properties"/>
    <ds:schemaRef ds:uri="http://purl.org/dc/terms/"/>
    <ds:schemaRef ds:uri="http://www.w3.org/XML/1998/namespace"/>
    <ds:schemaRef ds:uri="ffcdc2e4-c8f2-4bf7-ab1d-ea300bde3fd8"/>
    <ds:schemaRef ds:uri="http://schemas.microsoft.com/office/infopath/2007/PartnerControls"/>
    <ds:schemaRef ds:uri="30e8ffde-18ad-4221-a68d-976eb256fe4f"/>
  </ds:schemaRefs>
</ds:datastoreItem>
</file>

<file path=customXml/itemProps2.xml><?xml version="1.0" encoding="utf-8"?>
<ds:datastoreItem xmlns:ds="http://schemas.openxmlformats.org/officeDocument/2006/customXml" ds:itemID="{ECFDBBAF-F917-4587-B1CF-56B495A8E1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e8ffde-18ad-4221-a68d-976eb256fe4f"/>
    <ds:schemaRef ds:uri="ffcdc2e4-c8f2-4bf7-ab1d-ea300bde3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47F8EF-8AAF-48C9-9DFE-A66AC49D52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4</vt:i4>
      </vt:variant>
      <vt:variant>
        <vt:lpstr>Named Ranges</vt:lpstr>
      </vt:variant>
      <vt:variant>
        <vt:i4>24</vt:i4>
      </vt:variant>
    </vt:vector>
  </HeadingPairs>
  <TitlesOfParts>
    <vt:vector size="28" baseType="lpstr">
      <vt:lpstr>Districtwide</vt:lpstr>
      <vt:lpstr>Wilson Elementary</vt:lpstr>
      <vt:lpstr>Wilson Primary</vt:lpstr>
      <vt:lpstr>Instructions</vt:lpstr>
      <vt:lpstr>DesegELL</vt:lpstr>
      <vt:lpstr>DesegFTEBY</vt:lpstr>
      <vt:lpstr>DesegFTEPY</vt:lpstr>
      <vt:lpstr>DesegRev</vt:lpstr>
      <vt:lpstr>DesegTotalMOBY</vt:lpstr>
      <vt:lpstr>DesegTotalMOO6100</vt:lpstr>
      <vt:lpstr>DesegTotalMOO6200</vt:lpstr>
      <vt:lpstr>DesegTotalMOO630064006500</vt:lpstr>
      <vt:lpstr>DesegTotalMOO6600</vt:lpstr>
      <vt:lpstr>DesegTotalMOO6800</vt:lpstr>
      <vt:lpstr>DesegTotalMOPercent</vt:lpstr>
      <vt:lpstr>DesegTotalMOPY</vt:lpstr>
      <vt:lpstr>Instructions</vt:lpstr>
      <vt:lpstr>MOExp</vt:lpstr>
      <vt:lpstr>NumberofSchools</vt:lpstr>
      <vt:lpstr>Districtwide!Print_Area</vt:lpstr>
      <vt:lpstr>Instructions!Print_Area</vt:lpstr>
      <vt:lpstr>'Wilson Elementary'!Print_Area</vt:lpstr>
      <vt:lpstr>'Wilson Primary'!Print_Area</vt:lpstr>
      <vt:lpstr>Districtwide!Print_Titles</vt:lpstr>
      <vt:lpstr>'Wilson Elementary'!Print_Titles</vt:lpstr>
      <vt:lpstr>'Wilson Primary'!Print_Titles</vt:lpstr>
      <vt:lpstr>S1S2</vt:lpstr>
      <vt:lpstr>UCOExp</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azauditor</dc:creator>
  <cp:keywords/>
  <dc:description/>
  <cp:lastModifiedBy>Seth Choate</cp:lastModifiedBy>
  <cp:lastPrinted>2024-05-23T14:03:04Z</cp:lastPrinted>
  <dcterms:created xsi:type="dcterms:W3CDTF">2002-09-20T05:36:50Z</dcterms:created>
  <dcterms:modified xsi:type="dcterms:W3CDTF">2026-10-20T23:03:29Z</dcterms:modified>
  <cp:category/>
  <cp:contentStatus/>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scalYear">
    <vt:lpwstr>2025</vt:lpwstr>
  </property>
  <property fmtid="{D5CDD505-2E9C-101B-9397-08002B2CF9AE}" pid="3" name="SchoolBySchool">
    <vt:lpwstr>1</vt:lpwstr>
  </property>
  <property fmtid="{D5CDD505-2E9C-101B-9397-08002B2CF9AE}" pid="4" name="BudgetTypeID">
    <vt:lpwstr>39</vt:lpwstr>
  </property>
  <property fmtid="{D5CDD505-2E9C-101B-9397-08002B2CF9AE}" pid="5" name="Password">
    <vt:lpwstr>43014DB</vt:lpwstr>
  </property>
  <property fmtid="{D5CDD505-2E9C-101B-9397-08002B2CF9AE}" pid="6" name="SchoolBySchoolType">
    <vt:lpwstr>1</vt:lpwstr>
  </property>
  <property fmtid="{D5CDD505-2E9C-101B-9397-08002B2CF9AE}" pid="7" name="display_urn:schemas-microsoft-com:office:office#Editor">
    <vt:lpwstr>Chris Votroubek</vt:lpwstr>
  </property>
  <property fmtid="{D5CDD505-2E9C-101B-9397-08002B2CF9AE}" pid="8" name="Order">
    <vt:lpwstr>100.000000000000</vt:lpwstr>
  </property>
  <property fmtid="{D5CDD505-2E9C-101B-9397-08002B2CF9AE}" pid="9" name="display_urn:schemas-microsoft-com:office:office#Author">
    <vt:lpwstr>azauditor</vt:lpwstr>
  </property>
  <property fmtid="{D5CDD505-2E9C-101B-9397-08002B2CF9AE}" pid="10" name="ADEGUID">
    <vt:lpwstr>54AC4B92-97A7-4AB7-BB27-670A88E3B45C</vt:lpwstr>
  </property>
  <property fmtid="{D5CDD505-2E9C-101B-9397-08002B2CF9AE}" pid="11" name="ContentTypeId">
    <vt:lpwstr>0x010100740A7E3807644E4DA70E0D6B717B683A</vt:lpwstr>
  </property>
  <property fmtid="{D5CDD505-2E9C-101B-9397-08002B2CF9AE}" pid="12" name="MediaServiceImageTags">
    <vt:lpwstr/>
  </property>
</Properties>
</file>