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estsvsd410.sharepoint.com/sites/AccountsPayable/Invoices/WEBSITE/BUSINESS OFFICE/6 EMPLOYEE RESOURCES/EMPLOYEE REIMBURSEMENT/"/>
    </mc:Choice>
  </mc:AlternateContent>
  <xr:revisionPtr revIDLastSave="124" documentId="13_ncr:1_{6490AA0D-1371-4251-9C1D-78C7724D230E}" xr6:coauthVersionLast="47" xr6:coauthVersionMax="47" xr10:uidLastSave="{6D2263B2-50E5-4150-ADFF-F4C109F91129}"/>
  <bookViews>
    <workbookView xWindow="-120" yWindow="-120" windowWidth="29040" windowHeight="15720" xr2:uid="{00000000-000D-0000-FFFF-FFFF00000000}"/>
  </bookViews>
  <sheets>
    <sheet name="FORM" sheetId="1" r:id="rId1"/>
    <sheet name="MILEAGE" sheetId="2" r:id="rId2"/>
  </sheets>
  <definedNames>
    <definedName name="_xlnm.Print_Area" localSheetId="0">FORM!$A$1:$Q$42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" i="1" l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29" i="1" l="1"/>
  <c r="C32" i="1" s="1"/>
  <c r="C33" i="1" s="1"/>
</calcChain>
</file>

<file path=xl/sharedStrings.xml><?xml version="1.0" encoding="utf-8"?>
<sst xmlns="http://schemas.openxmlformats.org/spreadsheetml/2006/main" count="66" uniqueCount="42">
  <si>
    <r>
      <rPr>
        <b/>
        <sz val="10"/>
        <rFont val="Calibri"/>
        <family val="2"/>
      </rPr>
      <t>REASON</t>
    </r>
  </si>
  <si>
    <r>
      <rPr>
        <b/>
        <sz val="10"/>
        <rFont val="Calibri"/>
        <family val="2"/>
      </rPr>
      <t>FROM</t>
    </r>
  </si>
  <si>
    <r>
      <rPr>
        <b/>
        <sz val="10"/>
        <rFont val="Calibri"/>
        <family val="2"/>
      </rPr>
      <t>TO</t>
    </r>
  </si>
  <si>
    <t>DO</t>
  </si>
  <si>
    <t>LOCATIONS</t>
  </si>
  <si>
    <t>ELC</t>
  </si>
  <si>
    <t>FCES</t>
  </si>
  <si>
    <t>SES</t>
  </si>
  <si>
    <t>NBES</t>
  </si>
  <si>
    <t>TRES</t>
  </si>
  <si>
    <t>OES</t>
  </si>
  <si>
    <t>CVES</t>
  </si>
  <si>
    <t>CKMS</t>
  </si>
  <si>
    <t>TFMS</t>
  </si>
  <si>
    <t>SMS</t>
  </si>
  <si>
    <t>MSHS</t>
  </si>
  <si>
    <t>TR</t>
  </si>
  <si>
    <t>TLC</t>
  </si>
  <si>
    <t>DATE</t>
  </si>
  <si>
    <t>LOCATION</t>
  </si>
  <si>
    <t>EMPLOYEE NAME:</t>
  </si>
  <si>
    <t>POSITION:</t>
  </si>
  <si>
    <t>INTER-DISTRICT  MILEAGE CLAIM FORM</t>
  </si>
  <si>
    <t>(Name must match SVSD HR records)</t>
  </si>
  <si>
    <t>TOTAL MILES:</t>
  </si>
  <si>
    <t>MILEAGE RATE:</t>
  </si>
  <si>
    <t>TOTAL REIMBURSEMENT:</t>
  </si>
  <si>
    <t xml:space="preserve">10  E  530 </t>
  </si>
  <si>
    <t>=</t>
  </si>
  <si>
    <t>-</t>
  </si>
  <si>
    <t xml:space="preserve"> - 8580 -</t>
  </si>
  <si>
    <t>Account Code(s):</t>
  </si>
  <si>
    <r>
      <rPr>
        <b/>
        <sz val="8.9"/>
        <color rgb="FF000000"/>
        <rFont val="Calibri"/>
        <family val="2"/>
        <scheme val="minor"/>
      </rPr>
      <t>CERTIFICATION</t>
    </r>
    <r>
      <rPr>
        <sz val="8.9"/>
        <color rgb="FF000000"/>
        <rFont val="Calibri"/>
        <family val="2"/>
        <scheme val="minor"/>
      </rPr>
      <t>: I hereby certify under penalty of perjury: that this is a true and correct claim for necessary expenses incurred during the conduct of official school business. That no payment has been received by me on account thereof; that no rebate of any character, kind, or description has been made to me by any person or persons furnishing any of said transportation; that the expenses charged were actually and necessarily incurred and paid by me in lawful money.</t>
    </r>
  </si>
  <si>
    <t>TOTAL MILES</t>
  </si>
  <si>
    <t xml:space="preserve"> DATE:</t>
  </si>
  <si>
    <t>MILES</t>
  </si>
  <si>
    <t xml:space="preserve">Signature of Claimant: ____________________________________________________________________        Date: __________________________       </t>
  </si>
  <si>
    <t>Supervisor Approval:   ____________________________________________________________________         Date: __________________________</t>
  </si>
  <si>
    <t>Business Office Approval: __________________________________________________________________        Date: _________________________</t>
  </si>
  <si>
    <t>per mile (effective 7/1/2026-12/31/2026)</t>
  </si>
  <si>
    <r>
      <t xml:space="preserve">Claims must be submitted within </t>
    </r>
    <r>
      <rPr>
        <b/>
        <i/>
        <u/>
        <sz val="9"/>
        <color rgb="FF000000"/>
        <rFont val="Calibri"/>
        <family val="2"/>
        <scheme val="minor"/>
      </rPr>
      <t>thirty (30) days</t>
    </r>
    <r>
      <rPr>
        <i/>
        <sz val="9"/>
        <color rgb="FF000000"/>
        <rFont val="Calibri"/>
        <family val="2"/>
        <scheme val="minor"/>
      </rPr>
      <t xml:space="preserve"> after the travel or event.  Reimbursements will be direct deposited into the bank account on file with payroll.  AP cutoff dates: https://www.svsd410.org/departments/business-services/employee-resources.  Commuting miles (home-work) are not reimbursable per IRS regulations.</t>
    </r>
  </si>
  <si>
    <r>
      <rPr>
        <b/>
        <sz val="12"/>
        <rFont val="Calibri"/>
        <family val="2"/>
      </rPr>
      <t xml:space="preserve">SNOQUALMIE VALLEY SCHOOL DISTRICT
</t>
    </r>
    <r>
      <rPr>
        <sz val="9"/>
        <color rgb="FF111B2C"/>
        <rFont val="Calibri"/>
        <family val="2"/>
      </rPr>
      <t xml:space="preserve">8001 Silva Avenue SE | P.O. Box 400 | Snoqualmie, WA 98065 | (425) 831-8000 | www.svsd410.org
</t>
    </r>
    <r>
      <rPr>
        <i/>
        <sz val="9"/>
        <color rgb="FFFF0000"/>
        <rFont val="Calibri"/>
        <family val="2"/>
      </rPr>
      <t>FOR TRAVEL BETWEEN 7/1/2026-12/31/2026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</si>
</sst>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m/d/yyyy;@"/>
    <numFmt numFmtId="166" formatCode="&quot;$&quot;#,##0.00"/>
    <numFmt numFmtId="168" formatCode="####\-##\-\8\5\80\-####\-####\-####\-#"/>
  </numFmts>
  <fonts count="19" x14ac:knownFonts="1">
    <font>
      <sz val="10"/>
      <color rgb="FF000000"/>
      <name val="Times New Roman"/>
      <charset val="204"/>
    </font>
    <font>
      <b/>
      <sz val="10"/>
      <name val="Calibri"/>
      <family val="2"/>
    </font>
    <font>
      <b/>
      <sz val="12.5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9"/>
      <color rgb="FF111B2C"/>
      <name val="Calibri"/>
      <family val="2"/>
    </font>
    <font>
      <i/>
      <sz val="9"/>
      <color rgb="FFFF0000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10"/>
      <color rgb="FF000000"/>
      <name val="Calibri"/>
      <family val="2"/>
    </font>
    <font>
      <sz val="8.9"/>
      <color rgb="FF000000"/>
      <name val="Calibri"/>
      <family val="2"/>
      <scheme val="minor"/>
    </font>
    <font>
      <b/>
      <sz val="8.9"/>
      <color rgb="FF000000"/>
      <name val="Calibri"/>
      <family val="2"/>
      <scheme val="minor"/>
    </font>
    <font>
      <b/>
      <i/>
      <u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1" fillId="0" borderId="5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164" fontId="9" fillId="0" borderId="0" xfId="0" applyNumberFormat="1" applyFont="1" applyAlignment="1">
      <alignment vertical="top" wrapText="1"/>
    </xf>
    <xf numFmtId="0" fontId="14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0" fillId="0" borderId="2" xfId="0" applyBorder="1" applyAlignment="1">
      <alignment horizontal="left" wrapText="1"/>
    </xf>
    <xf numFmtId="0" fontId="12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6" xfId="0" applyFont="1" applyBorder="1" applyAlignment="1">
      <alignment vertical="center"/>
    </xf>
    <xf numFmtId="0" fontId="0" fillId="0" borderId="17" xfId="0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166" fontId="12" fillId="0" borderId="17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68" fontId="9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 vertical="center" wrapText="1"/>
    </xf>
    <xf numFmtId="2" fontId="12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49" fontId="6" fillId="3" borderId="0" xfId="0" applyNumberFormat="1" applyFont="1" applyFill="1" applyAlignment="1">
      <alignment horizontal="center" vertical="center"/>
    </xf>
    <xf numFmtId="165" fontId="10" fillId="0" borderId="5" xfId="0" applyNumberFormat="1" applyFont="1" applyBorder="1" applyAlignment="1" applyProtection="1">
      <alignment horizontal="center" vertical="center" wrapText="1"/>
      <protection locked="0"/>
    </xf>
    <xf numFmtId="1" fontId="3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vertical="center"/>
    </xf>
    <xf numFmtId="166" fontId="6" fillId="0" borderId="0" xfId="0" applyNumberFormat="1" applyFont="1" applyAlignment="1" applyProtection="1">
      <alignment horizontal="center" vertical="center"/>
      <protection locked="0"/>
    </xf>
    <xf numFmtId="166" fontId="6" fillId="0" borderId="0" xfId="0" applyNumberFormat="1" applyFont="1" applyAlignment="1">
      <alignment horizontal="center" vertical="center"/>
    </xf>
    <xf numFmtId="166" fontId="3" fillId="2" borderId="0" xfId="0" applyNumberFormat="1" applyFont="1" applyFill="1" applyAlignment="1" applyProtection="1">
      <alignment horizontal="center" vertical="center"/>
      <protection locked="0"/>
    </xf>
    <xf numFmtId="2" fontId="10" fillId="0" borderId="19" xfId="0" applyNumberFormat="1" applyFont="1" applyBorder="1" applyAlignment="1">
      <alignment vertical="center" wrapText="1"/>
    </xf>
    <xf numFmtId="2" fontId="12" fillId="0" borderId="19" xfId="0" applyNumberFormat="1" applyFont="1" applyBorder="1" applyAlignment="1">
      <alignment vertical="center" shrinkToFi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1" fontId="3" fillId="2" borderId="0" xfId="0" applyNumberFormat="1" applyFont="1" applyFill="1" applyAlignment="1" applyProtection="1">
      <alignment horizontal="center" vertical="center"/>
      <protection locked="0"/>
    </xf>
    <xf numFmtId="14" fontId="10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10" fillId="0" borderId="6" xfId="0" applyFont="1" applyBorder="1" applyAlignment="1" applyProtection="1">
      <alignment horizontal="left" vertical="center"/>
      <protection locked="0"/>
    </xf>
    <xf numFmtId="0" fontId="10" fillId="0" borderId="7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 wrapText="1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top" wrapText="1"/>
    </xf>
    <xf numFmtId="0" fontId="10" fillId="2" borderId="10" xfId="0" applyFont="1" applyFill="1" applyBorder="1" applyAlignment="1" applyProtection="1">
      <alignment horizontal="left" vertical="center" wrapText="1"/>
      <protection locked="0"/>
    </xf>
    <xf numFmtId="0" fontId="10" fillId="2" borderId="10" xfId="0" applyFont="1" applyFill="1" applyBorder="1" applyAlignment="1" applyProtection="1">
      <alignment horizontal="left" vertical="center"/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166" fontId="12" fillId="0" borderId="1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 wrapText="1"/>
    </xf>
    <xf numFmtId="166" fontId="12" fillId="0" borderId="17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1917</xdr:rowOff>
    </xdr:from>
    <xdr:ext cx="3428999" cy="787387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" y="1917"/>
          <a:ext cx="3428999" cy="787387"/>
        </a:xfrm>
        <a:prstGeom prst="rect">
          <a:avLst/>
        </a:prstGeom>
      </xdr:spPr>
    </xdr:pic>
    <xdr:clientData/>
  </xdr:oneCellAnchor>
  <xdr:twoCellAnchor>
    <xdr:from>
      <xdr:col>0</xdr:col>
      <xdr:colOff>6350</xdr:colOff>
      <xdr:row>0</xdr:row>
      <xdr:rowOff>870305</xdr:rowOff>
    </xdr:from>
    <xdr:to>
      <xdr:col>17</xdr:col>
      <xdr:colOff>0</xdr:colOff>
      <xdr:row>0</xdr:row>
      <xdr:rowOff>916024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350" y="870305"/>
          <a:ext cx="6584950" cy="45719"/>
        </a:xfrm>
        <a:custGeom>
          <a:avLst/>
          <a:gdLst/>
          <a:ahLst/>
          <a:cxnLst/>
          <a:rect l="0" t="0" r="0" b="0"/>
          <a:pathLst>
            <a:path w="5943600">
              <a:moveTo>
                <a:pt x="0" y="0"/>
              </a:moveTo>
              <a:lnTo>
                <a:pt x="5943600" y="0"/>
              </a:lnTo>
            </a:path>
          </a:pathLst>
        </a:custGeom>
        <a:ln w="9525">
          <a:solidFill>
            <a:srgbClr val="111B2C"/>
          </a:solidFill>
        </a:ln>
      </xdr:spPr>
    </xdr:sp>
    <xdr:clientData/>
  </xdr:twoCellAnchor>
  <xdr:twoCellAnchor>
    <xdr:from>
      <xdr:col>0</xdr:col>
      <xdr:colOff>0</xdr:colOff>
      <xdr:row>40</xdr:row>
      <xdr:rowOff>94259</xdr:rowOff>
    </xdr:from>
    <xdr:to>
      <xdr:col>17</xdr:col>
      <xdr:colOff>0</xdr:colOff>
      <xdr:row>41</xdr:row>
      <xdr:rowOff>9524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V="1">
          <a:off x="0" y="9581159"/>
          <a:ext cx="6591300" cy="58140"/>
        </a:xfrm>
        <a:custGeom>
          <a:avLst/>
          <a:gdLst/>
          <a:ahLst/>
          <a:cxnLst/>
          <a:rect l="0" t="0" r="0" b="0"/>
          <a:pathLst>
            <a:path w="5943600">
              <a:moveTo>
                <a:pt x="0" y="0"/>
              </a:moveTo>
              <a:lnTo>
                <a:pt x="5943600" y="0"/>
              </a:lnTo>
            </a:path>
          </a:pathLst>
        </a:custGeom>
        <a:ln w="9525">
          <a:solidFill>
            <a:srgbClr val="111B2C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vsd410.or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62"/>
  <sheetViews>
    <sheetView showGridLines="0" tabSelected="1" workbookViewId="0">
      <selection activeCell="F10" sqref="F10:P10"/>
    </sheetView>
  </sheetViews>
  <sheetFormatPr defaultRowHeight="12.75" x14ac:dyDescent="0.2"/>
  <cols>
    <col min="1" max="1" width="17.33203125" customWidth="1"/>
    <col min="2" max="2" width="15" customWidth="1"/>
    <col min="3" max="3" width="9" customWidth="1"/>
    <col min="4" max="4" width="1.1640625" customWidth="1"/>
    <col min="5" max="5" width="5.1640625" customWidth="1"/>
    <col min="6" max="6" width="7.33203125" customWidth="1"/>
    <col min="7" max="7" width="6.6640625" customWidth="1"/>
    <col min="8" max="8" width="1.33203125" customWidth="1"/>
    <col min="9" max="9" width="6.6640625" customWidth="1"/>
    <col min="10" max="10" width="1.33203125" customWidth="1"/>
    <col min="11" max="11" width="6.33203125" customWidth="1"/>
    <col min="12" max="12" width="1.33203125" customWidth="1"/>
    <col min="13" max="13" width="3.6640625" customWidth="1"/>
    <col min="14" max="14" width="3.1640625" customWidth="1"/>
    <col min="15" max="15" width="13.33203125" customWidth="1"/>
    <col min="16" max="16" width="7.1640625" customWidth="1"/>
    <col min="17" max="17" width="12.5" customWidth="1"/>
    <col min="28" max="28" width="13.33203125" bestFit="1" customWidth="1"/>
  </cols>
  <sheetData>
    <row r="1" spans="1:38" ht="81" customHeight="1" x14ac:dyDescent="0.2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38" ht="13.5" customHeight="1" x14ac:dyDescent="0.2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38" ht="7.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38" ht="21.75" customHeight="1" x14ac:dyDescent="0.2">
      <c r="A4" s="44" t="s">
        <v>20</v>
      </c>
      <c r="B4" s="65"/>
      <c r="C4" s="65"/>
      <c r="D4" s="65"/>
      <c r="E4" s="65"/>
      <c r="F4" s="14"/>
      <c r="G4" s="14"/>
      <c r="H4" s="45" t="s">
        <v>21</v>
      </c>
      <c r="I4" s="66"/>
      <c r="J4" s="66"/>
      <c r="K4" s="66"/>
      <c r="L4" s="66"/>
      <c r="M4" s="66"/>
      <c r="N4" s="66"/>
      <c r="O4" s="66"/>
      <c r="P4" s="45" t="s">
        <v>34</v>
      </c>
      <c r="Q4" s="47"/>
      <c r="T4" s="27"/>
    </row>
    <row r="5" spans="1:38" ht="14.1" customHeight="1" x14ac:dyDescent="0.2">
      <c r="A5" s="7" t="s">
        <v>23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8" ht="8.25" customHeight="1" x14ac:dyDescent="0.2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8" ht="39" customHeight="1" x14ac:dyDescent="0.2">
      <c r="A7" s="60" t="s">
        <v>40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</row>
    <row r="8" spans="1:38" ht="15" customHeight="1" x14ac:dyDescent="0.2">
      <c r="A8" s="69" t="s">
        <v>18</v>
      </c>
      <c r="B8" s="52" t="s">
        <v>19</v>
      </c>
      <c r="C8" s="53"/>
      <c r="D8" s="53"/>
      <c r="E8" s="54"/>
      <c r="F8" s="55" t="s">
        <v>0</v>
      </c>
      <c r="G8" s="56"/>
      <c r="H8" s="56"/>
      <c r="I8" s="56"/>
      <c r="J8" s="56"/>
      <c r="K8" s="56"/>
      <c r="L8" s="56"/>
      <c r="M8" s="56"/>
      <c r="N8" s="56"/>
      <c r="O8" s="56"/>
      <c r="P8" s="56"/>
      <c r="Q8" s="67" t="s">
        <v>35</v>
      </c>
    </row>
    <row r="9" spans="1:38" ht="15" customHeight="1" x14ac:dyDescent="0.2">
      <c r="A9" s="70"/>
      <c r="B9" s="2" t="s">
        <v>1</v>
      </c>
      <c r="C9" s="52" t="s">
        <v>2</v>
      </c>
      <c r="D9" s="53"/>
      <c r="E9" s="54"/>
      <c r="F9" s="57"/>
      <c r="G9" s="58"/>
      <c r="H9" s="58"/>
      <c r="I9" s="58"/>
      <c r="J9" s="58"/>
      <c r="K9" s="58"/>
      <c r="L9" s="58"/>
      <c r="M9" s="58"/>
      <c r="N9" s="58"/>
      <c r="O9" s="58"/>
      <c r="P9" s="58"/>
      <c r="Q9" s="68"/>
    </row>
    <row r="10" spans="1:38" ht="18.75" customHeight="1" x14ac:dyDescent="0.2">
      <c r="A10" s="36"/>
      <c r="B10" s="48"/>
      <c r="C10" s="61"/>
      <c r="D10" s="62"/>
      <c r="E10" s="63"/>
      <c r="F10" s="49"/>
      <c r="G10" s="50"/>
      <c r="H10" s="50"/>
      <c r="I10" s="50"/>
      <c r="J10" s="50"/>
      <c r="K10" s="50"/>
      <c r="L10" s="50"/>
      <c r="M10" s="50"/>
      <c r="N10" s="50"/>
      <c r="O10" s="50"/>
      <c r="P10" s="51"/>
      <c r="Q10" s="42" t="str">
        <f>IF(AND($A10&lt;&gt;"",$B10&lt;&gt;"",$C10&lt;&gt;""),INDEX(MILEAGE!$B$2:$O$15,MATCH($B10,MILEAGE!$A$2:$A$15,0),MATCH($C10,MILEAGE!$B$1:$O$1,0)),"")</f>
        <v/>
      </c>
    </row>
    <row r="11" spans="1:38" ht="18.75" customHeight="1" x14ac:dyDescent="0.2">
      <c r="A11" s="36"/>
      <c r="B11" s="48"/>
      <c r="C11" s="61"/>
      <c r="D11" s="62"/>
      <c r="E11" s="63"/>
      <c r="F11" s="49"/>
      <c r="G11" s="50"/>
      <c r="H11" s="50"/>
      <c r="I11" s="50"/>
      <c r="J11" s="50"/>
      <c r="K11" s="50"/>
      <c r="L11" s="50"/>
      <c r="M11" s="50"/>
      <c r="N11" s="50"/>
      <c r="O11" s="50"/>
      <c r="P11" s="51"/>
      <c r="Q11" s="42" t="str">
        <f>IF(AND($A11&lt;&gt;"",$B11&lt;&gt;"",$C11&lt;&gt;""),INDEX(MILEAGE!$B$2:$O$15,MATCH($B11,MILEAGE!$A$2:$A$15,0),MATCH($C11,MILEAGE!$B$1:$O$1,0)),"")</f>
        <v/>
      </c>
    </row>
    <row r="12" spans="1:38" ht="18.75" customHeight="1" x14ac:dyDescent="0.2">
      <c r="A12" s="36"/>
      <c r="B12" s="48"/>
      <c r="C12" s="61"/>
      <c r="D12" s="62"/>
      <c r="E12" s="63"/>
      <c r="F12" s="49"/>
      <c r="G12" s="50"/>
      <c r="H12" s="50"/>
      <c r="I12" s="50"/>
      <c r="J12" s="50"/>
      <c r="K12" s="50"/>
      <c r="L12" s="50"/>
      <c r="M12" s="50"/>
      <c r="N12" s="50"/>
      <c r="O12" s="50"/>
      <c r="P12" s="51"/>
      <c r="Q12" s="42" t="str">
        <f>IF(AND($A12&lt;&gt;"",$B12&lt;&gt;"",$C12&lt;&gt;""),INDEX(MILEAGE!$B$2:$O$15,MATCH($B12,MILEAGE!$A$2:$A$15,0),MATCH($C12,MILEAGE!$B$1:$O$1,0)),"")</f>
        <v/>
      </c>
    </row>
    <row r="13" spans="1:38" ht="18.75" customHeight="1" x14ac:dyDescent="0.2">
      <c r="A13" s="36"/>
      <c r="B13" s="48"/>
      <c r="C13" s="61"/>
      <c r="D13" s="62"/>
      <c r="E13" s="63"/>
      <c r="F13" s="49"/>
      <c r="G13" s="50"/>
      <c r="H13" s="50"/>
      <c r="I13" s="50"/>
      <c r="J13" s="50"/>
      <c r="K13" s="50"/>
      <c r="L13" s="50"/>
      <c r="M13" s="50"/>
      <c r="N13" s="50"/>
      <c r="O13" s="50"/>
      <c r="P13" s="51"/>
      <c r="Q13" s="42" t="str">
        <f>IF(AND($A13&lt;&gt;"",$B13&lt;&gt;"",$C13&lt;&gt;""),INDEX(MILEAGE!$B$2:$O$15,MATCH($B13,MILEAGE!$A$2:$A$15,0),MATCH($C13,MILEAGE!$B$1:$O$1,0)),"")</f>
        <v/>
      </c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</row>
    <row r="14" spans="1:38" ht="18.75" customHeight="1" x14ac:dyDescent="0.2">
      <c r="A14" s="36"/>
      <c r="B14" s="48"/>
      <c r="C14" s="61"/>
      <c r="D14" s="62"/>
      <c r="E14" s="63"/>
      <c r="F14" s="49"/>
      <c r="G14" s="50"/>
      <c r="H14" s="50"/>
      <c r="I14" s="50"/>
      <c r="J14" s="50"/>
      <c r="K14" s="50"/>
      <c r="L14" s="50"/>
      <c r="M14" s="50"/>
      <c r="N14" s="50"/>
      <c r="O14" s="50"/>
      <c r="P14" s="51"/>
      <c r="Q14" s="42" t="str">
        <f>IF(AND($A14&lt;&gt;"",$B14&lt;&gt;"",$C14&lt;&gt;""),INDEX(MILEAGE!$B$2:$O$15,MATCH($B14,MILEAGE!$A$2:$A$15,0),MATCH($C14,MILEAGE!$B$1:$O$1,0)),"")</f>
        <v/>
      </c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8.75" customHeight="1" x14ac:dyDescent="0.2">
      <c r="A15" s="36"/>
      <c r="B15" s="48"/>
      <c r="C15" s="61"/>
      <c r="D15" s="62"/>
      <c r="E15" s="63"/>
      <c r="F15" s="49"/>
      <c r="G15" s="50"/>
      <c r="H15" s="50"/>
      <c r="I15" s="50"/>
      <c r="J15" s="50"/>
      <c r="K15" s="50"/>
      <c r="L15" s="50"/>
      <c r="M15" s="50"/>
      <c r="N15" s="50"/>
      <c r="O15" s="50"/>
      <c r="P15" s="51"/>
      <c r="Q15" s="42" t="str">
        <f>IF(AND($A15&lt;&gt;"",$B15&lt;&gt;"",$C15&lt;&gt;""),INDEX(MILEAGE!$B$2:$O$15,MATCH($B15,MILEAGE!$A$2:$A$15,0),MATCH($C15,MILEAGE!$B$1:$O$1,0)),"")</f>
        <v/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8.75" customHeight="1" x14ac:dyDescent="0.2">
      <c r="A16" s="36"/>
      <c r="B16" s="48"/>
      <c r="C16" s="61"/>
      <c r="D16" s="62"/>
      <c r="E16" s="63"/>
      <c r="F16" s="49"/>
      <c r="G16" s="50"/>
      <c r="H16" s="50"/>
      <c r="I16" s="50"/>
      <c r="J16" s="50"/>
      <c r="K16" s="50"/>
      <c r="L16" s="50"/>
      <c r="M16" s="50"/>
      <c r="N16" s="50"/>
      <c r="O16" s="50"/>
      <c r="P16" s="51"/>
      <c r="Q16" s="42" t="str">
        <f>IF(AND($A16&lt;&gt;"",$B16&lt;&gt;"",$C16&lt;&gt;""),INDEX(MILEAGE!$B$2:$O$15,MATCH($B16,MILEAGE!$A$2:$A$15,0),MATCH($C16,MILEAGE!$B$1:$O$1,0)),"")</f>
        <v/>
      </c>
    </row>
    <row r="17" spans="1:17" ht="18.75" customHeight="1" x14ac:dyDescent="0.2">
      <c r="A17" s="36"/>
      <c r="B17" s="48"/>
      <c r="C17" s="61"/>
      <c r="D17" s="62"/>
      <c r="E17" s="63"/>
      <c r="F17" s="49"/>
      <c r="G17" s="50"/>
      <c r="H17" s="50"/>
      <c r="I17" s="50"/>
      <c r="J17" s="50"/>
      <c r="K17" s="50"/>
      <c r="L17" s="50"/>
      <c r="M17" s="50"/>
      <c r="N17" s="50"/>
      <c r="O17" s="50"/>
      <c r="P17" s="51"/>
      <c r="Q17" s="42" t="str">
        <f>IF(AND($A17&lt;&gt;"",$B17&lt;&gt;"",$C17&lt;&gt;""),INDEX(MILEAGE!$B$2:$O$15,MATCH($B17,MILEAGE!$A$2:$A$15,0),MATCH($C17,MILEAGE!$B$1:$O$1,0)),"")</f>
        <v/>
      </c>
    </row>
    <row r="18" spans="1:17" ht="18.75" customHeight="1" x14ac:dyDescent="0.2">
      <c r="A18" s="36"/>
      <c r="B18" s="48"/>
      <c r="C18" s="61"/>
      <c r="D18" s="62"/>
      <c r="E18" s="63"/>
      <c r="F18" s="49"/>
      <c r="G18" s="50"/>
      <c r="H18" s="50"/>
      <c r="I18" s="50"/>
      <c r="J18" s="50"/>
      <c r="K18" s="50"/>
      <c r="L18" s="50"/>
      <c r="M18" s="50"/>
      <c r="N18" s="50"/>
      <c r="O18" s="50"/>
      <c r="P18" s="51"/>
      <c r="Q18" s="42" t="str">
        <f>IF(AND($A18&lt;&gt;"",$B18&lt;&gt;"",$C18&lt;&gt;""),INDEX(MILEAGE!$B$2:$O$15,MATCH($B18,MILEAGE!$A$2:$A$15,0),MATCH($C18,MILEAGE!$B$1:$O$1,0)),"")</f>
        <v/>
      </c>
    </row>
    <row r="19" spans="1:17" ht="18.75" customHeight="1" x14ac:dyDescent="0.2">
      <c r="A19" s="36"/>
      <c r="B19" s="48"/>
      <c r="C19" s="61"/>
      <c r="D19" s="62"/>
      <c r="E19" s="63"/>
      <c r="F19" s="49"/>
      <c r="G19" s="50"/>
      <c r="H19" s="50"/>
      <c r="I19" s="50"/>
      <c r="J19" s="50"/>
      <c r="K19" s="50"/>
      <c r="L19" s="50"/>
      <c r="M19" s="50"/>
      <c r="N19" s="50"/>
      <c r="O19" s="50"/>
      <c r="P19" s="51"/>
      <c r="Q19" s="42" t="str">
        <f>IF(AND($A19&lt;&gt;"",$B19&lt;&gt;"",$C19&lt;&gt;""),INDEX(MILEAGE!$B$2:$O$15,MATCH($B19,MILEAGE!$A$2:$A$15,0),MATCH($C19,MILEAGE!$B$1:$O$1,0)),"")</f>
        <v/>
      </c>
    </row>
    <row r="20" spans="1:17" ht="18.75" customHeight="1" x14ac:dyDescent="0.2">
      <c r="A20" s="36"/>
      <c r="B20" s="48"/>
      <c r="C20" s="61"/>
      <c r="D20" s="62"/>
      <c r="E20" s="63"/>
      <c r="F20" s="49"/>
      <c r="G20" s="50"/>
      <c r="H20" s="50"/>
      <c r="I20" s="50"/>
      <c r="J20" s="50"/>
      <c r="K20" s="50"/>
      <c r="L20" s="50"/>
      <c r="M20" s="50"/>
      <c r="N20" s="50"/>
      <c r="O20" s="50"/>
      <c r="P20" s="51"/>
      <c r="Q20" s="42" t="str">
        <f>IF(AND($A20&lt;&gt;"",$B20&lt;&gt;"",$C20&lt;&gt;""),INDEX(MILEAGE!$B$2:$O$15,MATCH($B20,MILEAGE!$A$2:$A$15,0),MATCH($C20,MILEAGE!$B$1:$O$1,0)),"")</f>
        <v/>
      </c>
    </row>
    <row r="21" spans="1:17" ht="18.75" customHeight="1" x14ac:dyDescent="0.2">
      <c r="A21" s="36"/>
      <c r="B21" s="48"/>
      <c r="C21" s="61"/>
      <c r="D21" s="62"/>
      <c r="E21" s="63"/>
      <c r="F21" s="49"/>
      <c r="G21" s="50"/>
      <c r="H21" s="50"/>
      <c r="I21" s="50"/>
      <c r="J21" s="50"/>
      <c r="K21" s="50"/>
      <c r="L21" s="50"/>
      <c r="M21" s="50"/>
      <c r="N21" s="50"/>
      <c r="O21" s="50"/>
      <c r="P21" s="51"/>
      <c r="Q21" s="42" t="str">
        <f>IF(AND($A21&lt;&gt;"",$B21&lt;&gt;"",$C21&lt;&gt;""),INDEX(MILEAGE!$B$2:$O$15,MATCH($B21,MILEAGE!$A$2:$A$15,0),MATCH($C21,MILEAGE!$B$1:$O$1,0)),"")</f>
        <v/>
      </c>
    </row>
    <row r="22" spans="1:17" ht="18.75" customHeight="1" x14ac:dyDescent="0.2">
      <c r="A22" s="36"/>
      <c r="B22" s="48"/>
      <c r="C22" s="61"/>
      <c r="D22" s="62"/>
      <c r="E22" s="63"/>
      <c r="F22" s="49"/>
      <c r="G22" s="50"/>
      <c r="H22" s="50"/>
      <c r="I22" s="50"/>
      <c r="J22" s="50"/>
      <c r="K22" s="50"/>
      <c r="L22" s="50"/>
      <c r="M22" s="50"/>
      <c r="N22" s="50"/>
      <c r="O22" s="50"/>
      <c r="P22" s="51"/>
      <c r="Q22" s="42" t="str">
        <f>IF(AND($A22&lt;&gt;"",$B22&lt;&gt;"",$C22&lt;&gt;""),INDEX(MILEAGE!$B$2:$O$15,MATCH($B22,MILEAGE!$A$2:$A$15,0),MATCH($C22,MILEAGE!$B$1:$O$1,0)),"")</f>
        <v/>
      </c>
    </row>
    <row r="23" spans="1:17" ht="18.75" customHeight="1" x14ac:dyDescent="0.2">
      <c r="A23" s="36"/>
      <c r="B23" s="48"/>
      <c r="C23" s="61"/>
      <c r="D23" s="62"/>
      <c r="E23" s="63"/>
      <c r="F23" s="49"/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42" t="str">
        <f>IF(AND($A23&lt;&gt;"",$B23&lt;&gt;"",$C23&lt;&gt;""),INDEX(MILEAGE!$B$2:$O$15,MATCH($B23,MILEAGE!$A$2:$A$15,0),MATCH($C23,MILEAGE!$B$1:$O$1,0)),"")</f>
        <v/>
      </c>
    </row>
    <row r="24" spans="1:17" ht="18.75" customHeight="1" x14ac:dyDescent="0.2">
      <c r="A24" s="36"/>
      <c r="B24" s="48"/>
      <c r="C24" s="61"/>
      <c r="D24" s="62"/>
      <c r="E24" s="63"/>
      <c r="F24" s="49"/>
      <c r="G24" s="50"/>
      <c r="H24" s="50"/>
      <c r="I24" s="50"/>
      <c r="J24" s="50"/>
      <c r="K24" s="50"/>
      <c r="L24" s="50"/>
      <c r="M24" s="50"/>
      <c r="N24" s="50"/>
      <c r="O24" s="50"/>
      <c r="P24" s="51"/>
      <c r="Q24" s="42" t="str">
        <f>IF(AND($A24&lt;&gt;"",$B24&lt;&gt;"",$C24&lt;&gt;""),INDEX(MILEAGE!$B$2:$O$15,MATCH($B24,MILEAGE!$A$2:$A$15,0),MATCH($C24,MILEAGE!$B$1:$O$1,0)),"")</f>
        <v/>
      </c>
    </row>
    <row r="25" spans="1:17" ht="18.75" customHeight="1" x14ac:dyDescent="0.2">
      <c r="A25" s="36"/>
      <c r="B25" s="48"/>
      <c r="C25" s="61"/>
      <c r="D25" s="62"/>
      <c r="E25" s="63"/>
      <c r="F25" s="49"/>
      <c r="G25" s="50"/>
      <c r="H25" s="50"/>
      <c r="I25" s="50"/>
      <c r="J25" s="50"/>
      <c r="K25" s="50"/>
      <c r="L25" s="50"/>
      <c r="M25" s="50"/>
      <c r="N25" s="50"/>
      <c r="O25" s="50"/>
      <c r="P25" s="51"/>
      <c r="Q25" s="42" t="str">
        <f>IF(AND($A25&lt;&gt;"",$B25&lt;&gt;"",$C25&lt;&gt;""),INDEX(MILEAGE!$B$2:$O$15,MATCH($B25,MILEAGE!$A$2:$A$15,0),MATCH($C25,MILEAGE!$B$1:$O$1,0)),"")</f>
        <v/>
      </c>
    </row>
    <row r="26" spans="1:17" ht="18.75" customHeight="1" x14ac:dyDescent="0.2">
      <c r="A26" s="36"/>
      <c r="B26" s="48"/>
      <c r="C26" s="61"/>
      <c r="D26" s="62"/>
      <c r="E26" s="63"/>
      <c r="F26" s="49"/>
      <c r="G26" s="50"/>
      <c r="H26" s="50"/>
      <c r="I26" s="50"/>
      <c r="J26" s="50"/>
      <c r="K26" s="50"/>
      <c r="L26" s="50"/>
      <c r="M26" s="50"/>
      <c r="N26" s="50"/>
      <c r="O26" s="50"/>
      <c r="P26" s="51"/>
      <c r="Q26" s="42" t="str">
        <f>IF(AND($A26&lt;&gt;"",$B26&lt;&gt;"",$C26&lt;&gt;""),INDEX(MILEAGE!$B$2:$O$15,MATCH($B26,MILEAGE!$A$2:$A$15,0),MATCH($C26,MILEAGE!$B$1:$O$1,0)),"")</f>
        <v/>
      </c>
    </row>
    <row r="27" spans="1:17" ht="18.75" customHeight="1" x14ac:dyDescent="0.2">
      <c r="A27" s="36"/>
      <c r="B27" s="48"/>
      <c r="C27" s="61"/>
      <c r="D27" s="62"/>
      <c r="E27" s="63"/>
      <c r="F27" s="49"/>
      <c r="G27" s="50"/>
      <c r="H27" s="50"/>
      <c r="I27" s="50"/>
      <c r="J27" s="50"/>
      <c r="K27" s="50"/>
      <c r="L27" s="50"/>
      <c r="M27" s="50"/>
      <c r="N27" s="50"/>
      <c r="O27" s="50"/>
      <c r="P27" s="51"/>
      <c r="Q27" s="42" t="str">
        <f>IF(AND($A27&lt;&gt;"",$B27&lt;&gt;"",$C27&lt;&gt;""),INDEX(MILEAGE!$B$2:$O$15,MATCH($B27,MILEAGE!$A$2:$A$15,0),MATCH($C27,MILEAGE!$B$1:$O$1,0)),"")</f>
        <v/>
      </c>
    </row>
    <row r="28" spans="1:17" ht="18.75" customHeight="1" x14ac:dyDescent="0.2">
      <c r="A28" s="36"/>
      <c r="B28" s="48"/>
      <c r="C28" s="61"/>
      <c r="D28" s="62"/>
      <c r="E28" s="63"/>
      <c r="F28" s="49"/>
      <c r="G28" s="50"/>
      <c r="H28" s="50"/>
      <c r="I28" s="50"/>
      <c r="J28" s="50"/>
      <c r="K28" s="50"/>
      <c r="L28" s="50"/>
      <c r="M28" s="50"/>
      <c r="N28" s="50"/>
      <c r="O28" s="50"/>
      <c r="P28" s="51"/>
      <c r="Q28" s="42" t="str">
        <f>IF(AND($A28&lt;&gt;"",$B28&lt;&gt;"",$C28&lt;&gt;""),INDEX(MILEAGE!$B$2:$O$15,MATCH($B28,MILEAGE!$A$2:$A$15,0),MATCH($C28,MILEAGE!$B$1:$O$1,0)),"")</f>
        <v/>
      </c>
    </row>
    <row r="29" spans="1:17" ht="18.75" customHeight="1" x14ac:dyDescent="0.2">
      <c r="A29" s="71" t="s">
        <v>33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3"/>
      <c r="Q29" s="43">
        <f>SUM(Q10:Q28)</f>
        <v>0</v>
      </c>
    </row>
    <row r="30" spans="1:17" ht="7.5" customHeight="1" thickBot="1" x14ac:dyDescent="0.25">
      <c r="A30" s="1"/>
      <c r="B30" s="1"/>
      <c r="C30" s="1"/>
      <c r="D30" s="1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s="14" customFormat="1" ht="16.5" customHeight="1" x14ac:dyDescent="0.2">
      <c r="A31" s="10" t="s">
        <v>25</v>
      </c>
      <c r="B31" s="11"/>
      <c r="C31" s="81">
        <v>0.76</v>
      </c>
      <c r="D31" s="81"/>
      <c r="E31" s="12" t="s">
        <v>39</v>
      </c>
      <c r="F31" s="11"/>
      <c r="G31" s="12"/>
      <c r="H31" s="12"/>
      <c r="I31" s="12"/>
      <c r="J31" s="12"/>
      <c r="K31" s="12"/>
      <c r="L31" s="12"/>
      <c r="M31" s="12"/>
      <c r="N31" s="12"/>
      <c r="O31" s="13"/>
      <c r="P31" s="13"/>
      <c r="Q31" s="30"/>
    </row>
    <row r="32" spans="1:17" s="14" customFormat="1" ht="16.5" customHeight="1" x14ac:dyDescent="0.2">
      <c r="A32" s="15" t="s">
        <v>24</v>
      </c>
      <c r="C32" s="82">
        <f>Q29</f>
        <v>0</v>
      </c>
      <c r="D32" s="82"/>
      <c r="E32" s="31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3"/>
    </row>
    <row r="33" spans="1:28" s="14" customFormat="1" ht="16.5" customHeight="1" thickBot="1" x14ac:dyDescent="0.25">
      <c r="A33" s="16" t="s">
        <v>26</v>
      </c>
      <c r="B33" s="17"/>
      <c r="C33" s="83">
        <f>C31*C32</f>
        <v>0</v>
      </c>
      <c r="D33" s="83"/>
      <c r="E33" s="19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34"/>
    </row>
    <row r="34" spans="1:28" s="14" customFormat="1" ht="63.75" customHeight="1" x14ac:dyDescent="0.2">
      <c r="A34" s="77" t="s">
        <v>32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Z34"/>
      <c r="AA34"/>
      <c r="AB34" s="22"/>
    </row>
    <row r="35" spans="1:28" ht="28.5" customHeight="1" x14ac:dyDescent="0.2">
      <c r="A35" s="75" t="s">
        <v>36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</row>
    <row r="36" spans="1:28" ht="28.5" customHeight="1" x14ac:dyDescent="0.2">
      <c r="A36" s="75" t="s">
        <v>37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</row>
    <row r="37" spans="1:28" ht="20.100000000000001" customHeight="1" x14ac:dyDescent="0.2">
      <c r="A37" s="20" t="s">
        <v>31</v>
      </c>
      <c r="B37" s="21" t="s">
        <v>27</v>
      </c>
      <c r="C37" s="28"/>
      <c r="D37" s="23" t="s">
        <v>29</v>
      </c>
      <c r="E37" s="28"/>
      <c r="F37" s="25" t="s">
        <v>30</v>
      </c>
      <c r="G37" s="28"/>
      <c r="H37" s="24" t="s">
        <v>29</v>
      </c>
      <c r="I37" s="28"/>
      <c r="J37" s="25" t="s">
        <v>29</v>
      </c>
      <c r="K37" s="28"/>
      <c r="L37" s="25" t="s">
        <v>29</v>
      </c>
      <c r="M37" s="46"/>
      <c r="N37" s="37" t="s">
        <v>28</v>
      </c>
      <c r="O37" s="41"/>
      <c r="P37" s="38"/>
      <c r="Q37" s="39"/>
    </row>
    <row r="38" spans="1:28" ht="3" customHeight="1" x14ac:dyDescent="0.2">
      <c r="A38" s="20"/>
      <c r="B38" s="21"/>
      <c r="C38" s="25"/>
      <c r="D38" s="23"/>
      <c r="E38" s="25"/>
      <c r="F38" s="25"/>
      <c r="G38" s="25"/>
      <c r="H38" s="24"/>
      <c r="I38" s="25"/>
      <c r="J38" s="25"/>
      <c r="K38" s="25"/>
      <c r="L38" s="25"/>
      <c r="M38" s="25"/>
      <c r="N38" s="25"/>
      <c r="O38" s="35"/>
      <c r="P38" s="25"/>
      <c r="Q38" s="40"/>
    </row>
    <row r="39" spans="1:28" ht="20.100000000000001" customHeight="1" x14ac:dyDescent="0.2">
      <c r="A39" s="20"/>
      <c r="B39" s="21" t="s">
        <v>27</v>
      </c>
      <c r="C39" s="28"/>
      <c r="D39" s="23" t="s">
        <v>29</v>
      </c>
      <c r="E39" s="28"/>
      <c r="F39" s="25" t="s">
        <v>30</v>
      </c>
      <c r="G39" s="28"/>
      <c r="H39" s="24" t="s">
        <v>29</v>
      </c>
      <c r="I39" s="28"/>
      <c r="J39" s="25" t="s">
        <v>29</v>
      </c>
      <c r="K39" s="28"/>
      <c r="L39" s="25" t="s">
        <v>29</v>
      </c>
      <c r="M39" s="46"/>
      <c r="N39" s="37" t="s">
        <v>28</v>
      </c>
      <c r="O39" s="41"/>
      <c r="P39" s="38"/>
      <c r="Q39" s="39"/>
    </row>
    <row r="40" spans="1:28" s="29" customFormat="1" ht="33.75" customHeight="1" x14ac:dyDescent="0.2">
      <c r="A40" s="76" t="s">
        <v>38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</row>
    <row r="41" spans="1:28" ht="11.25" customHeight="1" x14ac:dyDescent="0.2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28" ht="49.5" customHeight="1" x14ac:dyDescent="0.2">
      <c r="A42" s="80" t="s">
        <v>41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</row>
    <row r="43" spans="1:28" ht="61.5" customHeight="1" x14ac:dyDescent="0.2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</row>
    <row r="44" spans="1:28" ht="18.75" customHeight="1" x14ac:dyDescent="0.2">
      <c r="A44" s="1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</row>
    <row r="45" spans="1:28" ht="18.75" customHeight="1" x14ac:dyDescent="0.2">
      <c r="A45" s="1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</row>
    <row r="46" spans="1:28" ht="30.95" customHeight="1" x14ac:dyDescent="0.2"/>
    <row r="47" spans="1:28" ht="30.95" customHeight="1" x14ac:dyDescent="0.2"/>
    <row r="48" spans="1:28" ht="30.95" customHeight="1" x14ac:dyDescent="0.2"/>
    <row r="49" spans="1:17" ht="32.1" customHeight="1" x14ac:dyDescent="0.2"/>
    <row r="50" spans="1:17" ht="30.95" customHeight="1" x14ac:dyDescent="0.2"/>
    <row r="51" spans="1:17" ht="30.95" customHeight="1" x14ac:dyDescent="0.2"/>
    <row r="52" spans="1:17" ht="32.1" customHeight="1" x14ac:dyDescent="0.2"/>
    <row r="53" spans="1:17" ht="30.95" customHeight="1" x14ac:dyDescent="0.2"/>
    <row r="54" spans="1:17" ht="30.95" customHeight="1" x14ac:dyDescent="0.2"/>
    <row r="55" spans="1:17" ht="32.1" customHeight="1" x14ac:dyDescent="0.2"/>
    <row r="56" spans="1:17" ht="30.95" customHeight="1" x14ac:dyDescent="0.2"/>
    <row r="57" spans="1:17" ht="30.95" customHeight="1" x14ac:dyDescent="0.2"/>
    <row r="58" spans="1:17" ht="32.1" customHeight="1" x14ac:dyDescent="0.2"/>
    <row r="59" spans="1:17" ht="30.95" customHeight="1" x14ac:dyDescent="0.2"/>
    <row r="60" spans="1:17" ht="30.95" customHeight="1" x14ac:dyDescent="0.2"/>
    <row r="61" spans="1:17" ht="15" customHeight="1" x14ac:dyDescent="0.2"/>
    <row r="62" spans="1:17" ht="15" customHeight="1" x14ac:dyDescent="0.2">
      <c r="A62" s="1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</row>
  </sheetData>
  <sheetProtection algorithmName="SHA-512" hashValue="KuKc4TOkPnqDCZxhkE+7l8MBtcK6qdMCOuHBDsX1TZR3TihnR2zDRUiiSF8MOYFdZNBiBDWTipHrhs0o83l8tg==" saltValue="wDWP1vRXIi88MuXatHDa9g==" spinCount="100000" sheet="1" objects="1" scenarios="1" selectLockedCells="1"/>
  <mergeCells count="61">
    <mergeCell ref="A29:P29"/>
    <mergeCell ref="B62:Q62"/>
    <mergeCell ref="A36:Q36"/>
    <mergeCell ref="A40:Q40"/>
    <mergeCell ref="A35:Q35"/>
    <mergeCell ref="A34:Q34"/>
    <mergeCell ref="A43:Q43"/>
    <mergeCell ref="B44:Q44"/>
    <mergeCell ref="B45:Q45"/>
    <mergeCell ref="A42:Q42"/>
    <mergeCell ref="C31:D31"/>
    <mergeCell ref="C32:D32"/>
    <mergeCell ref="C33:D33"/>
    <mergeCell ref="F26:P26"/>
    <mergeCell ref="F27:P27"/>
    <mergeCell ref="C26:E26"/>
    <mergeCell ref="C27:E27"/>
    <mergeCell ref="F28:P28"/>
    <mergeCell ref="C28:E28"/>
    <mergeCell ref="C24:E24"/>
    <mergeCell ref="C25:E25"/>
    <mergeCell ref="C22:E22"/>
    <mergeCell ref="C23:E23"/>
    <mergeCell ref="F24:P24"/>
    <mergeCell ref="F25:P25"/>
    <mergeCell ref="A1:Q1"/>
    <mergeCell ref="B4:E4"/>
    <mergeCell ref="I4:O4"/>
    <mergeCell ref="C12:E12"/>
    <mergeCell ref="C13:E13"/>
    <mergeCell ref="C10:E10"/>
    <mergeCell ref="C11:E11"/>
    <mergeCell ref="F10:P10"/>
    <mergeCell ref="F11:P11"/>
    <mergeCell ref="F12:P12"/>
    <mergeCell ref="F13:P13"/>
    <mergeCell ref="Q8:Q9"/>
    <mergeCell ref="A8:A9"/>
    <mergeCell ref="F20:P20"/>
    <mergeCell ref="F21:P21"/>
    <mergeCell ref="F22:P22"/>
    <mergeCell ref="F23:P23"/>
    <mergeCell ref="A2:Q2"/>
    <mergeCell ref="A7:Q7"/>
    <mergeCell ref="C14:E14"/>
    <mergeCell ref="C15:E15"/>
    <mergeCell ref="C16:E16"/>
    <mergeCell ref="C17:E17"/>
    <mergeCell ref="C18:E18"/>
    <mergeCell ref="C19:E19"/>
    <mergeCell ref="C20:E20"/>
    <mergeCell ref="C21:E21"/>
    <mergeCell ref="F15:P15"/>
    <mergeCell ref="F16:P16"/>
    <mergeCell ref="F17:P17"/>
    <mergeCell ref="F18:P18"/>
    <mergeCell ref="F19:P19"/>
    <mergeCell ref="C9:E9"/>
    <mergeCell ref="B8:E8"/>
    <mergeCell ref="F8:P9"/>
    <mergeCell ref="F14:P14"/>
  </mergeCells>
  <dataValidations count="1">
    <dataValidation type="date" allowBlank="1" showInputMessage="1" showErrorMessage="1" sqref="A10:A28" xr:uid="{2DFC865E-D0DC-45A5-868B-FD19EE32050A}">
      <formula1>46023</formula1>
      <formula2>46387</formula2>
    </dataValidation>
  </dataValidations>
  <hyperlinks>
    <hyperlink ref="A42" r:id="rId1" display="http://www.svsd410.org/" xr:uid="{00000000-0004-0000-0000-000000000000}"/>
  </hyperlinks>
  <pageMargins left="0.7" right="0.7" top="0.75" bottom="0.75" header="0.3" footer="0.3"/>
  <pageSetup scale="75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E6A5029-ECF8-437C-AA4E-06F4A235A345}">
          <x14:formula1>
            <xm:f>MILEAGE!$A$2:$A$15</xm:f>
          </x14:formula1>
          <xm:sqref>B10:C28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7B4D-9C3E-452F-8155-B4590A3B72C1}">
  <sheetPr codeName="Sheet2">
    <pageSetUpPr fitToPage="1"/>
  </sheetPr>
  <dimension ref="A1:O18"/>
  <sheetViews>
    <sheetView workbookViewId="0"/>
  </sheetViews>
  <sheetFormatPr defaultRowHeight="12.75" x14ac:dyDescent="0.2"/>
  <cols>
    <col min="1" max="1" width="13" bestFit="1" customWidth="1"/>
  </cols>
  <sheetData>
    <row r="1" spans="1:15" x14ac:dyDescent="0.2">
      <c r="A1" t="s">
        <v>4</v>
      </c>
      <c r="B1" t="s">
        <v>3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</row>
    <row r="2" spans="1:15" x14ac:dyDescent="0.2">
      <c r="A2" t="s">
        <v>3</v>
      </c>
      <c r="B2" s="4">
        <v>0</v>
      </c>
      <c r="C2" s="4">
        <v>3.3</v>
      </c>
      <c r="D2" s="4">
        <v>5.5</v>
      </c>
      <c r="E2" s="4">
        <v>1.1000000000000001</v>
      </c>
      <c r="F2" s="4">
        <v>3.5</v>
      </c>
      <c r="G2" s="4">
        <v>3.3</v>
      </c>
      <c r="H2" s="4">
        <v>4.9000000000000004</v>
      </c>
      <c r="I2" s="4">
        <v>3.1</v>
      </c>
      <c r="J2" s="4">
        <v>6.3</v>
      </c>
      <c r="K2" s="4">
        <v>7.2</v>
      </c>
      <c r="L2" s="4">
        <v>1.1000000000000001</v>
      </c>
      <c r="M2" s="4">
        <v>0.8</v>
      </c>
      <c r="N2" s="4">
        <v>0.8</v>
      </c>
      <c r="O2" s="4">
        <v>3.3</v>
      </c>
    </row>
    <row r="3" spans="1:15" x14ac:dyDescent="0.2">
      <c r="A3" t="s">
        <v>5</v>
      </c>
      <c r="B3" s="4">
        <v>3.3</v>
      </c>
      <c r="C3" s="4">
        <v>0</v>
      </c>
      <c r="D3" s="4">
        <v>8.6</v>
      </c>
      <c r="E3" s="4">
        <v>2.6</v>
      </c>
      <c r="F3" s="4">
        <v>0.4</v>
      </c>
      <c r="G3" s="4">
        <v>6.6</v>
      </c>
      <c r="H3" s="4">
        <v>1.8</v>
      </c>
      <c r="I3" s="4">
        <v>6.2</v>
      </c>
      <c r="J3" s="4">
        <v>9.3000000000000007</v>
      </c>
      <c r="K3" s="4">
        <v>4</v>
      </c>
      <c r="L3" s="4">
        <v>2.2000000000000002</v>
      </c>
      <c r="M3" s="4">
        <v>2.7</v>
      </c>
      <c r="N3" s="4">
        <v>2.7</v>
      </c>
      <c r="O3" s="4">
        <v>0</v>
      </c>
    </row>
    <row r="4" spans="1:15" x14ac:dyDescent="0.2">
      <c r="A4" t="s">
        <v>6</v>
      </c>
      <c r="B4" s="4">
        <v>5.5</v>
      </c>
      <c r="C4" s="4">
        <v>8.6</v>
      </c>
      <c r="D4" s="4">
        <v>0</v>
      </c>
      <c r="E4" s="4">
        <v>6.5</v>
      </c>
      <c r="F4" s="4">
        <v>8.8000000000000007</v>
      </c>
      <c r="G4" s="4">
        <v>7.4</v>
      </c>
      <c r="H4" s="4">
        <v>10.199999999999999</v>
      </c>
      <c r="I4" s="4">
        <v>7.2</v>
      </c>
      <c r="J4" s="4">
        <v>0.8</v>
      </c>
      <c r="K4" s="4">
        <v>12.5</v>
      </c>
      <c r="L4" s="4">
        <v>6.4</v>
      </c>
      <c r="M4" s="4">
        <v>6.1</v>
      </c>
      <c r="N4" s="4">
        <v>6.1</v>
      </c>
      <c r="O4" s="4">
        <v>8.6</v>
      </c>
    </row>
    <row r="5" spans="1:15" x14ac:dyDescent="0.2">
      <c r="A5" t="s">
        <v>7</v>
      </c>
      <c r="B5" s="4">
        <v>1.1000000000000001</v>
      </c>
      <c r="C5" s="4">
        <v>2.6</v>
      </c>
      <c r="D5" s="4">
        <v>6.5</v>
      </c>
      <c r="E5" s="4">
        <v>0</v>
      </c>
      <c r="F5" s="4">
        <v>2.7</v>
      </c>
      <c r="G5" s="4">
        <v>4.2</v>
      </c>
      <c r="H5" s="4">
        <v>4.2</v>
      </c>
      <c r="I5" s="4">
        <v>4</v>
      </c>
      <c r="J5" s="4">
        <v>7.2</v>
      </c>
      <c r="K5" s="4">
        <v>6.5</v>
      </c>
      <c r="L5" s="4">
        <v>0.9</v>
      </c>
      <c r="M5" s="4">
        <v>0.8</v>
      </c>
      <c r="N5" s="4">
        <v>0.8</v>
      </c>
      <c r="O5" s="4">
        <v>2.6</v>
      </c>
    </row>
    <row r="6" spans="1:15" x14ac:dyDescent="0.2">
      <c r="A6" t="s">
        <v>8</v>
      </c>
      <c r="B6" s="4">
        <v>3.5</v>
      </c>
      <c r="C6" s="4">
        <v>0.4</v>
      </c>
      <c r="D6" s="4">
        <v>8.8000000000000007</v>
      </c>
      <c r="E6" s="4">
        <v>2.7</v>
      </c>
      <c r="F6" s="4">
        <v>0</v>
      </c>
      <c r="G6" s="4">
        <v>6.6</v>
      </c>
      <c r="H6" s="4">
        <v>1.6</v>
      </c>
      <c r="I6" s="4">
        <v>6.4</v>
      </c>
      <c r="J6" s="4">
        <v>9.5</v>
      </c>
      <c r="K6" s="4">
        <v>3.9</v>
      </c>
      <c r="L6" s="4">
        <v>2.4</v>
      </c>
      <c r="M6" s="4">
        <v>2.9</v>
      </c>
      <c r="N6" s="4">
        <v>2.9</v>
      </c>
      <c r="O6" s="4">
        <v>0.3</v>
      </c>
    </row>
    <row r="7" spans="1:15" x14ac:dyDescent="0.2">
      <c r="A7" t="s">
        <v>9</v>
      </c>
      <c r="B7" s="4">
        <v>3.3</v>
      </c>
      <c r="C7" s="4">
        <v>6.6</v>
      </c>
      <c r="D7" s="4">
        <v>7.4</v>
      </c>
      <c r="E7" s="4">
        <v>4.2</v>
      </c>
      <c r="F7" s="4">
        <v>6.6</v>
      </c>
      <c r="G7" s="4">
        <v>0</v>
      </c>
      <c r="H7" s="4">
        <v>8</v>
      </c>
      <c r="I7" s="4">
        <v>0.8</v>
      </c>
      <c r="J7" s="4">
        <v>8.1999999999999993</v>
      </c>
      <c r="K7" s="4">
        <v>10.3</v>
      </c>
      <c r="L7" s="4">
        <v>4.2</v>
      </c>
      <c r="M7" s="4">
        <v>3.9</v>
      </c>
      <c r="N7" s="4">
        <v>3.9</v>
      </c>
      <c r="O7" s="4">
        <v>6.7</v>
      </c>
    </row>
    <row r="8" spans="1:15" x14ac:dyDescent="0.2">
      <c r="A8" t="s">
        <v>10</v>
      </c>
      <c r="B8" s="4">
        <v>4.9000000000000004</v>
      </c>
      <c r="C8" s="4">
        <v>1.8</v>
      </c>
      <c r="D8" s="4">
        <v>10.199999999999999</v>
      </c>
      <c r="E8" s="4">
        <v>4.2</v>
      </c>
      <c r="F8" s="4">
        <v>1.6</v>
      </c>
      <c r="G8" s="4">
        <v>8</v>
      </c>
      <c r="H8" s="4">
        <v>0</v>
      </c>
      <c r="I8" s="4">
        <v>7.8</v>
      </c>
      <c r="J8" s="4">
        <v>11</v>
      </c>
      <c r="K8" s="4">
        <v>3</v>
      </c>
      <c r="L8" s="4">
        <v>3.8</v>
      </c>
      <c r="M8" s="4">
        <v>4.4000000000000004</v>
      </c>
      <c r="N8" s="4">
        <v>4.4000000000000004</v>
      </c>
      <c r="O8" s="4">
        <v>1.7</v>
      </c>
    </row>
    <row r="9" spans="1:15" x14ac:dyDescent="0.2">
      <c r="A9" t="s">
        <v>11</v>
      </c>
      <c r="B9" s="4">
        <v>3.1</v>
      </c>
      <c r="C9" s="4">
        <v>6.2</v>
      </c>
      <c r="D9" s="4">
        <v>7.2</v>
      </c>
      <c r="E9" s="4">
        <v>4</v>
      </c>
      <c r="F9" s="4">
        <v>6.4</v>
      </c>
      <c r="G9" s="4">
        <v>0.8</v>
      </c>
      <c r="H9" s="4">
        <v>7.8</v>
      </c>
      <c r="I9" s="4">
        <v>0</v>
      </c>
      <c r="J9" s="4">
        <v>8</v>
      </c>
      <c r="K9" s="4">
        <v>10.1</v>
      </c>
      <c r="L9" s="4">
        <v>4</v>
      </c>
      <c r="M9" s="4">
        <v>3.6</v>
      </c>
      <c r="N9" s="4">
        <v>3.6</v>
      </c>
      <c r="O9" s="4">
        <v>6.2</v>
      </c>
    </row>
    <row r="10" spans="1:15" x14ac:dyDescent="0.2">
      <c r="A10" t="s">
        <v>12</v>
      </c>
      <c r="B10" s="4">
        <v>6.3</v>
      </c>
      <c r="C10" s="4">
        <v>9.3000000000000007</v>
      </c>
      <c r="D10" s="4">
        <v>0.8</v>
      </c>
      <c r="E10" s="4">
        <v>7.2</v>
      </c>
      <c r="F10" s="4">
        <v>9.5</v>
      </c>
      <c r="G10" s="4">
        <v>8.1999999999999993</v>
      </c>
      <c r="H10" s="4">
        <v>11</v>
      </c>
      <c r="I10" s="4">
        <v>8</v>
      </c>
      <c r="J10" s="4">
        <v>0</v>
      </c>
      <c r="K10" s="4">
        <v>13.2</v>
      </c>
      <c r="L10" s="4">
        <v>7.1</v>
      </c>
      <c r="M10" s="4">
        <v>6.8</v>
      </c>
      <c r="N10" s="4">
        <v>6.8</v>
      </c>
      <c r="O10" s="4">
        <v>9.4</v>
      </c>
    </row>
    <row r="11" spans="1:15" x14ac:dyDescent="0.2">
      <c r="A11" t="s">
        <v>13</v>
      </c>
      <c r="B11" s="4">
        <v>7.2</v>
      </c>
      <c r="C11" s="4">
        <v>4</v>
      </c>
      <c r="D11" s="4">
        <v>12.5</v>
      </c>
      <c r="E11" s="4">
        <v>6.5</v>
      </c>
      <c r="F11" s="4">
        <v>3.9</v>
      </c>
      <c r="G11" s="4">
        <v>10.3</v>
      </c>
      <c r="H11" s="4">
        <v>3</v>
      </c>
      <c r="I11" s="4">
        <v>10.1</v>
      </c>
      <c r="J11" s="4">
        <v>13.2</v>
      </c>
      <c r="K11" s="4">
        <v>0</v>
      </c>
      <c r="L11" s="4">
        <v>6.1</v>
      </c>
      <c r="M11" s="4">
        <v>6.7</v>
      </c>
      <c r="N11" s="4">
        <v>6.7</v>
      </c>
      <c r="O11" s="4">
        <v>4</v>
      </c>
    </row>
    <row r="12" spans="1:15" x14ac:dyDescent="0.2">
      <c r="A12" t="s">
        <v>14</v>
      </c>
      <c r="B12" s="4">
        <v>1.1000000000000001</v>
      </c>
      <c r="C12" s="4">
        <v>2.2000000000000002</v>
      </c>
      <c r="D12" s="4">
        <v>6.4</v>
      </c>
      <c r="E12" s="4">
        <v>0.9</v>
      </c>
      <c r="F12" s="4">
        <v>2.4</v>
      </c>
      <c r="G12" s="4">
        <v>4.2</v>
      </c>
      <c r="H12" s="4">
        <v>3.8</v>
      </c>
      <c r="I12" s="4">
        <v>4</v>
      </c>
      <c r="J12" s="4">
        <v>7.1</v>
      </c>
      <c r="K12" s="4">
        <v>6.1</v>
      </c>
      <c r="L12" s="4">
        <v>0</v>
      </c>
      <c r="M12" s="4">
        <v>0.5</v>
      </c>
      <c r="N12" s="4">
        <v>0.5</v>
      </c>
      <c r="O12" s="4">
        <v>2.2999999999999998</v>
      </c>
    </row>
    <row r="13" spans="1:15" x14ac:dyDescent="0.2">
      <c r="A13" t="s">
        <v>15</v>
      </c>
      <c r="B13" s="4">
        <v>0.8</v>
      </c>
      <c r="C13" s="4">
        <v>2.7</v>
      </c>
      <c r="D13" s="4">
        <v>6.1</v>
      </c>
      <c r="E13" s="4">
        <v>0.8</v>
      </c>
      <c r="F13" s="4">
        <v>2.9</v>
      </c>
      <c r="G13" s="4">
        <v>3.9</v>
      </c>
      <c r="H13" s="4">
        <v>4.4000000000000004</v>
      </c>
      <c r="I13" s="4">
        <v>3.6</v>
      </c>
      <c r="J13" s="4">
        <v>6.8</v>
      </c>
      <c r="K13" s="4">
        <v>6.7</v>
      </c>
      <c r="L13" s="4">
        <v>0.5</v>
      </c>
      <c r="M13" s="4">
        <v>0</v>
      </c>
      <c r="N13" s="4">
        <v>0</v>
      </c>
      <c r="O13" s="4">
        <v>2.8</v>
      </c>
    </row>
    <row r="14" spans="1:15" x14ac:dyDescent="0.2">
      <c r="A14" t="s">
        <v>16</v>
      </c>
      <c r="B14" s="4">
        <v>0.8</v>
      </c>
      <c r="C14" s="4">
        <v>2.7</v>
      </c>
      <c r="D14" s="4">
        <v>6.1</v>
      </c>
      <c r="E14" s="4">
        <v>0.8</v>
      </c>
      <c r="F14" s="4">
        <v>2.9</v>
      </c>
      <c r="G14" s="4">
        <v>3.9</v>
      </c>
      <c r="H14" s="4">
        <v>4.4000000000000004</v>
      </c>
      <c r="I14" s="4">
        <v>3.6</v>
      </c>
      <c r="J14" s="4">
        <v>6.8</v>
      </c>
      <c r="K14" s="4">
        <v>6.7</v>
      </c>
      <c r="L14" s="4">
        <v>0.5</v>
      </c>
      <c r="M14" s="4">
        <v>0</v>
      </c>
      <c r="N14" s="4">
        <v>0</v>
      </c>
      <c r="O14" s="4">
        <v>2.8</v>
      </c>
    </row>
    <row r="15" spans="1:15" x14ac:dyDescent="0.2">
      <c r="A15" t="s">
        <v>17</v>
      </c>
      <c r="B15" s="4">
        <v>3.3</v>
      </c>
      <c r="C15" s="4">
        <v>0</v>
      </c>
      <c r="D15" s="4">
        <v>8.6</v>
      </c>
      <c r="E15" s="4">
        <v>2.6</v>
      </c>
      <c r="F15" s="4">
        <v>0.3</v>
      </c>
      <c r="G15" s="4">
        <v>6.7</v>
      </c>
      <c r="H15" s="4">
        <v>1.7</v>
      </c>
      <c r="I15" s="4">
        <v>6.2</v>
      </c>
      <c r="J15" s="4">
        <v>9.4</v>
      </c>
      <c r="K15" s="4">
        <v>4</v>
      </c>
      <c r="L15" s="4">
        <v>2.2999999999999998</v>
      </c>
      <c r="M15" s="4">
        <v>2.8</v>
      </c>
      <c r="N15" s="4">
        <v>2.8</v>
      </c>
      <c r="O15" s="4">
        <v>0</v>
      </c>
    </row>
    <row r="18" spans="1:1" x14ac:dyDescent="0.2">
      <c r="A18" s="3"/>
    </row>
  </sheetData>
  <sheetProtection algorithmName="SHA-512" hashValue="nvsUz7dXNBwHc8NbQpTgrqaQHjt5DGNdKQ5OBwbC99m0ByhafQmJQgzGaeKu1r08J2owMdojxC8c8m2spc8w5Q==" saltValue="C1zGQ10Sr5WAb+Lfl6v6jA==" spinCount="100000" sheet="1" objects="1" scenarios="1" selectLockedCells="1" selectUnlockedCells="1"/>
  <pageMargins left="0.7" right="0.7" top="0.75" bottom="0.75" header="0.3" footer="0.3"/>
  <pageSetup scale="95" fitToHeight="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b331cf-cf24-4e2a-ac22-b883f67570b3">
      <Terms xmlns="http://schemas.microsoft.com/office/infopath/2007/PartnerControls"/>
    </lcf76f155ced4ddcb4097134ff3c332f>
    <TaxCatchAll xmlns="f8b726eb-aeb3-45b4-809c-328d7cf3ab0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82F4FAE9D93043BBA109CF351F5CB5" ma:contentTypeVersion="13" ma:contentTypeDescription="Create a new document." ma:contentTypeScope="" ma:versionID="f5ae74e871480dbafe0669714728d181">
  <xsd:schema xmlns:xsd="http://www.w3.org/2001/XMLSchema" xmlns:xs="http://www.w3.org/2001/XMLSchema" xmlns:p="http://schemas.microsoft.com/office/2006/metadata/properties" xmlns:ns2="99b331cf-cf24-4e2a-ac22-b883f67570b3" xmlns:ns3="f8b726eb-aeb3-45b4-809c-328d7cf3ab07" targetNamespace="http://schemas.microsoft.com/office/2006/metadata/properties" ma:root="true" ma:fieldsID="0a379d5f19e151cb4d66ae10fb0497f7" ns2:_="" ns3:_="">
    <xsd:import namespace="99b331cf-cf24-4e2a-ac22-b883f67570b3"/>
    <xsd:import namespace="f8b726eb-aeb3-45b4-809c-328d7cf3ab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b331cf-cf24-4e2a-ac22-b883f6757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6ead6c0-2a0c-455a-b742-c07f44ac5d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b726eb-aeb3-45b4-809c-328d7cf3ab0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9bec5de-b46b-45b8-8b13-614c4c31dc5e}" ma:internalName="TaxCatchAll" ma:showField="CatchAllData" ma:web="f8b726eb-aeb3-45b4-809c-328d7cf3ab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9C256A-BD7A-4A62-8F8F-2E53AE2828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E38429-22D4-4367-B505-BAA991F31C18}">
  <ds:schemaRefs>
    <ds:schemaRef ds:uri="http://schemas.microsoft.com/office/2006/metadata/properties"/>
    <ds:schemaRef ds:uri="http://schemas.microsoft.com/office/infopath/2007/PartnerControls"/>
    <ds:schemaRef ds:uri="99b331cf-cf24-4e2a-ac22-b883f67570b3"/>
    <ds:schemaRef ds:uri="f8b726eb-aeb3-45b4-809c-328d7cf3ab07"/>
  </ds:schemaRefs>
</ds:datastoreItem>
</file>

<file path=customXml/itemProps3.xml><?xml version="1.0" encoding="utf-8"?>
<ds:datastoreItem xmlns:ds="http://schemas.openxmlformats.org/officeDocument/2006/customXml" ds:itemID="{7CEAF278-443B-4025-B6A2-EB544906C2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b331cf-cf24-4e2a-ac22-b883f67570b3"/>
    <ds:schemaRef ds:uri="f8b726eb-aeb3-45b4-809c-328d7cf3ab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</vt:lpstr>
      <vt:lpstr>MILEAGE</vt:lpstr>
      <vt:lpstr>FORM!Print_Area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Laffey, Conor P</dc:creator>
  <cp:lastModifiedBy>Jennifer E. Gardner</cp:lastModifiedBy>
  <cp:lastPrinted>2026-10-20T22:00:44Z</cp:lastPrinted>
  <dcterms:created xsi:type="dcterms:W3CDTF">2026-06-25T21:41:36Z</dcterms:created>
  <dcterms:modified xsi:type="dcterms:W3CDTF">2026-10-20T22:02:34Z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0x0101007782F4FAE9D93043BBA109CF351F5CB5</vt:lpwstr>
  </property>
  <property fmtid="{D5CDD505-2E9C-101B-9397-08002B2CF9AE}" pid="3" name="Created">
    <vt:filetime>2025-09-18T00:00:00Z</vt:filetime>
  </property>
  <property fmtid="{D5CDD505-2E9C-101B-9397-08002B2CF9AE}" pid="4" name="Creator">
    <vt:lpwstr>Adobe Acrobat Pro (64-bit) 24.3.20112</vt:lpwstr>
  </property>
  <property fmtid="{D5CDD505-2E9C-101B-9397-08002B2CF9AE}" pid="5" name="LastSaved">
    <vt:filetime>2026-06-25T00:00:00Z</vt:filetime>
  </property>
  <property fmtid="{D5CDD505-2E9C-101B-9397-08002B2CF9AE}" pid="6" name="MSIP_Label_49f973ea-de80-4ac0-a957-b29b18bb8964_Enabled">
    <vt:lpwstr>True</vt:lpwstr>
  </property>
  <property fmtid="{D5CDD505-2E9C-101B-9397-08002B2CF9AE}" pid="7" name="MSIP_Label_49f973ea-de80-4ac0-a957-b29b18bb8964_Extended_MSFT_Method">
    <vt:lpwstr>Standard</vt:lpwstr>
  </property>
  <property fmtid="{D5CDD505-2E9C-101B-9397-08002B2CF9AE}" pid="8" name="MSIP_Label_49f973ea-de80-4ac0-a957-b29b18bb8964_Name">
    <vt:lpwstr>Confidential</vt:lpwstr>
  </property>
  <property fmtid="{D5CDD505-2E9C-101B-9397-08002B2CF9AE}" pid="9" name="MSIP_Label_49f973ea-de80-4ac0-a957-b29b18bb8964_SetDate">
    <vt:lpwstr>2024-07-08T15:49:58Z</vt:lpwstr>
  </property>
  <property fmtid="{D5CDD505-2E9C-101B-9397-08002B2CF9AE}" pid="10" name="MSIP_Label_49f973ea-de80-4ac0-a957-b29b18bb8964_SiteId">
    <vt:lpwstr>7da159e7-02de-4360-8d71-2962dbe84a4d</vt:lpwstr>
  </property>
  <property fmtid="{D5CDD505-2E9C-101B-9397-08002B2CF9AE}" pid="11" name="MSIP_Label_d2b6222c-d3e8-4e51-ad82-adb227d34da6_Enabled">
    <vt:lpwstr>True</vt:lpwstr>
  </property>
  <property fmtid="{D5CDD505-2E9C-101B-9397-08002B2CF9AE}" pid="12" name="MSIP_Label_d2b6222c-d3e8-4e51-ad82-adb227d34da6_Extended_MSFT_Method">
    <vt:lpwstr>Standard</vt:lpwstr>
  </property>
  <property fmtid="{D5CDD505-2E9C-101B-9397-08002B2CF9AE}" pid="13" name="MSIP_Label_d2b6222c-d3e8-4e51-ad82-adb227d34da6_Name">
    <vt:lpwstr>Confidential \ All Employees</vt:lpwstr>
  </property>
  <property fmtid="{D5CDD505-2E9C-101B-9397-08002B2CF9AE}" pid="14" name="MSIP_Label_d2b6222c-d3e8-4e51-ad82-adb227d34da6_Parent">
    <vt:lpwstr>49f973ea-de80-4ac0-a957-b29b18bb8964</vt:lpwstr>
  </property>
  <property fmtid="{D5CDD505-2E9C-101B-9397-08002B2CF9AE}" pid="15" name="MSIP_Label_d2b6222c-d3e8-4e51-ad82-adb227d34da6_Removed">
    <vt:lpwstr>False</vt:lpwstr>
  </property>
  <property fmtid="{D5CDD505-2E9C-101B-9397-08002B2CF9AE}" pid="16" name="MSIP_Label_d2b6222c-d3e8-4e51-ad82-adb227d34da6_SetDate">
    <vt:lpwstr>2024-07-08T15:49:58Z</vt:lpwstr>
  </property>
  <property fmtid="{D5CDD505-2E9C-101B-9397-08002B2CF9AE}" pid="17" name="MSIP_Label_d2b6222c-d3e8-4e51-ad82-adb227d34da6_SiteId">
    <vt:lpwstr>7da159e7-02de-4360-8d71-2962dbe84a4d</vt:lpwstr>
  </property>
  <property fmtid="{D5CDD505-2E9C-101B-9397-08002B2CF9AE}" pid="18" name="Producer">
    <vt:lpwstr>Adobe PDF Library 24.3.144</vt:lpwstr>
  </property>
  <property fmtid="{D5CDD505-2E9C-101B-9397-08002B2CF9AE}" pid="19" name="Sensitivity">
    <vt:lpwstr>Confidential \ All Employees Confidential</vt:lpwstr>
  </property>
  <property fmtid="{D5CDD505-2E9C-101B-9397-08002B2CF9AE}" pid="20" name="MediaServiceImageTags">
    <vt:lpwstr/>
  </property>
</Properties>
</file>