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shoeschools-my.sharepoint.com/personal/camille_druitt_washoeschools_net/Documents/Desktop/"/>
    </mc:Choice>
  </mc:AlternateContent>
  <xr:revisionPtr revIDLastSave="30" documentId="8_{3A20F011-D0C7-4262-976D-6101B7ABE433}" xr6:coauthVersionLast="47" xr6:coauthVersionMax="47" xr10:uidLastSave="{5D26C957-5F23-4194-AD2B-EFA06085890C}"/>
  <bookViews>
    <workbookView xWindow="44880" yWindow="-120" windowWidth="29040" windowHeight="15720" tabRatio="500" xr2:uid="{00000000-000D-0000-FFFF-FFFF00000000}"/>
  </bookViews>
  <sheets>
    <sheet name="PAY-F003-B" sheetId="1" r:id="rId1"/>
    <sheet name="Sheet2" sheetId="2" r:id="rId2"/>
  </sheets>
  <definedNames>
    <definedName name="_xlnm.Print_Area" localSheetId="0">'PAY-F003-B'!$A$1:$L$77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1" i="1" l="1"/>
  <c r="J40" i="1"/>
  <c r="L40" i="1" s="1"/>
  <c r="H40" i="1"/>
  <c r="J39" i="1"/>
  <c r="L39" i="1" s="1"/>
  <c r="H39" i="1"/>
  <c r="J38" i="1"/>
  <c r="L38" i="1" s="1"/>
  <c r="H38" i="1"/>
  <c r="J37" i="1"/>
  <c r="L37" i="1" s="1"/>
  <c r="H37" i="1"/>
  <c r="J36" i="1"/>
  <c r="L36" i="1" s="1"/>
  <c r="H36" i="1"/>
  <c r="J35" i="1"/>
  <c r="L35" i="1" s="1"/>
  <c r="H35" i="1"/>
  <c r="J34" i="1"/>
  <c r="L34" i="1" s="1"/>
  <c r="H34" i="1"/>
  <c r="J33" i="1"/>
  <c r="L33" i="1" s="1"/>
  <c r="H33" i="1"/>
  <c r="J32" i="1"/>
  <c r="L32" i="1" s="1"/>
  <c r="H32" i="1"/>
  <c r="J31" i="1"/>
  <c r="L31" i="1" s="1"/>
  <c r="H31" i="1"/>
  <c r="J30" i="1"/>
  <c r="L30" i="1" s="1"/>
  <c r="H30" i="1"/>
  <c r="J29" i="1"/>
  <c r="L29" i="1" s="1"/>
  <c r="H29" i="1"/>
  <c r="J28" i="1"/>
  <c r="L28" i="1" s="1"/>
  <c r="H28" i="1"/>
  <c r="J27" i="1"/>
  <c r="L27" i="1" s="1"/>
  <c r="H27" i="1"/>
  <c r="J26" i="1"/>
  <c r="L26" i="1" s="1"/>
  <c r="H26" i="1"/>
  <c r="J25" i="1"/>
  <c r="L25" i="1" s="1"/>
  <c r="H25" i="1"/>
  <c r="J24" i="1"/>
  <c r="L24" i="1" s="1"/>
  <c r="H24" i="1"/>
  <c r="J23" i="1"/>
  <c r="L23" i="1" s="1"/>
  <c r="H23" i="1"/>
  <c r="J22" i="1"/>
  <c r="L22" i="1" s="1"/>
  <c r="H22" i="1"/>
  <c r="J21" i="1"/>
  <c r="L21" i="1" s="1"/>
  <c r="H21" i="1"/>
  <c r="J20" i="1"/>
  <c r="L20" i="1" s="1"/>
  <c r="H20" i="1"/>
  <c r="J19" i="1"/>
  <c r="L19" i="1" s="1"/>
  <c r="H19" i="1"/>
  <c r="J18" i="1"/>
  <c r="L18" i="1" s="1"/>
  <c r="H18" i="1"/>
  <c r="J17" i="1"/>
  <c r="L17" i="1" s="1"/>
  <c r="H17" i="1"/>
  <c r="J16" i="1"/>
  <c r="L16" i="1" s="1"/>
  <c r="H16" i="1"/>
  <c r="J15" i="1"/>
  <c r="L15" i="1" s="1"/>
  <c r="H15" i="1"/>
  <c r="J14" i="1"/>
  <c r="L14" i="1" s="1"/>
  <c r="H14" i="1"/>
  <c r="J13" i="1"/>
  <c r="L13" i="1" s="1"/>
  <c r="H13" i="1"/>
  <c r="H41" i="1" l="1"/>
  <c r="L41" i="1"/>
</calcChain>
</file>

<file path=xl/sharedStrings.xml><?xml version="1.0" encoding="utf-8"?>
<sst xmlns="http://schemas.openxmlformats.org/spreadsheetml/2006/main" count="114" uniqueCount="94">
  <si>
    <t>Washoe County School District</t>
  </si>
  <si>
    <t>No-Sub Coverage Payment Form</t>
  </si>
  <si>
    <t>See Page 2 for Program Description, Matrix for non-approval situations and Instructions</t>
  </si>
  <si>
    <t>SCHOOL:</t>
  </si>
  <si>
    <t>Site #:</t>
  </si>
  <si>
    <t>Reporting Cycle #:</t>
  </si>
  <si>
    <t>Pay Period Dates:</t>
  </si>
  <si>
    <t>Payroll Tech:</t>
  </si>
  <si>
    <t>07/01/2025 and FORWARD at the sub pay rate of                     $ 143.00 per day</t>
  </si>
  <si>
    <t>You fill in</t>
  </si>
  <si>
    <t>Auto-calculated</t>
  </si>
  <si>
    <t>A</t>
  </si>
  <si>
    <t>B</t>
  </si>
  <si>
    <t>C</t>
  </si>
  <si>
    <t>D</t>
  </si>
  <si>
    <t>E</t>
  </si>
  <si>
    <t>F</t>
  </si>
  <si>
    <t>G</t>
  </si>
  <si>
    <t>H</t>
  </si>
  <si>
    <t>I</t>
  </si>
  <si>
    <t>J</t>
  </si>
  <si>
    <t>K</t>
  </si>
  <si>
    <t>L</t>
  </si>
  <si>
    <t>Date of Absence</t>
  </si>
  <si>
    <t>Full or Half day</t>
  </si>
  <si>
    <t>Absent Employee</t>
  </si>
  <si>
    <t>Employee who provided coverage</t>
  </si>
  <si>
    <t>Coverage Options</t>
  </si>
  <si>
    <t>Sub Office</t>
  </si>
  <si>
    <t xml:space="preserve">Non-Approval </t>
  </si>
  <si>
    <t>Amount</t>
  </si>
  <si>
    <t>E# (E000XXXX)</t>
  </si>
  <si>
    <t>Name (Last, First)</t>
  </si>
  <si>
    <t>Percentage of a full day</t>
  </si>
  <si>
    <t>Approval</t>
  </si>
  <si>
    <t>Code</t>
  </si>
  <si>
    <t>to Pay</t>
  </si>
  <si>
    <t>Total Days: (should = column B)</t>
  </si>
  <si>
    <t>Total Amt:</t>
  </si>
  <si>
    <t>Prepared by:</t>
  </si>
  <si>
    <t>Preparer e-mail:</t>
  </si>
  <si>
    <t>Date</t>
  </si>
  <si>
    <t>Approved by:</t>
  </si>
  <si>
    <t>Signature</t>
  </si>
  <si>
    <t>Approver(Please Print Name)</t>
  </si>
  <si>
    <t>Program Description:</t>
  </si>
  <si>
    <t>Section 18.7.1 Effective the 2020-2021 School Year, when an elementary teacher is assigned to substitute for another teacher (when substitute teachers are unavailable) the value of the cost of the substitute base pay will be paid to the assigned teacher.  In a team teaching situation when one team member is absent and no substitute teacher is available, and the present team member is assigned to substitute for the absent team member, the value of the cost of the substitute pay will be paid to the present team member.  In team situations, when one team member acts as a substitute for another absent teacher’s class, the value of the one (1) substitute shall be split evenly between both team members and no more than the value of one substitute may be allocated to that classroom.  
Section 18.7.1 applies to all licensed educators working in an elementary school.</t>
  </si>
  <si>
    <t xml:space="preserve">HR Oct 2022 memo - Based on feedback from sites after implementation of this contract provision, we have modified the tracking form and system to accommodate payment in situations where classes are split among more than two (2) teachers. The benefit can now be shared by up to four (4) employees assigned to provide coverage for unfilled Guest Teacher requests.  </t>
  </si>
  <si>
    <t>Matrix for non-approval situations</t>
  </si>
  <si>
    <t>NIS – Not in System</t>
  </si>
  <si>
    <t>Assignment is not in Red Rover and therefore cannot be approved</t>
  </si>
  <si>
    <t>CL - Created Late</t>
  </si>
  <si>
    <t>Assignment was entered in Red Rover after the start time</t>
  </si>
  <si>
    <t>SA - Sub attached</t>
  </si>
  <si>
    <t>Sub is assigned to absence, does not qualify as no sub coverage</t>
  </si>
  <si>
    <t>NSN - No Sub needed</t>
  </si>
  <si>
    <t>Sub was not required for this assignment per Red Rover</t>
  </si>
  <si>
    <t>PP - Previously Paid</t>
  </si>
  <si>
    <t>This absence was previously paid</t>
  </si>
  <si>
    <t>PD - Previously Denied</t>
  </si>
  <si>
    <t>This absence was previously denied</t>
  </si>
  <si>
    <t>NEE - Not Eligible Emp</t>
  </si>
  <si>
    <t>This Employee is not eligible for NoSub Payment</t>
  </si>
  <si>
    <t>JNE - Job Type Not Eligible</t>
  </si>
  <si>
    <t>Position is not eligible for NoSub Pay</t>
  </si>
  <si>
    <t>Instructions:</t>
  </si>
  <si>
    <t>Absent Employee (Column A-D) entered using 1 line for the date of absence.</t>
  </si>
  <si>
    <t>Employee who provided coverage (Column E-G) enter using multiple lines to identify who covered, and percentage covered.</t>
  </si>
  <si>
    <t xml:space="preserve">  The total in Column b and Column h should match</t>
  </si>
  <si>
    <t xml:space="preserve">Submit for pay period dates XX/11/XX - XX/10/XX (example 09/11/20 - 10/10/20) due to Sub Services by the 15th. </t>
  </si>
  <si>
    <t>Submit to - SubOffice@washoeschools.net with the subject of No-Sub ES and the site number (example: No-Sub ES 101-Allen)</t>
  </si>
  <si>
    <t>Sub Services will review and approve and forward to Payroll, with a CC to the preparer by the 5th of the following month.</t>
  </si>
  <si>
    <t>Payroll will process the No-Sub pay in the main cycle for the month following the pay period dates.</t>
  </si>
  <si>
    <t>Options</t>
  </si>
  <si>
    <t>% of day</t>
  </si>
  <si>
    <t>Non-Approval Reasons</t>
  </si>
  <si>
    <t>Payroll Technician</t>
  </si>
  <si>
    <t xml:space="preserve">Reporting </t>
  </si>
  <si>
    <t>1 full Day</t>
  </si>
  <si>
    <t>CD</t>
  </si>
  <si>
    <t>NIS- Not in System</t>
  </si>
  <si>
    <t>Ashely Arendain</t>
  </si>
  <si>
    <t>1/2 of 1/2 Day</t>
  </si>
  <si>
    <t>JRH</t>
  </si>
  <si>
    <t>1/2 of full Day</t>
  </si>
  <si>
    <t>Jenny Goodfellow</t>
  </si>
  <si>
    <t>SA - Sub Attached</t>
  </si>
  <si>
    <t>1/3 of full Day</t>
  </si>
  <si>
    <t>Jennifer Chattin</t>
  </si>
  <si>
    <t>1/3 of 1/2 Day</t>
  </si>
  <si>
    <t>NSN - No Sub Needed</t>
  </si>
  <si>
    <t>1/4 of full Day</t>
  </si>
  <si>
    <t>1/4 of 1/2 Day</t>
  </si>
  <si>
    <t>EA- Employee is Absent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</si>
</sst>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0.0"/>
    <numFmt numFmtId="166" formatCode="0.000"/>
    <numFmt numFmtId="167" formatCode="0.000%"/>
  </numFmts>
  <fonts count="13" x14ac:knownFonts="1">
    <font>
      <sz val="11"/>
      <color theme="1"/>
      <name val="Calibri"/>
      <family val="2"/>
      <charset val="1"/>
    </font>
    <font>
      <b/>
      <sz val="11"/>
      <color theme="1"/>
      <name val="Calibri"/>
      <family val="2"/>
      <charset val="1"/>
    </font>
    <font>
      <sz val="12"/>
      <color theme="1"/>
      <name val="Calibri"/>
      <family val="2"/>
      <charset val="1"/>
    </font>
    <font>
      <b/>
      <sz val="12"/>
      <color theme="1"/>
      <name val="Calibri"/>
      <family val="2"/>
      <charset val="1"/>
    </font>
    <font>
      <i/>
      <sz val="9"/>
      <name val="Cambria"/>
      <family val="1"/>
      <charset val="1"/>
    </font>
    <font>
      <sz val="10"/>
      <color theme="1"/>
      <name val="Calibri"/>
      <family val="2"/>
      <charset val="1"/>
    </font>
    <font>
      <sz val="11"/>
      <color theme="0"/>
      <name val="Calibri"/>
      <family val="2"/>
      <charset val="1"/>
    </font>
    <font>
      <sz val="9"/>
      <color theme="1"/>
      <name val="Calibri"/>
      <family val="2"/>
      <charset val="1"/>
    </font>
    <font>
      <b/>
      <sz val="11"/>
      <name val="Cambria"/>
      <family val="1"/>
      <charset val="1"/>
    </font>
    <font>
      <b/>
      <sz val="9"/>
      <color theme="1"/>
      <name val="Arial"/>
      <family val="2"/>
      <charset val="1"/>
    </font>
    <font>
      <sz val="9"/>
      <color theme="1"/>
      <name val="Arial"/>
      <family val="2"/>
      <charset val="1"/>
    </font>
    <font>
      <b/>
      <sz val="14"/>
      <color theme="1"/>
      <name val="Calibri"/>
      <family val="2"/>
      <charset val="1"/>
    </font>
    <font>
      <sz val="8"/>
      <color theme="1"/>
      <name val="Calibri"/>
      <family val="2"/>
      <charset val="1"/>
    </font>
  </fonts>
  <fills count="12">
    <fill>
      <patternFill patternType="none"/>
    </fill>
    <fill>
      <patternFill patternType="gray125"/>
    </fill>
    <fill>
      <patternFill patternType="solid">
        <fgColor rgb="FFFFF2CC"/>
        <bgColor rgb="FFF2F2F2"/>
      </patternFill>
    </fill>
    <fill>
      <patternFill patternType="solid">
        <fgColor rgb="FFCC99FF"/>
        <bgColor rgb="FF9999FF"/>
      </patternFill>
    </fill>
    <fill>
      <patternFill patternType="solid">
        <fgColor rgb="FFF2F2F2"/>
        <bgColor rgb="FFDEEBF7"/>
      </patternFill>
    </fill>
    <fill>
      <patternFill patternType="solid">
        <fgColor rgb="FF92D050"/>
        <bgColor rgb="FF969696"/>
      </patternFill>
    </fill>
    <fill>
      <patternFill patternType="solid">
        <fgColor theme="4" tint="0.79979857783745845"/>
        <bgColor rgb="FFDDEBF7"/>
      </patternFill>
    </fill>
    <fill>
      <patternFill patternType="solid">
        <fgColor theme="4" tint="0.59978026673177287"/>
        <bgColor rgb="FFD9D9D9"/>
      </patternFill>
    </fill>
    <fill>
      <patternFill patternType="solid">
        <fgColor theme="4" tint="-0.249977111117893"/>
        <bgColor rgb="FF0066CC"/>
      </patternFill>
    </fill>
    <fill>
      <patternFill patternType="solid">
        <fgColor rgb="FFDDEBF7"/>
        <bgColor rgb="FFDEEBF7"/>
      </patternFill>
    </fill>
    <fill>
      <patternFill patternType="solid">
        <fgColor theme="0" tint="-0.14999847407452621"/>
        <bgColor rgb="FFBDD7EE"/>
      </patternFill>
    </fill>
    <fill>
      <patternFill patternType="solid">
        <fgColor theme="0"/>
        <bgColor rgb="FFF2F2F2"/>
      </patternFill>
    </fill>
  </fills>
  <borders count="20">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diagonal/>
    </border>
  </borders>
  <cellStyleXfs count="1">
    <xf numFmtId="0" fontId="0" fillId="0" borderId="0"/>
  </cellStyleXfs>
  <cellXfs count="90">
    <xf numFmtId="0" fontId="0" fillId="0" borderId="0" xfId="0"/>
    <xf numFmtId="0" fontId="5" fillId="0" borderId="0" xfId="0" applyFont="1" applyAlignment="1">
      <alignment horizontal="left" wrapText="1"/>
    </xf>
    <xf numFmtId="0" fontId="1" fillId="0" borderId="0" xfId="0" applyFont="1" applyAlignment="1">
      <alignment horizontal="center"/>
    </xf>
    <xf numFmtId="0" fontId="2" fillId="0" borderId="0" xfId="0" applyFont="1" applyAlignment="1">
      <alignment horizontal="right" wrapText="1"/>
    </xf>
    <xf numFmtId="0" fontId="2" fillId="2" borderId="0" xfId="0" applyFont="1" applyFill="1" applyAlignment="1" applyProtection="1">
      <alignment horizontal="center"/>
      <protection locked="0"/>
    </xf>
    <xf numFmtId="0" fontId="2" fillId="0" borderId="0" xfId="0" applyFont="1" applyAlignment="1">
      <alignment horizontal="left" wrapText="1"/>
    </xf>
    <xf numFmtId="0" fontId="2" fillId="0" borderId="0" xfId="0" applyFont="1"/>
    <xf numFmtId="0" fontId="2" fillId="2" borderId="1" xfId="0" applyFont="1" applyFill="1" applyBorder="1" applyProtection="1">
      <protection locked="0"/>
    </xf>
    <xf numFmtId="0" fontId="0" fillId="0" borderId="0" xfId="0" applyAlignment="1">
      <alignment horizontal="right" wrapText="1"/>
    </xf>
    <xf numFmtId="0" fontId="2" fillId="2" borderId="1" xfId="0" applyFont="1" applyFill="1" applyBorder="1" applyAlignment="1" applyProtection="1">
      <alignment horizontal="left" wrapText="1"/>
      <protection locked="0"/>
    </xf>
    <xf numFmtId="0" fontId="2" fillId="2" borderId="0" xfId="0" applyFont="1" applyFill="1" applyAlignment="1" applyProtection="1">
      <alignment horizontal="right" wrapText="1"/>
      <protection locked="0"/>
    </xf>
    <xf numFmtId="0" fontId="4" fillId="0" borderId="0" xfId="0" applyFont="1" applyProtection="1">
      <protection locked="0"/>
    </xf>
    <xf numFmtId="0" fontId="0" fillId="0" borderId="0" xfId="0" applyAlignment="1" applyProtection="1">
      <alignment horizontal="right" wrapText="1"/>
      <protection locked="0"/>
    </xf>
    <xf numFmtId="0" fontId="2" fillId="4" borderId="0" xfId="0" applyFont="1" applyFill="1" applyProtection="1">
      <protection locked="0"/>
    </xf>
    <xf numFmtId="0" fontId="4" fillId="0" borderId="0" xfId="0" applyFont="1" applyAlignment="1" applyProtection="1">
      <alignment horizontal="right" wrapText="1"/>
      <protection locked="0"/>
    </xf>
    <xf numFmtId="0" fontId="2" fillId="0" borderId="0" xfId="0" applyFont="1" applyAlignment="1" applyProtection="1">
      <alignment horizontal="left" wrapText="1"/>
      <protection locked="0"/>
    </xf>
    <xf numFmtId="0" fontId="2" fillId="5" borderId="0" xfId="0" applyFont="1" applyFill="1" applyAlignment="1" applyProtection="1">
      <alignment horizontal="left" wrapText="1"/>
      <protection locked="0"/>
    </xf>
    <xf numFmtId="0" fontId="4" fillId="0" borderId="0" xfId="0" applyFont="1" applyAlignment="1" applyProtection="1">
      <alignment horizontal="left" wrapText="1"/>
      <protection locked="0"/>
    </xf>
    <xf numFmtId="0" fontId="0" fillId="0" borderId="0" xfId="0" applyProtection="1">
      <protection locked="0"/>
    </xf>
    <xf numFmtId="0" fontId="0" fillId="6" borderId="0" xfId="0" applyFill="1" applyAlignment="1">
      <alignment horizontal="center"/>
    </xf>
    <xf numFmtId="0" fontId="0" fillId="0" borderId="0" xfId="0" applyAlignment="1">
      <alignment horizontal="center"/>
    </xf>
    <xf numFmtId="0" fontId="5" fillId="7" borderId="5" xfId="0" applyFont="1" applyFill="1" applyBorder="1" applyAlignment="1">
      <alignment horizontal="center" wrapText="1"/>
    </xf>
    <xf numFmtId="0" fontId="0" fillId="5" borderId="5" xfId="0" applyFill="1" applyBorder="1" applyAlignment="1">
      <alignment horizontal="center"/>
    </xf>
    <xf numFmtId="0" fontId="0" fillId="5" borderId="6" xfId="0" applyFill="1" applyBorder="1" applyAlignment="1">
      <alignment horizontal="center"/>
    </xf>
    <xf numFmtId="0" fontId="0" fillId="5" borderId="3" xfId="0" applyFill="1" applyBorder="1" applyAlignment="1">
      <alignment horizontal="center"/>
    </xf>
    <xf numFmtId="0" fontId="6" fillId="8" borderId="3" xfId="0" applyFont="1" applyFill="1" applyBorder="1" applyAlignment="1">
      <alignment horizontal="center"/>
    </xf>
    <xf numFmtId="0" fontId="0" fillId="7" borderId="0" xfId="0" applyFill="1"/>
    <xf numFmtId="0" fontId="5" fillId="6" borderId="7" xfId="0" applyFont="1" applyFill="1" applyBorder="1"/>
    <xf numFmtId="0" fontId="0" fillId="6" borderId="8" xfId="0" applyFill="1" applyBorder="1"/>
    <xf numFmtId="0" fontId="0" fillId="7" borderId="9" xfId="0" applyFill="1" applyBorder="1"/>
    <xf numFmtId="0" fontId="0" fillId="7" borderId="8" xfId="0" applyFill="1" applyBorder="1"/>
    <xf numFmtId="0" fontId="5" fillId="7" borderId="9" xfId="0" applyFont="1" applyFill="1" applyBorder="1" applyAlignment="1">
      <alignment horizontal="center" wrapText="1"/>
    </xf>
    <xf numFmtId="0" fontId="0" fillId="5" borderId="9"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0" fontId="6" fillId="8" borderId="8" xfId="0" applyFont="1" applyFill="1" applyBorder="1" applyAlignment="1">
      <alignment horizontal="center"/>
    </xf>
    <xf numFmtId="14" fontId="0" fillId="2" borderId="10" xfId="0" applyNumberFormat="1" applyFill="1" applyBorder="1" applyProtection="1">
      <protection locked="0"/>
    </xf>
    <xf numFmtId="2" fontId="0" fillId="2" borderId="11" xfId="0" applyNumberFormat="1" applyFill="1" applyBorder="1" applyAlignment="1" applyProtection="1">
      <alignment horizontal="center"/>
      <protection locked="0"/>
    </xf>
    <xf numFmtId="0" fontId="0" fillId="2" borderId="12" xfId="0" applyFill="1" applyBorder="1" applyProtection="1">
      <protection locked="0"/>
    </xf>
    <xf numFmtId="0" fontId="0" fillId="2" borderId="13" xfId="0" applyFill="1" applyBorder="1" applyProtection="1">
      <protection locked="0"/>
    </xf>
    <xf numFmtId="49" fontId="7" fillId="2" borderId="13" xfId="0" applyNumberFormat="1" applyFont="1" applyFill="1" applyBorder="1" applyProtection="1">
      <protection locked="0"/>
    </xf>
    <xf numFmtId="10" fontId="0" fillId="4" borderId="13" xfId="0" applyNumberFormat="1" applyFill="1" applyBorder="1"/>
    <xf numFmtId="0" fontId="0" fillId="0" borderId="13" xfId="0" applyBorder="1" applyProtection="1">
      <protection locked="0"/>
    </xf>
    <xf numFmtId="0" fontId="0" fillId="4" borderId="13" xfId="0" applyFill="1" applyBorder="1"/>
    <xf numFmtId="164" fontId="0" fillId="4" borderId="13" xfId="0" applyNumberFormat="1" applyFill="1" applyBorder="1"/>
    <xf numFmtId="2" fontId="0" fillId="2" borderId="14" xfId="0" applyNumberFormat="1" applyFill="1" applyBorder="1" applyAlignment="1" applyProtection="1">
      <alignment horizontal="center"/>
      <protection locked="0"/>
    </xf>
    <xf numFmtId="0" fontId="0" fillId="2" borderId="15" xfId="0" applyFill="1" applyBorder="1" applyProtection="1">
      <protection locked="0"/>
    </xf>
    <xf numFmtId="0" fontId="0" fillId="2" borderId="16" xfId="0" applyFill="1" applyBorder="1" applyProtection="1">
      <protection locked="0"/>
    </xf>
    <xf numFmtId="0" fontId="6" fillId="0" borderId="0" xfId="0" applyFont="1"/>
    <xf numFmtId="14" fontId="0" fillId="2" borderId="17" xfId="0" applyNumberFormat="1" applyFill="1" applyBorder="1" applyProtection="1">
      <protection locked="0"/>
    </xf>
    <xf numFmtId="2" fontId="0" fillId="2" borderId="18" xfId="0" applyNumberFormat="1" applyFill="1" applyBorder="1" applyAlignment="1" applyProtection="1">
      <alignment horizontal="center"/>
      <protection locked="0"/>
    </xf>
    <xf numFmtId="2" fontId="8" fillId="9" borderId="2" xfId="0" applyNumberFormat="1" applyFont="1" applyFill="1" applyBorder="1"/>
    <xf numFmtId="164" fontId="8" fillId="9" borderId="2" xfId="0" applyNumberFormat="1" applyFont="1" applyFill="1" applyBorder="1"/>
    <xf numFmtId="164" fontId="0" fillId="0" borderId="0" xfId="0" applyNumberFormat="1"/>
    <xf numFmtId="0" fontId="5" fillId="2" borderId="1" xfId="0" applyFont="1" applyFill="1" applyBorder="1" applyProtection="1">
      <protection locked="0"/>
    </xf>
    <xf numFmtId="14" fontId="0" fillId="2" borderId="1" xfId="0" applyNumberFormat="1" applyFill="1" applyBorder="1" applyProtection="1">
      <protection locked="0"/>
    </xf>
    <xf numFmtId="0" fontId="7" fillId="0" borderId="0" xfId="0" applyFont="1"/>
    <xf numFmtId="0" fontId="0" fillId="10" borderId="1" xfId="0" applyFill="1" applyBorder="1" applyProtection="1">
      <protection locked="0"/>
    </xf>
    <xf numFmtId="14" fontId="0" fillId="10" borderId="1" xfId="0" applyNumberFormat="1" applyFill="1" applyBorder="1" applyProtection="1">
      <protection locked="0"/>
    </xf>
    <xf numFmtId="0" fontId="5" fillId="0" borderId="0" xfId="0" applyFont="1"/>
    <xf numFmtId="0" fontId="1" fillId="0" borderId="0" xfId="0" applyFont="1"/>
    <xf numFmtId="0" fontId="0" fillId="0" borderId="0" xfId="0" applyAlignment="1">
      <alignment horizontal="left" wrapText="1"/>
    </xf>
    <xf numFmtId="0" fontId="3" fillId="0" borderId="0" xfId="0" applyFont="1"/>
    <xf numFmtId="0" fontId="11" fillId="0" borderId="0" xfId="0" applyFont="1"/>
    <xf numFmtId="165" fontId="0" fillId="0" borderId="0" xfId="0" applyNumberFormat="1"/>
    <xf numFmtId="0" fontId="12" fillId="0" borderId="0" xfId="0" applyFont="1"/>
    <xf numFmtId="166" fontId="0" fillId="0" borderId="0" xfId="0" applyNumberFormat="1"/>
    <xf numFmtId="0" fontId="12" fillId="7" borderId="0" xfId="0" applyFont="1" applyFill="1"/>
    <xf numFmtId="166" fontId="0" fillId="7" borderId="0" xfId="0" applyNumberFormat="1" applyFill="1"/>
    <xf numFmtId="165" fontId="0" fillId="7" borderId="0" xfId="0" applyNumberFormat="1" applyFill="1"/>
    <xf numFmtId="167" fontId="0" fillId="0" borderId="0" xfId="0" applyNumberFormat="1"/>
    <xf numFmtId="0" fontId="9" fillId="11" borderId="15" xfId="0" applyFont="1" applyFill="1" applyBorder="1" applyAlignment="1">
      <alignment horizontal="center" vertical="center" wrapText="1"/>
    </xf>
    <xf numFmtId="0" fontId="10" fillId="11" borderId="15" xfId="0" applyFont="1" applyFill="1" applyBorder="1" applyAlignment="1">
      <alignment horizontal="left" vertical="center" wrapText="1"/>
    </xf>
    <xf numFmtId="0" fontId="9" fillId="0" borderId="15" xfId="0" applyFont="1" applyBorder="1" applyAlignment="1">
      <alignment horizontal="center"/>
    </xf>
    <xf numFmtId="0" fontId="10" fillId="0" borderId="15" xfId="0" applyFont="1" applyBorder="1" applyAlignment="1">
      <alignment horizontal="left"/>
    </xf>
    <xf numFmtId="0" fontId="9" fillId="4" borderId="15" xfId="0" applyFont="1" applyFill="1" applyBorder="1" applyAlignment="1">
      <alignment horizontal="center" vertical="center" wrapText="1"/>
    </xf>
    <xf numFmtId="0" fontId="10" fillId="4" borderId="15" xfId="0" applyFont="1" applyFill="1" applyBorder="1" applyAlignment="1">
      <alignment horizontal="left" vertical="center" wrapText="1"/>
    </xf>
    <xf numFmtId="0" fontId="9"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0" borderId="19" xfId="0" applyFont="1" applyBorder="1" applyAlignment="1">
      <alignment horizontal="right"/>
    </xf>
    <xf numFmtId="0" fontId="0" fillId="2" borderId="0" xfId="0" applyFill="1" applyAlignment="1" applyProtection="1">
      <alignment horizontal="center"/>
      <protection locked="0"/>
    </xf>
    <xf numFmtId="0" fontId="0" fillId="10" borderId="0" xfId="0" applyFill="1" applyAlignment="1" applyProtection="1">
      <alignment horizontal="center"/>
      <protection locked="0"/>
    </xf>
    <xf numFmtId="0" fontId="5" fillId="0" borderId="0" xfId="0" applyFont="1" applyAlignment="1">
      <alignment horizontal="left" wrapText="1"/>
    </xf>
    <xf numFmtId="0" fontId="5" fillId="0" borderId="0" xfId="0" applyFont="1" applyAlignment="1">
      <alignment horizontal="left" vertical="center" wrapText="1"/>
    </xf>
    <xf numFmtId="0" fontId="2" fillId="2" borderId="0" xfId="0" applyFont="1" applyFill="1" applyAlignment="1" applyProtection="1">
      <alignment horizontal="center" wrapText="1"/>
      <protection locked="0"/>
    </xf>
    <xf numFmtId="0" fontId="3" fillId="3" borderId="0" xfId="0" applyFont="1" applyFill="1" applyAlignment="1">
      <alignment horizontal="center" wrapText="1"/>
    </xf>
    <xf numFmtId="0" fontId="0" fillId="6" borderId="2" xfId="0" applyFill="1" applyBorder="1" applyAlignment="1">
      <alignment horizontal="center" wrapText="1"/>
    </xf>
    <xf numFmtId="0" fontId="0" fillId="6" borderId="3" xfId="0" applyFill="1" applyBorder="1" applyAlignment="1">
      <alignment horizontal="center"/>
    </xf>
    <xf numFmtId="0" fontId="0" fillId="7" borderId="4" xfId="0" applyFill="1" applyBorder="1" applyAlignment="1">
      <alignment horizontal="center"/>
    </xf>
    <xf numFmtId="0" fontId="5" fillId="7" borderId="2" xfId="0" applyFont="1" applyFill="1" applyBorder="1" applyAlignment="1">
      <alignment horizontal="center" wrapText="1"/>
    </xf>
  </cellXfs>
  <cellStyles count="1">
    <cellStyle name="Normal" xfId="0" builtinId="0"/>
  </cellStyles>
  <dxfs count="2">
    <dxf>
      <fill>
        <patternFill>
          <bgColor rgb="FFFFC7CE"/>
        </patternFill>
      </fill>
    </dxf>
    <dxf>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2CC"/>
      <rgbColor rgb="FFDD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EEBF7"/>
      <rgbColor rgb="FFF2F2F2"/>
      <rgbColor rgb="FFFFFF99"/>
      <rgbColor rgb="FF99CCFF"/>
      <rgbColor rgb="FFFF99CC"/>
      <rgbColor rgb="FFCC99FF"/>
      <rgbColor rgb="FFFFC7CE"/>
      <rgbColor rgb="FF2E75B6"/>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95400</xdr:colOff>
      <xdr:row>0</xdr:row>
      <xdr:rowOff>19080</xdr:rowOff>
    </xdr:from>
    <xdr:to>
      <xdr:col>11</xdr:col>
      <xdr:colOff>759960</xdr:colOff>
      <xdr:row>5</xdr:row>
      <xdr:rowOff>7625</xdr:rowOff>
    </xdr:to>
    <xdr:pic>
      <xdr:nvPicPr>
        <xdr:cNvPr id="2" name="Picture 1" descr="http://www.washoe.k12.nv.us/docs/standards-guidelines/WCSD_boxedBW100.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1301120" y="19080"/>
          <a:ext cx="664560" cy="8298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6"/>
  <sheetViews>
    <sheetView tabSelected="1" zoomScaleNormal="100" workbookViewId="0">
      <pane ySplit="12" topLeftCell="A13" activePane="bottomLeft" state="frozen"/>
      <selection pane="bottomLeft" activeCell="F2" sqref="F2"/>
    </sheetView>
  </sheetViews>
  <sheetFormatPr defaultColWidth="8.6328125" defaultRowHeight="14.5" x14ac:dyDescent="0.35"/>
  <cols>
    <col min="1" max="1" width="12.453125" customWidth="1"/>
    <col min="2" max="2" width="10.81640625" customWidth="1"/>
    <col min="3" max="3" width="16.1796875" customWidth="1"/>
    <col min="4" max="4" width="28.54296875" customWidth="1"/>
    <col min="5" max="5" width="14.54296875" customWidth="1"/>
    <col min="6" max="6" width="25.1796875" customWidth="1"/>
    <col min="7" max="7" width="12.1796875" customWidth="1"/>
    <col min="8" max="8" width="10.81640625" customWidth="1"/>
    <col min="9" max="9" width="12.453125" customWidth="1"/>
    <col min="10" max="10" width="3" customWidth="1"/>
    <col min="11" max="11" width="12.81640625" customWidth="1"/>
    <col min="12" max="12" width="12" customWidth="1"/>
  </cols>
  <sheetData>
    <row r="1" spans="1:15" ht="14.25" customHeight="1" x14ac:dyDescent="0.35">
      <c r="D1" s="2" t="s">
        <v>0</v>
      </c>
    </row>
    <row r="2" spans="1:15" ht="14.25" customHeight="1" x14ac:dyDescent="0.35">
      <c r="D2" s="2" t="s">
        <v>1</v>
      </c>
    </row>
    <row r="4" spans="1:15" ht="14.25" customHeight="1" x14ac:dyDescent="0.35">
      <c r="A4" t="s">
        <v>2</v>
      </c>
    </row>
    <row r="5" spans="1:15" ht="9" customHeight="1" x14ac:dyDescent="0.35"/>
    <row r="6" spans="1:15" ht="21.75" customHeight="1" x14ac:dyDescent="0.35">
      <c r="A6" s="3" t="s">
        <v>3</v>
      </c>
      <c r="B6" s="84"/>
      <c r="C6" s="84"/>
      <c r="D6" s="3" t="s">
        <v>4</v>
      </c>
      <c r="E6" s="4"/>
      <c r="F6" s="4"/>
      <c r="G6" s="5"/>
      <c r="H6" s="5"/>
      <c r="I6" s="5"/>
      <c r="J6" s="5"/>
      <c r="K6" s="5"/>
      <c r="L6" s="5"/>
    </row>
    <row r="7" spans="1:15" ht="9.75" customHeight="1" x14ac:dyDescent="0.35">
      <c r="A7" s="3"/>
      <c r="B7" s="3"/>
      <c r="C7" s="5"/>
      <c r="D7" s="3"/>
      <c r="E7" s="6"/>
      <c r="F7" s="5"/>
      <c r="G7" s="5"/>
      <c r="H7" s="5"/>
      <c r="I7" s="5"/>
      <c r="J7" s="5"/>
      <c r="K7" s="5"/>
      <c r="L7" s="5"/>
    </row>
    <row r="8" spans="1:15" ht="31.5" customHeight="1" x14ac:dyDescent="0.35">
      <c r="A8" s="3" t="s">
        <v>5</v>
      </c>
      <c r="B8" s="7"/>
      <c r="C8" s="8" t="s">
        <v>6</v>
      </c>
      <c r="D8" s="7"/>
      <c r="E8" s="3" t="s">
        <v>7</v>
      </c>
      <c r="F8" s="9"/>
      <c r="G8" s="5"/>
      <c r="H8" s="85" t="s">
        <v>8</v>
      </c>
      <c r="I8" s="85"/>
      <c r="J8" s="85"/>
      <c r="K8" s="85"/>
      <c r="L8" s="85"/>
    </row>
    <row r="9" spans="1:15" ht="18" customHeight="1" x14ac:dyDescent="0.35">
      <c r="A9" s="10"/>
      <c r="B9" s="11" t="s">
        <v>9</v>
      </c>
      <c r="C9" s="12"/>
      <c r="D9" s="13"/>
      <c r="E9" s="14" t="s">
        <v>10</v>
      </c>
      <c r="F9" s="15"/>
      <c r="G9" s="16"/>
      <c r="H9" s="17"/>
      <c r="I9" s="15"/>
      <c r="J9" s="15"/>
      <c r="K9" s="15"/>
      <c r="L9" s="18"/>
      <c r="M9" s="18"/>
      <c r="N9" s="18"/>
      <c r="O9" s="18"/>
    </row>
    <row r="10" spans="1:15" s="20" customFormat="1" ht="14.25" customHeight="1" x14ac:dyDescent="0.35">
      <c r="A10" s="19" t="s">
        <v>11</v>
      </c>
      <c r="B10" s="19" t="s">
        <v>12</v>
      </c>
      <c r="C10" s="19" t="s">
        <v>13</v>
      </c>
      <c r="D10" s="19" t="s">
        <v>14</v>
      </c>
      <c r="E10" s="19" t="s">
        <v>15</v>
      </c>
      <c r="F10" s="19" t="s">
        <v>16</v>
      </c>
      <c r="G10" s="19" t="s">
        <v>17</v>
      </c>
      <c r="H10" s="19" t="s">
        <v>18</v>
      </c>
      <c r="I10" s="19" t="s">
        <v>19</v>
      </c>
      <c r="J10" s="19" t="s">
        <v>20</v>
      </c>
      <c r="K10" s="19" t="s">
        <v>21</v>
      </c>
      <c r="L10" s="19" t="s">
        <v>22</v>
      </c>
    </row>
    <row r="11" spans="1:15" ht="14.25" customHeight="1" x14ac:dyDescent="0.35">
      <c r="A11" s="86" t="s">
        <v>23</v>
      </c>
      <c r="B11" s="86" t="s">
        <v>24</v>
      </c>
      <c r="C11" s="87" t="s">
        <v>25</v>
      </c>
      <c r="D11" s="87"/>
      <c r="E11" s="88" t="s">
        <v>26</v>
      </c>
      <c r="F11" s="88"/>
      <c r="G11" s="89" t="s">
        <v>27</v>
      </c>
      <c r="H11" s="21"/>
      <c r="I11" s="22" t="s">
        <v>28</v>
      </c>
      <c r="J11" s="23"/>
      <c r="K11" s="24" t="s">
        <v>29</v>
      </c>
      <c r="L11" s="25" t="s">
        <v>30</v>
      </c>
    </row>
    <row r="12" spans="1:15" ht="25.5" customHeight="1" x14ac:dyDescent="0.35">
      <c r="A12" s="86"/>
      <c r="B12" s="86"/>
      <c r="C12" s="27" t="s">
        <v>31</v>
      </c>
      <c r="D12" s="28" t="s">
        <v>32</v>
      </c>
      <c r="E12" s="29" t="s">
        <v>31</v>
      </c>
      <c r="F12" s="30" t="s">
        <v>32</v>
      </c>
      <c r="G12" s="89"/>
      <c r="H12" s="31" t="s">
        <v>33</v>
      </c>
      <c r="I12" s="32" t="s">
        <v>34</v>
      </c>
      <c r="J12" s="33"/>
      <c r="K12" s="34" t="s">
        <v>35</v>
      </c>
      <c r="L12" s="35" t="s">
        <v>36</v>
      </c>
    </row>
    <row r="13" spans="1:15" ht="14.25" customHeight="1" x14ac:dyDescent="0.35">
      <c r="A13" s="36"/>
      <c r="B13" s="37"/>
      <c r="C13" s="38"/>
      <c r="D13" s="39"/>
      <c r="E13" s="39"/>
      <c r="F13" s="39"/>
      <c r="G13" s="40"/>
      <c r="H13" s="41" t="str">
        <f>IFERROR(VLOOKUP($G13,Sheet2!A2:B8,2)," ")</f>
        <v xml:space="preserve"> </v>
      </c>
      <c r="I13" s="42"/>
      <c r="J13" s="43" t="str">
        <f>IF((OR(I13=Sheet2!$C$2,I13=Sheet2!$C$3)),"X"," ")</f>
        <v xml:space="preserve"> </v>
      </c>
      <c r="K13" s="42"/>
      <c r="L13" s="44" t="str">
        <f t="shared" ref="L13:L40" si="0">IFERROR(IF(J13="X",+H13*143," ")," ")</f>
        <v xml:space="preserve"> </v>
      </c>
    </row>
    <row r="14" spans="1:15" ht="14.25" customHeight="1" x14ac:dyDescent="0.35">
      <c r="A14" s="36"/>
      <c r="B14" s="37"/>
      <c r="C14" s="38"/>
      <c r="D14" s="39"/>
      <c r="E14" s="39"/>
      <c r="F14" s="39"/>
      <c r="G14" s="40"/>
      <c r="H14" s="41" t="str">
        <f>IFERROR(VLOOKUP($G14,Sheet2!$A$2:$B$8,2)," ")</f>
        <v xml:space="preserve"> </v>
      </c>
      <c r="I14" s="42"/>
      <c r="J14" s="43" t="str">
        <f>IF((OR(I14=Sheet2!$C$2,I14=Sheet2!$C$3)),"X"," ")</f>
        <v xml:space="preserve"> </v>
      </c>
      <c r="K14" s="42"/>
      <c r="L14" s="44" t="str">
        <f t="shared" si="0"/>
        <v xml:space="preserve"> </v>
      </c>
    </row>
    <row r="15" spans="1:15" ht="14.25" customHeight="1" x14ac:dyDescent="0.35">
      <c r="A15" s="36"/>
      <c r="B15" s="45"/>
      <c r="C15" s="38"/>
      <c r="D15" s="46"/>
      <c r="E15" s="39"/>
      <c r="F15" s="39"/>
      <c r="G15" s="40"/>
      <c r="H15" s="41" t="str">
        <f>IFERROR(VLOOKUP($G15,Sheet2!$A$2:$B$8,2)," ")</f>
        <v xml:space="preserve"> </v>
      </c>
      <c r="I15" s="42"/>
      <c r="J15" s="43" t="str">
        <f>IF((OR(I15=Sheet2!$C$2,I15=Sheet2!$C$3)),"X"," ")</f>
        <v xml:space="preserve"> </v>
      </c>
      <c r="K15" s="42"/>
      <c r="L15" s="44" t="str">
        <f t="shared" si="0"/>
        <v xml:space="preserve"> </v>
      </c>
    </row>
    <row r="16" spans="1:15" ht="14.25" customHeight="1" x14ac:dyDescent="0.35">
      <c r="A16" s="36"/>
      <c r="B16" s="37"/>
      <c r="C16" s="38"/>
      <c r="D16" s="39"/>
      <c r="E16" s="39"/>
      <c r="F16" s="39"/>
      <c r="G16" s="40"/>
      <c r="H16" s="41" t="str">
        <f>IFERROR(VLOOKUP($G16,Sheet2!$A$2:$B$8,2)," ")</f>
        <v xml:space="preserve"> </v>
      </c>
      <c r="I16" s="42"/>
      <c r="J16" s="43" t="str">
        <f>IF((OR(I16=Sheet2!$C$2,I16=Sheet2!$C$3)),"X"," ")</f>
        <v xml:space="preserve"> </v>
      </c>
      <c r="K16" s="42"/>
      <c r="L16" s="44" t="str">
        <f t="shared" si="0"/>
        <v xml:space="preserve"> </v>
      </c>
    </row>
    <row r="17" spans="1:15" ht="14.25" customHeight="1" x14ac:dyDescent="0.35">
      <c r="A17" s="36"/>
      <c r="B17" s="37"/>
      <c r="C17" s="38"/>
      <c r="D17" s="39"/>
      <c r="E17" s="39"/>
      <c r="F17" s="39"/>
      <c r="G17" s="40"/>
      <c r="H17" s="41" t="str">
        <f>IFERROR(VLOOKUP($G17,Sheet2!$A$2:$B$8,2)," ")</f>
        <v xml:space="preserve"> </v>
      </c>
      <c r="I17" s="42"/>
      <c r="J17" s="43" t="str">
        <f>IF((OR(I17=Sheet2!$C$2,I17=Sheet2!$C$3)),"X"," ")</f>
        <v xml:space="preserve"> </v>
      </c>
      <c r="K17" s="42"/>
      <c r="L17" s="44" t="str">
        <f t="shared" si="0"/>
        <v xml:space="preserve"> </v>
      </c>
    </row>
    <row r="18" spans="1:15" ht="14.25" customHeight="1" x14ac:dyDescent="0.35">
      <c r="A18" s="36"/>
      <c r="B18" s="37"/>
      <c r="C18" s="38"/>
      <c r="D18" s="39"/>
      <c r="E18" s="39"/>
      <c r="F18" s="39"/>
      <c r="G18" s="40"/>
      <c r="H18" s="41" t="str">
        <f>IFERROR(VLOOKUP($G18,Sheet2!$A$2:$B$8,2)," ")</f>
        <v xml:space="preserve"> </v>
      </c>
      <c r="I18" s="42"/>
      <c r="J18" s="43" t="str">
        <f>IF((OR(I18=Sheet2!$C$2,I18=Sheet2!$C$3)),"X"," ")</f>
        <v xml:space="preserve"> </v>
      </c>
      <c r="K18" s="42"/>
      <c r="L18" s="44" t="str">
        <f t="shared" si="0"/>
        <v xml:space="preserve"> </v>
      </c>
    </row>
    <row r="19" spans="1:15" ht="14.25" customHeight="1" x14ac:dyDescent="0.35">
      <c r="A19" s="36"/>
      <c r="B19" s="45"/>
      <c r="C19" s="47"/>
      <c r="D19" s="46"/>
      <c r="E19" s="46"/>
      <c r="F19" s="46"/>
      <c r="G19" s="40"/>
      <c r="H19" s="41" t="str">
        <f>IFERROR(VLOOKUP($G19,Sheet2!$A$2:$B$8,2)," ")</f>
        <v xml:space="preserve"> </v>
      </c>
      <c r="I19" s="42"/>
      <c r="J19" s="43" t="str">
        <f>IF((OR(I19=Sheet2!$C$2,I19=Sheet2!$C$3)),"X"," ")</f>
        <v xml:space="preserve"> </v>
      </c>
      <c r="K19" s="42"/>
      <c r="L19" s="44" t="str">
        <f t="shared" si="0"/>
        <v xml:space="preserve"> </v>
      </c>
    </row>
    <row r="20" spans="1:15" ht="14.25" customHeight="1" x14ac:dyDescent="0.35">
      <c r="A20" s="36"/>
      <c r="B20" s="45"/>
      <c r="C20" s="47"/>
      <c r="D20" s="46"/>
      <c r="E20" s="39"/>
      <c r="F20" s="39"/>
      <c r="G20" s="40"/>
      <c r="H20" s="41" t="str">
        <f>IFERROR(VLOOKUP($G20,Sheet2!$A$2:$B$8,2)," ")</f>
        <v xml:space="preserve"> </v>
      </c>
      <c r="I20" s="42"/>
      <c r="J20" s="43" t="str">
        <f>IF((OR(I20=Sheet2!$C$2,I20=Sheet2!$C$3)),"X"," ")</f>
        <v xml:space="preserve"> </v>
      </c>
      <c r="K20" s="42"/>
      <c r="L20" s="44" t="str">
        <f t="shared" si="0"/>
        <v xml:space="preserve"> </v>
      </c>
    </row>
    <row r="21" spans="1:15" ht="14.25" customHeight="1" x14ac:dyDescent="0.35">
      <c r="A21" s="36"/>
      <c r="B21" s="45"/>
      <c r="C21" s="47"/>
      <c r="D21" s="46"/>
      <c r="E21" s="39"/>
      <c r="F21" s="39"/>
      <c r="G21" s="40"/>
      <c r="H21" s="41" t="str">
        <f>IFERROR(VLOOKUP($G21,Sheet2!$A$2:$B$8,2)," ")</f>
        <v xml:space="preserve"> </v>
      </c>
      <c r="I21" s="42"/>
      <c r="J21" s="43" t="str">
        <f>IF((OR(I21=Sheet2!$C$2,I21=Sheet2!$C$3)),"X"," ")</f>
        <v xml:space="preserve"> </v>
      </c>
      <c r="K21" s="42"/>
      <c r="L21" s="44" t="str">
        <f t="shared" si="0"/>
        <v xml:space="preserve"> </v>
      </c>
    </row>
    <row r="22" spans="1:15" ht="14.25" customHeight="1" x14ac:dyDescent="0.35">
      <c r="A22" s="36"/>
      <c r="B22" s="45"/>
      <c r="C22" s="47"/>
      <c r="D22" s="46"/>
      <c r="E22" s="46"/>
      <c r="F22" s="46"/>
      <c r="G22" s="40"/>
      <c r="H22" s="41" t="str">
        <f>IFERROR(VLOOKUP($G22,Sheet2!$A$2:$B$8,2)," ")</f>
        <v xml:space="preserve"> </v>
      </c>
      <c r="I22" s="42"/>
      <c r="J22" s="43" t="str">
        <f>IF((OR(I22=Sheet2!$C$2,I22=Sheet2!$C$3)),"X"," ")</f>
        <v xml:space="preserve"> </v>
      </c>
      <c r="K22" s="42"/>
      <c r="L22" s="44" t="str">
        <f t="shared" si="0"/>
        <v xml:space="preserve"> </v>
      </c>
    </row>
    <row r="23" spans="1:15" ht="14.25" customHeight="1" x14ac:dyDescent="0.35">
      <c r="A23" s="36"/>
      <c r="B23" s="45"/>
      <c r="C23" s="47"/>
      <c r="D23" s="46"/>
      <c r="E23" s="46"/>
      <c r="F23" s="46"/>
      <c r="G23" s="40"/>
      <c r="H23" s="41" t="str">
        <f>IFERROR(VLOOKUP($G23,Sheet2!$A$2:$B$8,2)," ")</f>
        <v xml:space="preserve"> </v>
      </c>
      <c r="I23" s="42"/>
      <c r="J23" s="43" t="str">
        <f>IF((OR(I23=Sheet2!$C$2,I23=Sheet2!$C$3)),"X"," ")</f>
        <v xml:space="preserve"> </v>
      </c>
      <c r="K23" s="42"/>
      <c r="L23" s="44" t="str">
        <f t="shared" si="0"/>
        <v xml:space="preserve"> </v>
      </c>
    </row>
    <row r="24" spans="1:15" ht="14.25" customHeight="1" x14ac:dyDescent="0.35">
      <c r="A24" s="36"/>
      <c r="B24" s="45"/>
      <c r="C24" s="47"/>
      <c r="D24" s="46"/>
      <c r="E24" s="46"/>
      <c r="F24" s="46"/>
      <c r="G24" s="40"/>
      <c r="H24" s="41" t="str">
        <f>IFERROR(VLOOKUP($G24,Sheet2!$A$2:$B$8,2)," ")</f>
        <v xml:space="preserve"> </v>
      </c>
      <c r="I24" s="42"/>
      <c r="J24" s="43" t="str">
        <f>IF((OR(I24=Sheet2!$C$2,I24=Sheet2!$C$3)),"X"," ")</f>
        <v xml:space="preserve"> </v>
      </c>
      <c r="K24" s="42"/>
      <c r="L24" s="44" t="str">
        <f t="shared" si="0"/>
        <v xml:space="preserve"> </v>
      </c>
    </row>
    <row r="25" spans="1:15" ht="14.25" customHeight="1" x14ac:dyDescent="0.35">
      <c r="A25" s="36"/>
      <c r="B25" s="45"/>
      <c r="C25" s="47"/>
      <c r="D25" s="46"/>
      <c r="E25" s="46"/>
      <c r="F25" s="46"/>
      <c r="G25" s="40"/>
      <c r="H25" s="41" t="str">
        <f>IFERROR(VLOOKUP($G25,Sheet2!$A$2:$B$8,2)," ")</f>
        <v xml:space="preserve"> </v>
      </c>
      <c r="I25" s="42"/>
      <c r="J25" s="43" t="str">
        <f>IF((OR(I25=Sheet2!$C$2,I25=Sheet2!$C$3)),"X"," ")</f>
        <v xml:space="preserve"> </v>
      </c>
      <c r="K25" s="42"/>
      <c r="L25" s="44" t="str">
        <f t="shared" si="0"/>
        <v xml:space="preserve"> </v>
      </c>
      <c r="O25" s="48"/>
    </row>
    <row r="26" spans="1:15" ht="14.25" customHeight="1" x14ac:dyDescent="0.35">
      <c r="A26" s="36"/>
      <c r="B26" s="45"/>
      <c r="C26" s="47"/>
      <c r="D26" s="46"/>
      <c r="E26" s="46"/>
      <c r="F26" s="46"/>
      <c r="G26" s="40"/>
      <c r="H26" s="41" t="str">
        <f>IFERROR(VLOOKUP($G26,Sheet2!$A$2:$B$8,2)," ")</f>
        <v xml:space="preserve"> </v>
      </c>
      <c r="I26" s="42"/>
      <c r="J26" s="43" t="str">
        <f>IF((OR(I26=Sheet2!$C$2,I26=Sheet2!$C$3)),"X"," ")</f>
        <v xml:space="preserve"> </v>
      </c>
      <c r="K26" s="42"/>
      <c r="L26" s="44" t="str">
        <f t="shared" si="0"/>
        <v xml:space="preserve"> </v>
      </c>
    </row>
    <row r="27" spans="1:15" ht="14.25" customHeight="1" x14ac:dyDescent="0.35">
      <c r="A27" s="36"/>
      <c r="B27" s="45"/>
      <c r="C27" s="47"/>
      <c r="D27" s="46"/>
      <c r="E27" s="46"/>
      <c r="F27" s="46"/>
      <c r="G27" s="40"/>
      <c r="H27" s="41" t="str">
        <f>IFERROR(VLOOKUP($G27,Sheet2!$A$2:$B$8,2)," ")</f>
        <v xml:space="preserve"> </v>
      </c>
      <c r="I27" s="42"/>
      <c r="J27" s="43" t="str">
        <f>IF((OR(I27=Sheet2!$C$2,I27=Sheet2!$C$3)),"X"," ")</f>
        <v xml:space="preserve"> </v>
      </c>
      <c r="K27" s="42"/>
      <c r="L27" s="44" t="str">
        <f t="shared" si="0"/>
        <v xml:space="preserve"> </v>
      </c>
    </row>
    <row r="28" spans="1:15" ht="14.25" customHeight="1" x14ac:dyDescent="0.35">
      <c r="A28" s="36"/>
      <c r="B28" s="45"/>
      <c r="C28" s="47"/>
      <c r="D28" s="46"/>
      <c r="E28" s="46"/>
      <c r="F28" s="46"/>
      <c r="G28" s="40"/>
      <c r="H28" s="41" t="str">
        <f>IFERROR(VLOOKUP($G28,Sheet2!$A$2:$B$8,2)," ")</f>
        <v xml:space="preserve"> </v>
      </c>
      <c r="I28" s="42"/>
      <c r="J28" s="43" t="str">
        <f>IF((OR(I28=Sheet2!$C$2,I28=Sheet2!$C$3)),"X"," ")</f>
        <v xml:space="preserve"> </v>
      </c>
      <c r="K28" s="42"/>
      <c r="L28" s="44" t="str">
        <f t="shared" si="0"/>
        <v xml:space="preserve"> </v>
      </c>
    </row>
    <row r="29" spans="1:15" ht="14.25" customHeight="1" x14ac:dyDescent="0.35">
      <c r="A29" s="36"/>
      <c r="B29" s="45"/>
      <c r="C29" s="47"/>
      <c r="D29" s="46"/>
      <c r="E29" s="46"/>
      <c r="F29" s="46"/>
      <c r="G29" s="40"/>
      <c r="H29" s="41" t="str">
        <f>IFERROR(VLOOKUP($G29,Sheet2!$A$2:$B$8,2)," ")</f>
        <v xml:space="preserve"> </v>
      </c>
      <c r="I29" s="42"/>
      <c r="J29" s="43" t="str">
        <f>IF((OR(I29=Sheet2!$C$2,I29=Sheet2!$C$3)),"X"," ")</f>
        <v xml:space="preserve"> </v>
      </c>
      <c r="K29" s="42"/>
      <c r="L29" s="44" t="str">
        <f t="shared" si="0"/>
        <v xml:space="preserve"> </v>
      </c>
    </row>
    <row r="30" spans="1:15" ht="14.25" customHeight="1" x14ac:dyDescent="0.35">
      <c r="A30" s="36"/>
      <c r="B30" s="45"/>
      <c r="C30" s="47"/>
      <c r="D30" s="46"/>
      <c r="E30" s="46"/>
      <c r="F30" s="46"/>
      <c r="G30" s="40"/>
      <c r="H30" s="41" t="str">
        <f>IFERROR(VLOOKUP($G30,Sheet2!$A$2:$B$8,2)," ")</f>
        <v xml:space="preserve"> </v>
      </c>
      <c r="I30" s="42"/>
      <c r="J30" s="43" t="str">
        <f>IF((OR(I30=Sheet2!$C$2,I30=Sheet2!$C$3)),"X"," ")</f>
        <v xml:space="preserve"> </v>
      </c>
      <c r="K30" s="42"/>
      <c r="L30" s="44" t="str">
        <f t="shared" si="0"/>
        <v xml:space="preserve"> </v>
      </c>
    </row>
    <row r="31" spans="1:15" ht="14.25" customHeight="1" x14ac:dyDescent="0.35">
      <c r="A31" s="36"/>
      <c r="B31" s="45"/>
      <c r="C31" s="47"/>
      <c r="D31" s="46"/>
      <c r="E31" s="46"/>
      <c r="F31" s="46"/>
      <c r="G31" s="40"/>
      <c r="H31" s="41" t="str">
        <f>IFERROR(VLOOKUP($G31,Sheet2!$A$2:$B$8,2)," ")</f>
        <v xml:space="preserve"> </v>
      </c>
      <c r="I31" s="42"/>
      <c r="J31" s="43" t="str">
        <f>IF((OR(I31=Sheet2!$C$2,I31=Sheet2!$C$3)),"X"," ")</f>
        <v xml:space="preserve"> </v>
      </c>
      <c r="K31" s="42"/>
      <c r="L31" s="44" t="str">
        <f t="shared" si="0"/>
        <v xml:space="preserve"> </v>
      </c>
    </row>
    <row r="32" spans="1:15" ht="14.25" customHeight="1" x14ac:dyDescent="0.35">
      <c r="A32" s="36"/>
      <c r="B32" s="45"/>
      <c r="C32" s="47"/>
      <c r="D32" s="46"/>
      <c r="E32" s="46"/>
      <c r="F32" s="46"/>
      <c r="G32" s="40"/>
      <c r="H32" s="41" t="str">
        <f>IFERROR(VLOOKUP($G32,Sheet2!$A$2:$B$8,2)," ")</f>
        <v xml:space="preserve"> </v>
      </c>
      <c r="I32" s="42"/>
      <c r="J32" s="43" t="str">
        <f>IF((OR(I32=Sheet2!$C$2,I32=Sheet2!$C$3)),"X"," ")</f>
        <v xml:space="preserve"> </v>
      </c>
      <c r="K32" s="42"/>
      <c r="L32" s="44" t="str">
        <f t="shared" si="0"/>
        <v xml:space="preserve"> </v>
      </c>
    </row>
    <row r="33" spans="1:12" ht="14.25" customHeight="1" x14ac:dyDescent="0.35">
      <c r="A33" s="36"/>
      <c r="B33" s="45"/>
      <c r="C33" s="47"/>
      <c r="D33" s="46"/>
      <c r="E33" s="46"/>
      <c r="F33" s="46"/>
      <c r="G33" s="40"/>
      <c r="H33" s="41" t="str">
        <f>IFERROR(VLOOKUP($G33,Sheet2!$A$2:$B$8,2)," ")</f>
        <v xml:space="preserve"> </v>
      </c>
      <c r="I33" s="42"/>
      <c r="J33" s="43" t="str">
        <f>IF((OR(I33=Sheet2!$C$2,I33=Sheet2!$C$3)),"X"," ")</f>
        <v xml:space="preserve"> </v>
      </c>
      <c r="K33" s="42"/>
      <c r="L33" s="44" t="str">
        <f t="shared" si="0"/>
        <v xml:space="preserve"> </v>
      </c>
    </row>
    <row r="34" spans="1:12" ht="14.25" customHeight="1" x14ac:dyDescent="0.35">
      <c r="A34" s="36"/>
      <c r="B34" s="45"/>
      <c r="C34" s="47"/>
      <c r="D34" s="46"/>
      <c r="E34" s="46"/>
      <c r="F34" s="46"/>
      <c r="G34" s="40"/>
      <c r="H34" s="41" t="str">
        <f>IFERROR(VLOOKUP($G34,Sheet2!$A$2:$B$8,2)," ")</f>
        <v xml:space="preserve"> </v>
      </c>
      <c r="I34" s="42"/>
      <c r="J34" s="43" t="str">
        <f>IF((OR(I34=Sheet2!$C$2,I34=Sheet2!$C$3)),"X"," ")</f>
        <v xml:space="preserve"> </v>
      </c>
      <c r="K34" s="42"/>
      <c r="L34" s="44" t="str">
        <f t="shared" si="0"/>
        <v xml:space="preserve"> </v>
      </c>
    </row>
    <row r="35" spans="1:12" ht="14.25" customHeight="1" x14ac:dyDescent="0.35">
      <c r="A35" s="36"/>
      <c r="B35" s="45"/>
      <c r="C35" s="47"/>
      <c r="D35" s="46"/>
      <c r="E35" s="46"/>
      <c r="F35" s="46"/>
      <c r="G35" s="40"/>
      <c r="H35" s="41" t="str">
        <f>IFERROR(VLOOKUP($G35,Sheet2!$A$2:$B$8,2)," ")</f>
        <v xml:space="preserve"> </v>
      </c>
      <c r="I35" s="42"/>
      <c r="J35" s="43" t="str">
        <f>IF((OR(I35=Sheet2!$C$2,I35=Sheet2!$C$3)),"X"," ")</f>
        <v xml:space="preserve"> </v>
      </c>
      <c r="K35" s="42"/>
      <c r="L35" s="44" t="str">
        <f t="shared" si="0"/>
        <v xml:space="preserve"> </v>
      </c>
    </row>
    <row r="36" spans="1:12" ht="14.25" customHeight="1" x14ac:dyDescent="0.35">
      <c r="A36" s="36"/>
      <c r="B36" s="45"/>
      <c r="C36" s="47"/>
      <c r="D36" s="46"/>
      <c r="E36" s="46"/>
      <c r="F36" s="46"/>
      <c r="G36" s="40"/>
      <c r="H36" s="41" t="str">
        <f>IFERROR(VLOOKUP($G36,Sheet2!$A$2:$B$8,2)," ")</f>
        <v xml:space="preserve"> </v>
      </c>
      <c r="I36" s="42"/>
      <c r="J36" s="43" t="str">
        <f>IF((OR(I36=Sheet2!$C$2,I36=Sheet2!$C$3)),"X"," ")</f>
        <v xml:space="preserve"> </v>
      </c>
      <c r="K36" s="42"/>
      <c r="L36" s="44" t="str">
        <f t="shared" si="0"/>
        <v xml:space="preserve"> </v>
      </c>
    </row>
    <row r="37" spans="1:12" ht="14.25" customHeight="1" x14ac:dyDescent="0.35">
      <c r="A37" s="36"/>
      <c r="B37" s="45"/>
      <c r="C37" s="47"/>
      <c r="D37" s="46"/>
      <c r="E37" s="46"/>
      <c r="F37" s="46"/>
      <c r="G37" s="40"/>
      <c r="H37" s="41" t="str">
        <f>IFERROR(VLOOKUP($G37,Sheet2!$A$2:$B$8,2)," ")</f>
        <v xml:space="preserve"> </v>
      </c>
      <c r="I37" s="42"/>
      <c r="J37" s="43" t="str">
        <f>IF((OR(I37=Sheet2!$C$2,I37=Sheet2!$C$3)),"X"," ")</f>
        <v xml:space="preserve"> </v>
      </c>
      <c r="K37" s="42"/>
      <c r="L37" s="44" t="str">
        <f t="shared" si="0"/>
        <v xml:space="preserve"> </v>
      </c>
    </row>
    <row r="38" spans="1:12" ht="14.25" customHeight="1" x14ac:dyDescent="0.35">
      <c r="A38" s="36"/>
      <c r="B38" s="45"/>
      <c r="C38" s="47"/>
      <c r="D38" s="46"/>
      <c r="E38" s="46"/>
      <c r="F38" s="46"/>
      <c r="G38" s="40"/>
      <c r="H38" s="41" t="str">
        <f>IFERROR(VLOOKUP($G38,Sheet2!$A$2:$B$8,2)," ")</f>
        <v xml:space="preserve"> </v>
      </c>
      <c r="I38" s="42"/>
      <c r="J38" s="43" t="str">
        <f>IF((OR(I38=Sheet2!$C$2,I38=Sheet2!$C$3)),"X"," ")</f>
        <v xml:space="preserve"> </v>
      </c>
      <c r="K38" s="42"/>
      <c r="L38" s="44" t="str">
        <f t="shared" si="0"/>
        <v xml:space="preserve"> </v>
      </c>
    </row>
    <row r="39" spans="1:12" ht="14.25" customHeight="1" x14ac:dyDescent="0.35">
      <c r="A39" s="36"/>
      <c r="B39" s="45"/>
      <c r="C39" s="47"/>
      <c r="D39" s="46"/>
      <c r="E39" s="46"/>
      <c r="F39" s="46"/>
      <c r="G39" s="40"/>
      <c r="H39" s="41" t="str">
        <f>IFERROR(VLOOKUP($G39,Sheet2!$A$2:$B$8,2)," ")</f>
        <v xml:space="preserve"> </v>
      </c>
      <c r="I39" s="42"/>
      <c r="J39" s="43" t="str">
        <f>IF((OR(I39=Sheet2!$C$2,I39=Sheet2!$C$3)),"X"," ")</f>
        <v xml:space="preserve"> </v>
      </c>
      <c r="K39" s="42"/>
      <c r="L39" s="44" t="str">
        <f t="shared" si="0"/>
        <v xml:space="preserve"> </v>
      </c>
    </row>
    <row r="40" spans="1:12" ht="15" customHeight="1" x14ac:dyDescent="0.35">
      <c r="A40" s="49"/>
      <c r="B40" s="50"/>
      <c r="C40" s="47"/>
      <c r="D40" s="46"/>
      <c r="E40" s="46"/>
      <c r="F40" s="46"/>
      <c r="G40" s="40"/>
      <c r="H40" s="41" t="str">
        <f>IFERROR(VLOOKUP($G40,Sheet2!$A$2:$B$8,2)," ")</f>
        <v xml:space="preserve"> </v>
      </c>
      <c r="I40" s="42"/>
      <c r="J40" s="43" t="str">
        <f>IF((OR(I40=Sheet2!$C$2,I40=Sheet2!$C$3)),"X"," ")</f>
        <v xml:space="preserve"> </v>
      </c>
      <c r="K40" s="42"/>
      <c r="L40" s="44" t="str">
        <f t="shared" si="0"/>
        <v xml:space="preserve"> </v>
      </c>
    </row>
    <row r="41" spans="1:12" ht="15" customHeight="1" x14ac:dyDescent="0.35">
      <c r="B41" s="51">
        <f>SUM(B13:B40)</f>
        <v>0</v>
      </c>
      <c r="F41" s="79" t="s">
        <v>37</v>
      </c>
      <c r="G41" s="79"/>
      <c r="H41" s="51">
        <f>SUM(H13:H40)*1</f>
        <v>0</v>
      </c>
      <c r="I41" t="s">
        <v>38</v>
      </c>
      <c r="L41" s="52">
        <f>SUM(L13:L40)</f>
        <v>0</v>
      </c>
    </row>
    <row r="42" spans="1:12" ht="8.25" customHeight="1" x14ac:dyDescent="0.35">
      <c r="L42" s="53"/>
    </row>
    <row r="43" spans="1:12" ht="14.25" customHeight="1" x14ac:dyDescent="0.35">
      <c r="A43" t="s">
        <v>39</v>
      </c>
      <c r="B43" s="80"/>
      <c r="C43" s="80"/>
      <c r="D43" s="54"/>
      <c r="F43" s="55"/>
    </row>
    <row r="44" spans="1:12" ht="14.25" customHeight="1" x14ac:dyDescent="0.35">
      <c r="D44" s="56" t="s">
        <v>40</v>
      </c>
      <c r="F44" t="s">
        <v>41</v>
      </c>
    </row>
    <row r="45" spans="1:12" ht="14.25" customHeight="1" x14ac:dyDescent="0.35">
      <c r="A45" t="s">
        <v>42</v>
      </c>
      <c r="B45" s="81"/>
      <c r="C45" s="81"/>
      <c r="D45" s="57"/>
      <c r="F45" s="58"/>
    </row>
    <row r="46" spans="1:12" ht="14.25" customHeight="1" x14ac:dyDescent="0.35">
      <c r="B46" t="s">
        <v>43</v>
      </c>
      <c r="D46" s="59" t="s">
        <v>44</v>
      </c>
      <c r="F46" t="s">
        <v>41</v>
      </c>
    </row>
    <row r="48" spans="1:12" ht="14.25" customHeight="1" x14ac:dyDescent="0.35">
      <c r="D48" s="2" t="s">
        <v>0</v>
      </c>
    </row>
    <row r="49" spans="1:12" ht="14.25" customHeight="1" x14ac:dyDescent="0.35">
      <c r="D49" s="2" t="s">
        <v>1</v>
      </c>
    </row>
    <row r="50" spans="1:12" ht="14.25" customHeight="1" x14ac:dyDescent="0.35">
      <c r="A50" s="60" t="s">
        <v>45</v>
      </c>
      <c r="B50" s="60"/>
      <c r="D50" s="2"/>
    </row>
    <row r="51" spans="1:12" ht="76.5" customHeight="1" x14ac:dyDescent="0.35">
      <c r="A51" s="82" t="s">
        <v>46</v>
      </c>
      <c r="B51" s="82"/>
      <c r="C51" s="82"/>
      <c r="D51" s="82"/>
      <c r="E51" s="82"/>
      <c r="F51" s="82"/>
      <c r="G51" s="82"/>
      <c r="H51" s="82"/>
      <c r="I51" s="82"/>
      <c r="J51" s="82"/>
      <c r="K51" s="82"/>
      <c r="L51" s="82"/>
    </row>
    <row r="52" spans="1:12" ht="15" customHeight="1" x14ac:dyDescent="0.35">
      <c r="A52" s="1"/>
      <c r="B52" s="1"/>
      <c r="C52" s="61"/>
      <c r="D52" s="61"/>
      <c r="E52" s="61"/>
      <c r="F52" s="61"/>
      <c r="G52" s="61"/>
      <c r="H52" s="61"/>
      <c r="I52" s="61"/>
      <c r="J52" s="61"/>
      <c r="K52" s="61"/>
      <c r="L52" s="61"/>
    </row>
    <row r="53" spans="1:12" ht="26.25" customHeight="1" x14ac:dyDescent="0.35">
      <c r="A53" s="83" t="s">
        <v>47</v>
      </c>
      <c r="B53" s="83"/>
      <c r="C53" s="83"/>
      <c r="D53" s="83"/>
      <c r="E53" s="83"/>
      <c r="F53" s="83"/>
      <c r="G53" s="83"/>
      <c r="H53" s="83"/>
      <c r="I53" s="83"/>
      <c r="J53" s="83"/>
      <c r="K53" s="83"/>
      <c r="L53" s="83"/>
    </row>
    <row r="54" spans="1:12" ht="11.25" customHeight="1" x14ac:dyDescent="0.35">
      <c r="A54" s="1"/>
      <c r="B54" s="1"/>
      <c r="C54" s="61"/>
      <c r="D54" s="61"/>
      <c r="E54" s="61"/>
      <c r="F54" s="61"/>
      <c r="G54" s="61"/>
      <c r="H54" s="61"/>
      <c r="I54" s="61"/>
      <c r="J54" s="61"/>
      <c r="K54" s="61"/>
      <c r="L54" s="61"/>
    </row>
    <row r="55" spans="1:12" ht="15" customHeight="1" x14ac:dyDescent="0.35">
      <c r="A55" s="62" t="s">
        <v>48</v>
      </c>
      <c r="B55" s="60"/>
    </row>
    <row r="56" spans="1:12" ht="24.75" customHeight="1" x14ac:dyDescent="0.35">
      <c r="A56" s="77" t="s">
        <v>49</v>
      </c>
      <c r="B56" s="77"/>
      <c r="C56" s="78" t="s">
        <v>50</v>
      </c>
      <c r="D56" s="78"/>
      <c r="E56" s="78"/>
    </row>
    <row r="57" spans="1:12" ht="24" customHeight="1" x14ac:dyDescent="0.35">
      <c r="A57" s="75" t="s">
        <v>51</v>
      </c>
      <c r="B57" s="75"/>
      <c r="C57" s="76" t="s">
        <v>52</v>
      </c>
      <c r="D57" s="76"/>
      <c r="E57" s="76"/>
    </row>
    <row r="58" spans="1:12" ht="25.5" customHeight="1" x14ac:dyDescent="0.35">
      <c r="A58" s="77" t="s">
        <v>53</v>
      </c>
      <c r="B58" s="77"/>
      <c r="C58" s="78" t="s">
        <v>54</v>
      </c>
      <c r="D58" s="78"/>
      <c r="E58" s="78"/>
    </row>
    <row r="59" spans="1:12" ht="23.25" customHeight="1" x14ac:dyDescent="0.35">
      <c r="A59" s="75" t="s">
        <v>55</v>
      </c>
      <c r="B59" s="75"/>
      <c r="C59" s="76" t="s">
        <v>56</v>
      </c>
      <c r="D59" s="76"/>
      <c r="E59" s="76"/>
    </row>
    <row r="60" spans="1:12" ht="23.25" customHeight="1" x14ac:dyDescent="0.35">
      <c r="A60" s="71" t="s">
        <v>57</v>
      </c>
      <c r="B60" s="71"/>
      <c r="C60" s="72" t="s">
        <v>58</v>
      </c>
      <c r="D60" s="72"/>
      <c r="E60" s="72"/>
    </row>
    <row r="61" spans="1:12" ht="23.25" customHeight="1" x14ac:dyDescent="0.35">
      <c r="A61" s="75" t="s">
        <v>59</v>
      </c>
      <c r="B61" s="75"/>
      <c r="C61" s="76" t="s">
        <v>60</v>
      </c>
      <c r="D61" s="76"/>
      <c r="E61" s="76"/>
    </row>
    <row r="62" spans="1:12" ht="23.25" customHeight="1" x14ac:dyDescent="0.35">
      <c r="A62" s="71" t="s">
        <v>61</v>
      </c>
      <c r="B62" s="71"/>
      <c r="C62" s="72" t="s">
        <v>62</v>
      </c>
      <c r="D62" s="72"/>
      <c r="E62" s="72"/>
    </row>
    <row r="63" spans="1:12" ht="22.5" customHeight="1" x14ac:dyDescent="0.35">
      <c r="A63" s="73" t="s">
        <v>63</v>
      </c>
      <c r="B63" s="73"/>
      <c r="C63" s="74" t="s">
        <v>64</v>
      </c>
      <c r="D63" s="74"/>
      <c r="E63" s="74"/>
    </row>
    <row r="68" spans="1:2" ht="18" customHeight="1" x14ac:dyDescent="0.45">
      <c r="A68" s="63" t="s">
        <v>65</v>
      </c>
      <c r="B68" s="60"/>
    </row>
    <row r="69" spans="1:2" ht="14.25" customHeight="1" x14ac:dyDescent="0.35">
      <c r="A69" t="s">
        <v>66</v>
      </c>
    </row>
    <row r="70" spans="1:2" ht="14.25" customHeight="1" x14ac:dyDescent="0.35">
      <c r="A70" s="60" t="s">
        <v>67</v>
      </c>
      <c r="B70" s="60"/>
    </row>
    <row r="71" spans="1:2" ht="14.25" customHeight="1" x14ac:dyDescent="0.35">
      <c r="A71" t="s">
        <v>68</v>
      </c>
      <c r="B71" s="60"/>
    </row>
    <row r="72" spans="1:2" ht="9" customHeight="1" x14ac:dyDescent="0.35">
      <c r="A72" s="60"/>
      <c r="B72" s="60"/>
    </row>
    <row r="73" spans="1:2" ht="14.25" customHeight="1" x14ac:dyDescent="0.35">
      <c r="A73" t="s">
        <v>69</v>
      </c>
    </row>
    <row r="74" spans="1:2" ht="14.25" customHeight="1" x14ac:dyDescent="0.35">
      <c r="A74" t="s">
        <v>70</v>
      </c>
    </row>
    <row r="75" spans="1:2" ht="14.25" customHeight="1" x14ac:dyDescent="0.35">
      <c r="A75" t="s">
        <v>71</v>
      </c>
    </row>
    <row r="76" spans="1:2" ht="14.25" customHeight="1" x14ac:dyDescent="0.35">
      <c r="A76" t="s">
        <v>72</v>
      </c>
    </row>
  </sheetData>
  <sheetProtection password="8A6A" sheet="1"/>
  <mergeCells count="28">
    <mergeCell ref="B6:C6"/>
    <mergeCell ref="H8:L8"/>
    <mergeCell ref="A11:A12"/>
    <mergeCell ref="B11:B12"/>
    <mergeCell ref="C11:D11"/>
    <mergeCell ref="E11:F11"/>
    <mergeCell ref="G11:G12"/>
    <mergeCell ref="F41:G41"/>
    <mergeCell ref="B43:C43"/>
    <mergeCell ref="B45:C45"/>
    <mergeCell ref="A51:L51"/>
    <mergeCell ref="A53:L53"/>
    <mergeCell ref="A56:B56"/>
    <mergeCell ref="C56:E56"/>
    <mergeCell ref="A57:B57"/>
    <mergeCell ref="C57:E57"/>
    <mergeCell ref="A58:B58"/>
    <mergeCell ref="C58:E58"/>
    <mergeCell ref="A62:B62"/>
    <mergeCell ref="C62:E62"/>
    <mergeCell ref="A63:B63"/>
    <mergeCell ref="C63:E63"/>
    <mergeCell ref="A59:B59"/>
    <mergeCell ref="C59:E59"/>
    <mergeCell ref="A60:B60"/>
    <mergeCell ref="C60:E60"/>
    <mergeCell ref="A61:B61"/>
    <mergeCell ref="C61:E61"/>
  </mergeCells>
  <conditionalFormatting sqref="B41">
    <cfRule type="expression" dxfId="1" priority="2">
      <formula>$B$41&lt;&gt;$H$41</formula>
    </cfRule>
  </conditionalFormatting>
  <conditionalFormatting sqref="H41">
    <cfRule type="expression" dxfId="0" priority="3">
      <formula>$B$41&lt;&gt;$H$41</formula>
    </cfRule>
  </conditionalFormatting>
  <dataValidations count="7">
    <dataValidation type="textLength" showInputMessage="1" showErrorMessage="1" errorTitle="Prepared by" promptTitle="Prepared by:" prompt="Please enter your name" sqref="B43:C43" xr:uid="{00000000-0002-0000-0000-000000000000}">
      <formula1>5</formula1>
      <formula2>50</formula2>
    </dataValidation>
    <dataValidation allowBlank="1" showInputMessage="1" promptTitle="Date of Absence" prompt="Enter the date the employee was absent (one line per date)." sqref="A13:A40" xr:uid="{00000000-0002-0000-0000-000001000000}">
      <formula1>0</formula1>
      <formula2>0</formula2>
    </dataValidation>
    <dataValidation allowBlank="1" showInputMessage="1" promptTitle="Absent Employee #" prompt="Enter the absent employee's E# (format: E000XXXX)." sqref="C13:C40" xr:uid="{00000000-0002-0000-0000-000002000000}">
      <formula1>0</formula1>
      <formula2>0</formula2>
    </dataValidation>
    <dataValidation allowBlank="1" showInputMessage="1" promptTitle="Covering Employee #" prompt="Enter the E# of the employee who provided coverage (format: E000XXXX). Use a new line for each person who covered." sqref="E13:E40" xr:uid="{00000000-0002-0000-0000-000003000000}">
      <formula1>0</formula1>
      <formula2>0</formula2>
    </dataValidation>
    <dataValidation allowBlank="1" showInputMessage="1" promptTitle="School Name" prompt="Enter your school's full name." sqref="B6:C6" xr:uid="{00000000-0002-0000-0000-000004000000}">
      <formula1>0</formula1>
      <formula2>0</formula2>
    </dataValidation>
    <dataValidation allowBlank="1" showInputMessage="1" promptTitle="Site #" prompt="Enter your school's site number." sqref="E6:F6" xr:uid="{00000000-0002-0000-0000-000005000000}">
      <formula1>0</formula1>
      <formula2>0</formula2>
    </dataValidation>
    <dataValidation allowBlank="1" showInputMessage="1" promptTitle="Pay Period Dates" prompt="Enter the pay period this form covers, e.g. 09/11/25 - 10/10/25." sqref="D8" xr:uid="{00000000-0002-0000-0000-000006000000}">
      <formula1>0</formula1>
      <formula2>0</formula2>
    </dataValidation>
  </dataValidations>
  <pageMargins left="0.7" right="0.7" top="0.75" bottom="0.75" header="0.511811023622047" footer="0.3"/>
  <pageSetup fitToHeight="0" orientation="landscape" horizontalDpi="300" verticalDpi="300"/>
  <headerFooter>
    <oddFooter>&amp;LDate: 7/1/2025 Rev D&amp;CPAY-F003-B (1/11/23 and forward)</oddFooter>
  </headerFooter>
  <rowBreaks count="1" manualBreakCount="1">
    <brk id="47" max="16383" man="1"/>
  </rowBreaks>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7000000}">
          <x14:formula1>
            <xm:f>Sheet2!$C$2:$C$4</xm:f>
          </x14:formula1>
          <xm:sqref>I13:I40</xm:sqref>
        </x14:dataValidation>
        <x14:dataValidation type="list" allowBlank="1" showInputMessage="1" showErrorMessage="1" xr:uid="{00000000-0002-0000-0000-000008000000}">
          <x14:formula1>
            <xm:f>Sheet2!$E$2:$E$3</xm:f>
          </x14:formula1>
          <xm:sqref>B13:B40</xm:sqref>
        </x14:dataValidation>
        <x14:dataValidation type="list" allowBlank="1" showInputMessage="1" showErrorMessage="1" xr:uid="{00000000-0002-0000-0000-000009000000}">
          <x14:formula1>
            <xm:f>Sheet2!$F$2:$F$8</xm:f>
          </x14:formula1>
          <xm:sqref>G13:G40</xm:sqref>
        </x14:dataValidation>
        <x14:dataValidation type="list" allowBlank="1" showInputMessage="1" showErrorMessage="1" xr:uid="{00000000-0002-0000-0000-00000A000000}">
          <x14:formula1>
            <xm:f>Sheet2!$H$2:$H$5</xm:f>
          </x14:formula1>
          <xm:sqref>F8</xm:sqref>
        </x14:dataValidation>
        <x14:dataValidation type="list" allowBlank="1" showInputMessage="1" showErrorMessage="1" xr:uid="{00000000-0002-0000-0000-00000B000000}">
          <x14:formula1>
            <xm:f>Sheet2!$D$2:$D$11</xm:f>
          </x14:formula1>
          <xm:sqref>K13:K40</xm:sqref>
        </x14:dataValidation>
        <x14:dataValidation type="list" allowBlank="1" showInputMessage="1" showErrorMessage="1" xr:uid="{00000000-0002-0000-0000-00000C000000}">
          <x14:formula1>
            <xm:f>Sheet2!$I$2:$I$14</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zoomScaleNormal="100" workbookViewId="0">
      <selection activeCell="J8" sqref="J8"/>
    </sheetView>
  </sheetViews>
  <sheetFormatPr defaultColWidth="8.6328125" defaultRowHeight="14.5" x14ac:dyDescent="0.35"/>
  <cols>
    <col min="1" max="1" width="12" customWidth="1"/>
    <col min="2" max="2" width="11.1796875" customWidth="1"/>
    <col min="4" max="4" width="22.1796875" customWidth="1"/>
    <col min="5" max="5" width="9.1796875" style="64" customWidth="1"/>
    <col min="6" max="6" width="12" style="65" customWidth="1"/>
    <col min="7" max="7" width="9.1796875" style="66" customWidth="1"/>
    <col min="8" max="8" width="17.453125" customWidth="1"/>
    <col min="9" max="9" width="8.81640625" bestFit="1" customWidth="1"/>
  </cols>
  <sheetData>
    <row r="1" spans="1:9" s="26" customFormat="1" ht="14.25" customHeight="1" x14ac:dyDescent="0.35">
      <c r="A1" s="67" t="s">
        <v>73</v>
      </c>
      <c r="B1" s="68" t="s">
        <v>74</v>
      </c>
      <c r="C1" s="26" t="s">
        <v>34</v>
      </c>
      <c r="D1" s="26" t="s">
        <v>75</v>
      </c>
      <c r="E1" s="69"/>
      <c r="F1" s="67" t="s">
        <v>73</v>
      </c>
      <c r="G1" s="68" t="s">
        <v>74</v>
      </c>
      <c r="H1" s="26" t="s">
        <v>76</v>
      </c>
      <c r="I1" s="26" t="s">
        <v>77</v>
      </c>
    </row>
    <row r="2" spans="1:9" ht="14.25" customHeight="1" x14ac:dyDescent="0.35">
      <c r="A2" s="65" t="s">
        <v>78</v>
      </c>
      <c r="B2" s="70">
        <v>1</v>
      </c>
      <c r="C2" t="s">
        <v>79</v>
      </c>
      <c r="D2" t="s">
        <v>80</v>
      </c>
      <c r="E2" s="64">
        <v>1</v>
      </c>
      <c r="F2" s="65" t="s">
        <v>78</v>
      </c>
      <c r="G2" s="70">
        <v>1</v>
      </c>
      <c r="H2" t="s">
        <v>81</v>
      </c>
      <c r="I2">
        <v>2601090</v>
      </c>
    </row>
    <row r="3" spans="1:9" ht="14.25" customHeight="1" x14ac:dyDescent="0.35">
      <c r="A3" s="65" t="s">
        <v>82</v>
      </c>
      <c r="B3" s="70">
        <v>0.25</v>
      </c>
      <c r="C3" t="s">
        <v>83</v>
      </c>
      <c r="D3" t="s">
        <v>51</v>
      </c>
      <c r="E3" s="64">
        <v>0.5</v>
      </c>
      <c r="F3" s="65" t="s">
        <v>84</v>
      </c>
      <c r="G3" s="70">
        <v>0.5</v>
      </c>
      <c r="H3" t="s">
        <v>85</v>
      </c>
      <c r="I3">
        <v>2601100</v>
      </c>
    </row>
    <row r="4" spans="1:9" ht="15" customHeight="1" x14ac:dyDescent="0.35">
      <c r="A4" s="65" t="s">
        <v>84</v>
      </c>
      <c r="B4" s="70">
        <v>0.5</v>
      </c>
      <c r="C4" s="6"/>
      <c r="D4" t="s">
        <v>86</v>
      </c>
      <c r="F4" s="65" t="s">
        <v>87</v>
      </c>
      <c r="G4" s="70">
        <v>0.33329999999999999</v>
      </c>
      <c r="H4" t="s">
        <v>88</v>
      </c>
      <c r="I4">
        <v>2601110</v>
      </c>
    </row>
    <row r="5" spans="1:9" ht="14.25" customHeight="1" x14ac:dyDescent="0.35">
      <c r="A5" s="65" t="s">
        <v>89</v>
      </c>
      <c r="B5" s="70">
        <v>0.16669999999999999</v>
      </c>
      <c r="D5" t="s">
        <v>90</v>
      </c>
      <c r="F5" s="65" t="s">
        <v>91</v>
      </c>
      <c r="G5" s="70">
        <v>0.25</v>
      </c>
      <c r="I5">
        <v>2601120</v>
      </c>
    </row>
    <row r="6" spans="1:9" ht="14.25" customHeight="1" x14ac:dyDescent="0.35">
      <c r="A6" s="65" t="s">
        <v>87</v>
      </c>
      <c r="B6" s="70">
        <v>0.33329999999999999</v>
      </c>
      <c r="D6" t="s">
        <v>57</v>
      </c>
      <c r="F6" s="65" t="s">
        <v>82</v>
      </c>
      <c r="G6" s="70">
        <v>0.25</v>
      </c>
      <c r="I6">
        <v>2701010</v>
      </c>
    </row>
    <row r="7" spans="1:9" ht="14.25" customHeight="1" x14ac:dyDescent="0.35">
      <c r="A7" s="65" t="s">
        <v>92</v>
      </c>
      <c r="B7" s="70">
        <v>0.125</v>
      </c>
      <c r="D7" t="s">
        <v>59</v>
      </c>
      <c r="F7" s="65" t="s">
        <v>89</v>
      </c>
      <c r="G7" s="70">
        <v>0.16669999999999999</v>
      </c>
      <c r="I7">
        <v>2701020</v>
      </c>
    </row>
    <row r="8" spans="1:9" ht="14.25" customHeight="1" x14ac:dyDescent="0.35">
      <c r="A8" s="65" t="s">
        <v>91</v>
      </c>
      <c r="B8" s="70">
        <v>0.25</v>
      </c>
      <c r="D8" t="s">
        <v>61</v>
      </c>
      <c r="F8" s="65" t="s">
        <v>92</v>
      </c>
      <c r="G8" s="70">
        <v>0.125</v>
      </c>
      <c r="I8">
        <v>2701030</v>
      </c>
    </row>
    <row r="9" spans="1:9" ht="14.25" customHeight="1" x14ac:dyDescent="0.35">
      <c r="D9" t="s">
        <v>93</v>
      </c>
      <c r="I9">
        <v>2701040</v>
      </c>
    </row>
    <row r="10" spans="1:9" ht="14.25" customHeight="1" x14ac:dyDescent="0.35">
      <c r="D10" t="s">
        <v>63</v>
      </c>
      <c r="I10">
        <v>2701050</v>
      </c>
    </row>
    <row r="11" spans="1:9" ht="14.25" customHeight="1" x14ac:dyDescent="0.35">
      <c r="I11">
        <v>2701060</v>
      </c>
    </row>
    <row r="12" spans="1:9" ht="14.25" customHeight="1" x14ac:dyDescent="0.35">
      <c r="I12">
        <v>2701070</v>
      </c>
    </row>
    <row r="13" spans="1:9" ht="14.25" customHeight="1" x14ac:dyDescent="0.35">
      <c r="I13">
        <v>2701080</v>
      </c>
    </row>
    <row r="14" spans="1:9" ht="14.25" customHeight="1" x14ac:dyDescent="0.35">
      <c r="I14">
        <v>2701090</v>
      </c>
    </row>
    <row r="15" spans="1:9" ht="14.25" customHeight="1" x14ac:dyDescent="0.35">
      <c r="I15">
        <v>2701100</v>
      </c>
    </row>
    <row r="16" spans="1:9" ht="14.25" customHeight="1" x14ac:dyDescent="0.35">
      <c r="D16" s="65"/>
      <c r="E16" s="70"/>
      <c r="I16">
        <v>2701110</v>
      </c>
    </row>
    <row r="17" spans="4:9" ht="14.25" customHeight="1" x14ac:dyDescent="0.35">
      <c r="D17" s="65"/>
      <c r="E17" s="70"/>
      <c r="I17">
        <v>2701120</v>
      </c>
    </row>
    <row r="18" spans="4:9" ht="14.25" customHeight="1" x14ac:dyDescent="0.35">
      <c r="D18" s="65"/>
      <c r="E18" s="70"/>
    </row>
    <row r="19" spans="4:9" ht="14.25" customHeight="1" x14ac:dyDescent="0.35">
      <c r="D19" s="65"/>
      <c r="E19" s="70"/>
    </row>
    <row r="20" spans="4:9" ht="14.25" customHeight="1" x14ac:dyDescent="0.35">
      <c r="D20" s="65"/>
      <c r="E20" s="70"/>
    </row>
    <row r="21" spans="4:9" ht="14.25" customHeight="1" x14ac:dyDescent="0.35">
      <c r="D21" s="65"/>
      <c r="E21" s="70"/>
    </row>
    <row r="22" spans="4:9" ht="14.25" customHeight="1" x14ac:dyDescent="0.35">
      <c r="D22" s="65"/>
      <c r="E22" s="70"/>
    </row>
  </sheetData>
  <sheetProtection algorithmName="SHA-512" hashValue="nsFg7jb+uas++cKuxSrDYeWhXj4M3lqApxFDt0WxobBxbXRvWfV7QLuLMvvbJSCyve2HdmrMqjhi2Uv3Yca9CQ==" saltValue="BSHtUm2xb8t8+vo2QfaPGQ==" spinCount="100000" sheet="1"/>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3cacf549-5e36-41cc-a3de-89459e121def}" enabled="0" method="" siteId="{3cacf549-5e36-41cc-a3de-89459e121def}"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PAY-F003-B</vt:lpstr>
      <vt:lpstr>Sheet2</vt:lpstr>
      <vt:lpstr>'PAY-F003-B'!Print_Area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Woods, Lisa Mae</dc:creator>
  <dc:description/>
  <cp:lastModifiedBy>Druitt, Camille</cp:lastModifiedBy>
  <cp:revision>0</cp:revision>
  <cp:lastPrinted>2025-08-09T18:05:00Z</cp:lastPrinted>
  <dcterms:created xsi:type="dcterms:W3CDTF">2020-10-15T18:22:23Z</dcterms:created>
  <dcterms:modified xsi:type="dcterms:W3CDTF">2026-10-13T00:43:48Z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0x010100EAA34186C57680459AF72385C9C6E887</vt:lpwstr>
  </property>
</Properties>
</file>