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d1\home folders\justins\My Documents\Random\Expense Reports\2026 Forms\"/>
    </mc:Choice>
  </mc:AlternateContent>
  <xr:revisionPtr revIDLastSave="0" documentId="8_{DD6400F3-2751-4F43-99AF-E9B62EE0688F}" xr6:coauthVersionLast="47" xr6:coauthVersionMax="47" xr10:uidLastSave="{00000000-0000-0000-0000-000000000000}"/>
  <bookViews>
    <workbookView xWindow="-120" yWindow="-120" windowWidth="29040" windowHeight="15720" xr2:uid="{00000000-000D-0000-FFFF-FFFF00000000}"/>
  </bookViews>
  <sheets>
    <sheet name="Form Option 1" sheetId="1" r:id="rId1"/>
    <sheet name="Form Option 2" sheetId="4" r:id="rId2"/>
    <sheet name="Mileage Sheet as of 2023-01-04" sheetId="3" r:id="rId3"/>
    <sheet name="Sheet2" sheetId="2" state="hidden" r:id="rId4"/>
  </sheets>
  <definedNames>
    <definedName name="_xlnm.Print_Area" localSheetId="0">'Form Option 1'!$A$1:$L$38</definedName>
    <definedName name="_xlnm.Print_Area" localSheetId="1">'Form Option 2'!$A$1:$L$38</definedName>
    <definedName name="_xlnm.Print_Area" localSheetId="2">'Mileage Sheet as of 2023-01-04'!$A$2:$AK$39</definedName>
    <definedName name="Stop">'Mileage Sheet as of 2023-01-04'!$A$4:$A$43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6" i="4" l="1"/>
  <c r="L28" i="4" s="1"/>
  <c r="K60" i="1"/>
  <c r="J60" i="1"/>
  <c r="I60" i="1"/>
  <c r="H60" i="1"/>
  <c r="G60" i="1"/>
  <c r="F60" i="1"/>
  <c r="E60" i="1"/>
  <c r="D60" i="1"/>
  <c r="C60" i="1"/>
  <c r="K58" i="1"/>
  <c r="J58" i="1"/>
  <c r="I58" i="1"/>
  <c r="H58" i="1"/>
  <c r="G58" i="1"/>
  <c r="F58" i="1"/>
  <c r="E58" i="1"/>
  <c r="D58" i="1"/>
  <c r="C58" i="1"/>
  <c r="K56" i="1"/>
  <c r="J56" i="1"/>
  <c r="I56" i="1"/>
  <c r="H56" i="1"/>
  <c r="G56" i="1"/>
  <c r="F56" i="1"/>
  <c r="E56" i="1"/>
  <c r="D56" i="1"/>
  <c r="C56" i="1"/>
  <c r="K54" i="1"/>
  <c r="J54" i="1"/>
  <c r="I54" i="1"/>
  <c r="H54" i="1"/>
  <c r="G54" i="1"/>
  <c r="F54" i="1"/>
  <c r="E54" i="1"/>
  <c r="D54" i="1"/>
  <c r="C54" i="1"/>
  <c r="K52" i="1"/>
  <c r="J52" i="1"/>
  <c r="I52" i="1"/>
  <c r="H52" i="1"/>
  <c r="G52" i="1"/>
  <c r="F52" i="1"/>
  <c r="E52" i="1"/>
  <c r="D52" i="1"/>
  <c r="C52" i="1"/>
  <c r="K50" i="1"/>
  <c r="J50" i="1"/>
  <c r="I50" i="1"/>
  <c r="H50" i="1"/>
  <c r="G50" i="1"/>
  <c r="F50" i="1"/>
  <c r="E50" i="1"/>
  <c r="D50" i="1"/>
  <c r="C50" i="1"/>
  <c r="K48" i="1"/>
  <c r="J48" i="1"/>
  <c r="I48" i="1"/>
  <c r="H48" i="1"/>
  <c r="G48" i="1"/>
  <c r="F48" i="1"/>
  <c r="E48" i="1"/>
  <c r="D48" i="1"/>
  <c r="C48" i="1"/>
  <c r="K46" i="1"/>
  <c r="J46" i="1"/>
  <c r="I46" i="1"/>
  <c r="H46" i="1"/>
  <c r="G46" i="1"/>
  <c r="F46" i="1"/>
  <c r="E46" i="1"/>
  <c r="D46" i="1"/>
  <c r="C46" i="1"/>
  <c r="K44" i="1"/>
  <c r="J44" i="1"/>
  <c r="I44" i="1"/>
  <c r="H44" i="1"/>
  <c r="G44" i="1"/>
  <c r="F44" i="1"/>
  <c r="E44" i="1"/>
  <c r="D44" i="1"/>
  <c r="C44" i="1"/>
  <c r="K42" i="1"/>
  <c r="J42" i="1"/>
  <c r="I42" i="1"/>
  <c r="H42" i="1"/>
  <c r="G42" i="1"/>
  <c r="F42" i="1"/>
  <c r="E42" i="1"/>
  <c r="D42" i="1"/>
  <c r="C42" i="1"/>
  <c r="C59" i="1" l="1"/>
  <c r="D59" i="1"/>
  <c r="E59" i="1"/>
  <c r="F59" i="1"/>
  <c r="G59" i="1"/>
  <c r="H59" i="1"/>
  <c r="I59" i="1"/>
  <c r="J59" i="1"/>
  <c r="K59" i="1"/>
  <c r="B59" i="1"/>
  <c r="C57" i="1"/>
  <c r="D57" i="1"/>
  <c r="E57" i="1"/>
  <c r="F57" i="1"/>
  <c r="G57" i="1"/>
  <c r="H57" i="1"/>
  <c r="I57" i="1"/>
  <c r="J57" i="1"/>
  <c r="K57" i="1"/>
  <c r="C55" i="1"/>
  <c r="D55" i="1"/>
  <c r="E55" i="1"/>
  <c r="F55" i="1"/>
  <c r="G55" i="1"/>
  <c r="H55" i="1"/>
  <c r="I55" i="1"/>
  <c r="J55" i="1"/>
  <c r="K55" i="1"/>
  <c r="B57" i="1"/>
  <c r="B55" i="1"/>
  <c r="C53" i="1"/>
  <c r="D53" i="1"/>
  <c r="E53" i="1"/>
  <c r="F53" i="1"/>
  <c r="G53" i="1"/>
  <c r="H53" i="1"/>
  <c r="I53" i="1"/>
  <c r="J53" i="1"/>
  <c r="K53" i="1"/>
  <c r="B53" i="1"/>
  <c r="C51" i="1"/>
  <c r="D51" i="1"/>
  <c r="E51" i="1"/>
  <c r="F51" i="1"/>
  <c r="G51" i="1"/>
  <c r="H51" i="1"/>
  <c r="I51" i="1"/>
  <c r="J51" i="1"/>
  <c r="K51" i="1"/>
  <c r="B51" i="1"/>
  <c r="C49" i="1"/>
  <c r="D49" i="1"/>
  <c r="E49" i="1"/>
  <c r="F49" i="1"/>
  <c r="G49" i="1"/>
  <c r="H49" i="1"/>
  <c r="I49" i="1"/>
  <c r="J49" i="1"/>
  <c r="K49" i="1"/>
  <c r="B49" i="1"/>
  <c r="C47" i="1"/>
  <c r="D47" i="1"/>
  <c r="E47" i="1"/>
  <c r="F47" i="1"/>
  <c r="G47" i="1"/>
  <c r="H47" i="1"/>
  <c r="I47" i="1"/>
  <c r="J47" i="1"/>
  <c r="K47" i="1"/>
  <c r="B47" i="1"/>
  <c r="C45" i="1"/>
  <c r="D45" i="1"/>
  <c r="E45" i="1"/>
  <c r="F45" i="1"/>
  <c r="G45" i="1"/>
  <c r="H45" i="1"/>
  <c r="I45" i="1"/>
  <c r="J45" i="1"/>
  <c r="K45" i="1"/>
  <c r="B45" i="1"/>
  <c r="C43" i="1"/>
  <c r="D43" i="1"/>
  <c r="E43" i="1"/>
  <c r="F43" i="1"/>
  <c r="G43" i="1"/>
  <c r="H43" i="1"/>
  <c r="I43" i="1"/>
  <c r="J43" i="1"/>
  <c r="K43" i="1"/>
  <c r="B43" i="1"/>
  <c r="C41" i="1"/>
  <c r="D41" i="1"/>
  <c r="E41" i="1"/>
  <c r="F41" i="1"/>
  <c r="G41" i="1"/>
  <c r="H41" i="1"/>
  <c r="I41" i="1"/>
  <c r="J41" i="1"/>
  <c r="K41" i="1"/>
  <c r="B41" i="1"/>
  <c r="L42" i="1" l="1"/>
  <c r="L16" i="1" s="1"/>
  <c r="L58" i="1"/>
  <c r="L24" i="1" s="1"/>
  <c r="L56" i="1"/>
  <c r="L23" i="1" s="1"/>
  <c r="L54" i="1"/>
  <c r="L22" i="1" s="1"/>
  <c r="L52" i="1"/>
  <c r="L21" i="1" s="1"/>
  <c r="L50" i="1"/>
  <c r="L20" i="1" s="1"/>
  <c r="L48" i="1"/>
  <c r="L19" i="1" s="1"/>
  <c r="L60" i="1"/>
  <c r="L25" i="1" s="1"/>
  <c r="L46" i="1"/>
  <c r="L18" i="1" s="1"/>
  <c r="L44" i="1"/>
  <c r="L17" i="1" s="1"/>
  <c r="L26" i="1" l="1"/>
  <c r="L28" i="1" s="1"/>
</calcChain>
</file>

<file path=xl/sharedStrings.xml><?xml version="1.0" encoding="utf-8"?>
<sst xmlns="http://schemas.openxmlformats.org/spreadsheetml/2006/main" count="290" uniqueCount="157">
  <si>
    <t>Total Miles Driven</t>
  </si>
  <si>
    <t>Date</t>
  </si>
  <si>
    <t>Account String</t>
  </si>
  <si>
    <t>Signature of Traveler/Claimant</t>
  </si>
  <si>
    <t>Supervisor Signature</t>
  </si>
  <si>
    <t>BUSINESS USE ONLY:</t>
  </si>
  <si>
    <t>Fund</t>
  </si>
  <si>
    <t>Resource</t>
  </si>
  <si>
    <t>Year</t>
  </si>
  <si>
    <t>Goal</t>
  </si>
  <si>
    <t>Function</t>
  </si>
  <si>
    <t>Object</t>
  </si>
  <si>
    <t>Site</t>
  </si>
  <si>
    <t>Management</t>
  </si>
  <si>
    <t>City</t>
  </si>
  <si>
    <t>CA</t>
  </si>
  <si>
    <t>ZIP</t>
  </si>
  <si>
    <t>State</t>
  </si>
  <si>
    <t>AL</t>
  </si>
  <si>
    <t>AK</t>
  </si>
  <si>
    <t>AZ</t>
  </si>
  <si>
    <t>AR</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</si>
  <si>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</si>
  <si>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</si>
  <si>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</si>
  <si>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</si>
  <si>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</si>
  <si>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</si>
  <si>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</si>
  <si>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</si>
  <si>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</si>
  <si>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</si>
  <si>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</si>
  <si>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</si>
  <si>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</si>
  <si>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</si>
  <si>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</si>
  <si>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</si>
  <si>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</si>
  <si>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</si>
  <si>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</si>
  <si>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</si>
  <si>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</si>
  <si>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</si>
  <si>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</si>
  <si>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</si>
  <si>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</si>
  <si>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</si>
  <si>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</si>
  <si>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</si>
  <si>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</si>
  <si>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</si>
  <si>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</si>
  <si>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</si>
  <si>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</si>
  <si>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</si>
  <si>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</si>
  <si>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</si>
  <si>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</si>
  <si>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</si>
  <si>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</si>
  <si>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</si>
  <si>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</si>
  <si>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</si>
  <si>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</si>
  <si>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</si>
  <si>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</si>
  <si>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Miles</t>
  </si>
  <si>
    <t>IRS Rate per Mile</t>
  </si>
  <si>
    <t>Supervisor's Printed Name:</t>
  </si>
  <si>
    <t>Home</t>
  </si>
  <si>
    <t>Mileage Chart</t>
  </si>
  <si>
    <t>SCHOOL</t>
  </si>
  <si>
    <t>Arroyo</t>
  </si>
  <si>
    <t>Berlyn</t>
  </si>
  <si>
    <t>Bon View</t>
  </si>
  <si>
    <t>Central Language</t>
  </si>
  <si>
    <t>Corona</t>
  </si>
  <si>
    <t>De Anza</t>
  </si>
  <si>
    <t>Del Norte</t>
  </si>
  <si>
    <t>Edison</t>
  </si>
  <si>
    <t>El Camino</t>
  </si>
  <si>
    <t>Elderberry</t>
  </si>
  <si>
    <t>Euclid</t>
  </si>
  <si>
    <t>Hawthorne</t>
  </si>
  <si>
    <t>Haynes</t>
  </si>
  <si>
    <t>Howard</t>
  </si>
  <si>
    <t>Kingsley</t>
  </si>
  <si>
    <t>Lincoln</t>
  </si>
  <si>
    <t>Mariposa</t>
  </si>
  <si>
    <t>Monte Vista</t>
  </si>
  <si>
    <t>Montera</t>
  </si>
  <si>
    <t>Moreno</t>
  </si>
  <si>
    <t>Oaks</t>
  </si>
  <si>
    <t>Ramona</t>
  </si>
  <si>
    <t>Serrano</t>
  </si>
  <si>
    <t>Sultana</t>
  </si>
  <si>
    <t>Vernon</t>
  </si>
  <si>
    <t>Vina Danks</t>
  </si>
  <si>
    <t>Vineyard</t>
  </si>
  <si>
    <t>Wiltsey</t>
  </si>
  <si>
    <t>x</t>
  </si>
  <si>
    <t>Buena Vista</t>
  </si>
  <si>
    <t>Mission</t>
  </si>
  <si>
    <t>Vista Grande</t>
  </si>
  <si>
    <t>Origination—Destinations Visited—Terminal Destination (Description)</t>
  </si>
  <si>
    <t>I certify that this certification of expenses claim is true and correct, that the expenses were actually incurred by me as necessary in the performance of official duties and that the expenses listed herein are legal and reimbursable expenses under BP 3350 &amp; AR 3350.</t>
  </si>
  <si>
    <t>Number of sheets included:</t>
  </si>
  <si>
    <t>$</t>
  </si>
  <si>
    <t>Mileage Reimbursement</t>
  </si>
  <si>
    <t>Accounting Office Use Only</t>
  </si>
  <si>
    <t>Vendor Number</t>
  </si>
  <si>
    <r>
      <t xml:space="preserve">Employee Name </t>
    </r>
    <r>
      <rPr>
        <i/>
        <sz val="11"/>
        <color theme="1"/>
        <rFont val="Calibri"/>
        <family val="2"/>
        <scheme val="minor"/>
      </rPr>
      <t>(Last, First  M.)</t>
    </r>
  </si>
  <si>
    <t xml:space="preserve">Employee Home Address </t>
  </si>
  <si>
    <t>Total mileage reimbursement for all sheets submitted:</t>
  </si>
  <si>
    <t>Due to Accounting the month following travel.</t>
  </si>
  <si>
    <r>
      <rPr>
        <b/>
        <sz val="18"/>
        <color theme="1"/>
        <rFont val="Calibri"/>
        <family val="2"/>
        <scheme val="minor"/>
      </rPr>
      <t>ONTARIO-MONTCLAIR SCHOOL DISTRICT</t>
    </r>
    <r>
      <rPr>
        <sz val="18"/>
        <color theme="1"/>
        <rFont val="Calibri"/>
        <family val="2"/>
        <scheme val="minor"/>
      </rPr>
      <t xml:space="preserve">
</t>
    </r>
    <r>
      <rPr>
        <b/>
        <sz val="16"/>
        <color theme="6"/>
        <rFont val="Calibri"/>
        <family val="2"/>
        <scheme val="minor"/>
      </rPr>
      <t>Certification of Expenses—Mileage Only</t>
    </r>
  </si>
  <si>
    <t>X</t>
  </si>
  <si>
    <t>Direct Deposit ---&gt;</t>
  </si>
  <si>
    <t>Mail to Home ---&gt;</t>
  </si>
  <si>
    <t>Deliver via:
(Select from)</t>
  </si>
  <si>
    <t>Travel Including Non-OMSD Locations</t>
  </si>
  <si>
    <t>Line 16</t>
  </si>
  <si>
    <t>Line 17</t>
  </si>
  <si>
    <t>Line 18</t>
  </si>
  <si>
    <t>Line 19</t>
  </si>
  <si>
    <t>Line 20</t>
  </si>
  <si>
    <t>Line 21</t>
  </si>
  <si>
    <t>Line 22</t>
  </si>
  <si>
    <t>Line 23</t>
  </si>
  <si>
    <t>Line 24</t>
  </si>
  <si>
    <t>Line 25</t>
  </si>
  <si>
    <t>Mileage Calculation</t>
  </si>
  <si>
    <t>HFB</t>
  </si>
  <si>
    <t>Whse/Trans</t>
  </si>
  <si>
    <t>Hardy Ctr/OMSDCC/F&amp;N</t>
  </si>
  <si>
    <t>Index</t>
  </si>
  <si>
    <t>Intra-district Travel (Choose from Drop-down)</t>
  </si>
  <si>
    <t>START</t>
  </si>
  <si>
    <t>Line 16 Index</t>
  </si>
  <si>
    <t>Line 17 Index</t>
  </si>
  <si>
    <t>Line 18 Index</t>
  </si>
  <si>
    <t>Line 19 Index</t>
  </si>
  <si>
    <t>Line 20 Index</t>
  </si>
  <si>
    <t>Line 21 Index</t>
  </si>
  <si>
    <t>Line 22 Index</t>
  </si>
  <si>
    <t>Line 23 Index</t>
  </si>
  <si>
    <t>Line 24 Index</t>
  </si>
  <si>
    <t>Line 25 Index</t>
  </si>
  <si>
    <t>Lehigh/HWS Montclair (CM)</t>
  </si>
  <si>
    <t>LVista/HWS Ontario/PEC</t>
  </si>
  <si>
    <t>HWS Montclair(MH)(House)</t>
  </si>
  <si>
    <t>Only original signatures will be accepted.</t>
  </si>
  <si>
    <t>IS Warehouse</t>
  </si>
  <si>
    <t>OMSEFCU</t>
  </si>
  <si>
    <t>Brooks Warehouse</t>
  </si>
  <si>
    <t>VALID FOR JULY THROUGH DECEMBER 2026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</si>
</sst>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000_);_(&quot;$&quot;* \(#,##0.000\);_(&quot;$&quot;* &quot;-&quot;??_);_(@_)"/>
    <numFmt numFmtId="165" formatCode="00"/>
    <numFmt numFmtId="166" formatCode="0000"/>
    <numFmt numFmtId="167" formatCode="000"/>
    <numFmt numFmtId="168" formatCode="_(* #,##0.0_);_(* \(#,##0.0\);_(* &quot;-&quot;??_);_(@_)"/>
    <numFmt numFmtId="169" formatCode="0.0"/>
    <numFmt numFmtId="170" formatCode="ddd\ mm/dd/yyyy"/>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8"/>
      <color theme="1"/>
      <name val="Calibri"/>
      <family val="2"/>
      <scheme val="minor"/>
    </font>
    <font>
      <b/>
      <sz val="18"/>
      <color theme="1"/>
      <name val="Calibri"/>
      <family val="2"/>
      <scheme val="minor"/>
    </font>
    <font>
      <i/>
      <sz val="11"/>
      <color theme="1"/>
      <name val="Calibri"/>
      <family val="2"/>
      <scheme val="minor"/>
    </font>
    <font>
      <b/>
      <sz val="16"/>
      <color theme="6"/>
      <name val="Calibri"/>
      <family val="2"/>
      <scheme val="minor"/>
    </font>
    <font>
      <b/>
      <i/>
      <sz val="11"/>
      <color theme="1"/>
      <name val="Calibri"/>
      <family val="2"/>
      <scheme val="minor"/>
    </font>
    <font>
      <b/>
      <sz val="11"/>
      <color rgb="FFFF0000"/>
      <name val="Calibri"/>
      <family val="2"/>
      <scheme val="minor"/>
    </font>
    <font>
      <b/>
      <sz val="14"/>
      <color rgb="FFFF0000"/>
      <name val="Calibri"/>
      <family val="2"/>
      <scheme val="minor"/>
    </font>
    <font>
      <b/>
      <sz val="18"/>
      <color rgb="FFFF0000"/>
      <name val="Calibri"/>
      <family val="2"/>
      <scheme val="minor"/>
    </font>
    <font>
      <sz val="14"/>
      <color theme="1"/>
      <name val="Calibri"/>
      <family val="2"/>
      <scheme val="minor"/>
    </font>
    <font>
      <i/>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6"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top style="thin">
        <color theme="0"/>
      </top>
      <bottom style="thin">
        <color indexed="64"/>
      </bottom>
      <diagonal/>
    </border>
    <border>
      <left style="thin">
        <color theme="0"/>
      </left>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top style="thin">
        <color indexed="64"/>
      </top>
      <bottom style="thin">
        <color theme="0"/>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style="thin">
        <color indexed="64"/>
      </right>
      <top/>
      <bottom style="thin">
        <color indexed="64"/>
      </bottom>
      <diagonal/>
    </border>
    <border>
      <left/>
      <right style="thin">
        <color theme="0"/>
      </right>
      <top style="thin">
        <color indexed="64"/>
      </top>
      <bottom style="thin">
        <color theme="0"/>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theme="0"/>
      </left>
      <right style="thin">
        <color theme="0"/>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theme="0"/>
      </right>
      <top/>
      <bottom/>
      <diagonal/>
    </border>
    <border>
      <left/>
      <right style="medium">
        <color indexed="64"/>
      </right>
      <top style="thin">
        <color theme="0"/>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69">
    <xf numFmtId="0" fontId="0" fillId="0" borderId="0" xfId="0"/>
    <xf numFmtId="0" fontId="0" fillId="0" borderId="14" xfId="0" applyBorder="1" applyProtection="1"/>
    <xf numFmtId="0" fontId="0" fillId="0" borderId="13" xfId="0" applyFont="1" applyBorder="1" applyProtection="1"/>
    <xf numFmtId="0" fontId="2" fillId="0" borderId="18" xfId="0" applyFont="1" applyBorder="1" applyAlignment="1" applyProtection="1">
      <alignment horizontal="right"/>
    </xf>
    <xf numFmtId="0" fontId="0" fillId="0" borderId="13" xfId="0" applyBorder="1" applyProtection="1"/>
    <xf numFmtId="0" fontId="0" fillId="0" borderId="16" xfId="0" applyBorder="1" applyProtection="1"/>
    <xf numFmtId="0" fontId="2" fillId="0" borderId="20" xfId="0" applyFont="1" applyBorder="1" applyAlignment="1" applyProtection="1">
      <alignment horizontal="right"/>
    </xf>
    <xf numFmtId="0" fontId="0" fillId="2" borderId="13" xfId="0" applyFill="1" applyBorder="1" applyProtection="1"/>
    <xf numFmtId="0" fontId="0" fillId="2" borderId="21" xfId="0" applyFill="1" applyBorder="1" applyProtection="1"/>
    <xf numFmtId="0" fontId="0" fillId="0" borderId="22" xfId="0" applyBorder="1" applyProtection="1"/>
    <xf numFmtId="0" fontId="2" fillId="0" borderId="27" xfId="0" applyFont="1" applyBorder="1" applyAlignment="1" applyProtection="1"/>
    <xf numFmtId="0" fontId="2" fillId="0" borderId="27" xfId="0" applyFont="1" applyBorder="1" applyAlignment="1" applyProtection="1">
      <alignment horizontal="center"/>
    </xf>
    <xf numFmtId="0" fontId="3" fillId="2" borderId="0" xfId="0" applyFont="1" applyFill="1" applyBorder="1" applyAlignment="1">
      <alignment horizontal="center" vertical="center" wrapText="1"/>
    </xf>
    <xf numFmtId="0" fontId="2" fillId="2" borderId="14" xfId="0" applyFont="1" applyFill="1" applyBorder="1" applyAlignment="1" applyProtection="1"/>
    <xf numFmtId="0" fontId="2" fillId="2" borderId="0" xfId="0" applyFont="1" applyFill="1" applyBorder="1" applyAlignment="1" applyProtection="1"/>
    <xf numFmtId="0" fontId="2" fillId="2" borderId="0" xfId="0" applyFont="1" applyFill="1" applyBorder="1" applyAlignment="1" applyProtection="1">
      <alignment horizontal="right"/>
    </xf>
    <xf numFmtId="0" fontId="0" fillId="2" borderId="15" xfId="0" applyFont="1" applyFill="1" applyBorder="1" applyAlignment="1" applyProtection="1">
      <alignment horizontal="right"/>
    </xf>
    <xf numFmtId="0" fontId="0" fillId="2" borderId="0" xfId="0" applyFont="1" applyFill="1" applyBorder="1" applyAlignment="1" applyProtection="1">
      <alignment horizontal="right"/>
    </xf>
    <xf numFmtId="44" fontId="2" fillId="2" borderId="0" xfId="2" applyFont="1" applyFill="1" applyBorder="1" applyProtection="1"/>
    <xf numFmtId="0" fontId="2" fillId="0" borderId="16" xfId="0" applyFont="1" applyBorder="1" applyProtection="1"/>
    <xf numFmtId="0" fontId="0" fillId="2" borderId="18" xfId="0" applyFill="1" applyBorder="1" applyProtection="1"/>
    <xf numFmtId="0" fontId="0" fillId="2" borderId="0" xfId="0" applyFill="1" applyBorder="1" applyProtection="1"/>
    <xf numFmtId="44" fontId="0" fillId="2" borderId="0" xfId="0" applyNumberFormat="1" applyFill="1" applyBorder="1" applyProtection="1"/>
    <xf numFmtId="0" fontId="2" fillId="2" borderId="24" xfId="0" applyFont="1" applyFill="1" applyBorder="1" applyAlignment="1" applyProtection="1"/>
    <xf numFmtId="0" fontId="2" fillId="2" borderId="12" xfId="0" applyFont="1" applyFill="1" applyBorder="1" applyAlignment="1" applyProtection="1"/>
    <xf numFmtId="0" fontId="2" fillId="2" borderId="31" xfId="0" applyFont="1" applyFill="1" applyBorder="1" applyAlignment="1" applyProtection="1"/>
    <xf numFmtId="0" fontId="2" fillId="0" borderId="18" xfId="0" applyFont="1" applyBorder="1" applyAlignment="1" applyProtection="1">
      <alignment horizontal="left"/>
    </xf>
    <xf numFmtId="168" fontId="0" fillId="2" borderId="1" xfId="1" applyNumberFormat="1" applyFont="1" applyFill="1" applyBorder="1" applyProtection="1">
      <protection locked="0"/>
    </xf>
    <xf numFmtId="168" fontId="1" fillId="2" borderId="1" xfId="1" applyNumberFormat="1" applyFont="1" applyFill="1" applyBorder="1" applyProtection="1"/>
    <xf numFmtId="0" fontId="2" fillId="0" borderId="18" xfId="0" applyFont="1" applyBorder="1" applyProtection="1"/>
    <xf numFmtId="0" fontId="0" fillId="2" borderId="0" xfId="0" applyFill="1" applyBorder="1" applyAlignment="1" applyProtection="1">
      <protection locked="0"/>
    </xf>
    <xf numFmtId="0" fontId="0" fillId="2" borderId="17" xfId="0" applyFill="1" applyBorder="1" applyAlignment="1" applyProtection="1">
      <protection locked="0"/>
    </xf>
    <xf numFmtId="0" fontId="0" fillId="2" borderId="29" xfId="0" applyFill="1" applyBorder="1" applyAlignment="1" applyProtection="1">
      <protection locked="0"/>
    </xf>
    <xf numFmtId="165" fontId="0" fillId="0" borderId="1" xfId="0" applyNumberFormat="1" applyFont="1" applyBorder="1" applyAlignment="1" applyProtection="1">
      <alignment horizontal="center" vertical="center"/>
      <protection locked="0"/>
    </xf>
    <xf numFmtId="166" fontId="0" fillId="0" borderId="1" xfId="0" applyNumberFormat="1" applyFont="1" applyBorder="1" applyAlignment="1" applyProtection="1">
      <alignment horizontal="center" vertical="center"/>
      <protection locked="0"/>
    </xf>
    <xf numFmtId="0" fontId="0" fillId="0" borderId="1" xfId="0" applyFont="1" applyBorder="1" applyAlignment="1" applyProtection="1">
      <alignment horizontal="center" vertical="center"/>
    </xf>
    <xf numFmtId="167" fontId="0" fillId="0" borderId="1" xfId="0" applyNumberFormat="1" applyFont="1" applyBorder="1" applyAlignment="1" applyProtection="1">
      <alignment horizontal="center" vertical="center"/>
      <protection locked="0"/>
    </xf>
    <xf numFmtId="164" fontId="1" fillId="2" borderId="4" xfId="2" applyNumberFormat="1" applyFont="1" applyFill="1" applyBorder="1" applyProtection="1"/>
    <xf numFmtId="44" fontId="2" fillId="2" borderId="11" xfId="2" applyFont="1" applyFill="1" applyBorder="1" applyProtection="1"/>
    <xf numFmtId="0" fontId="2" fillId="2" borderId="41" xfId="0" applyFont="1" applyFill="1" applyBorder="1" applyAlignment="1" applyProtection="1"/>
    <xf numFmtId="0" fontId="0" fillId="0" borderId="22" xfId="0" applyFont="1" applyBorder="1" applyProtection="1"/>
    <xf numFmtId="0" fontId="0" fillId="2" borderId="19" xfId="0" applyFill="1" applyBorder="1" applyProtection="1"/>
    <xf numFmtId="0" fontId="0" fillId="2" borderId="23" xfId="0" applyFill="1" applyBorder="1" applyProtection="1"/>
    <xf numFmtId="0" fontId="0" fillId="0" borderId="26" xfId="0" applyBorder="1" applyAlignment="1" applyProtection="1"/>
    <xf numFmtId="0" fontId="0" fillId="2" borderId="25" xfId="0" applyFill="1" applyBorder="1" applyProtection="1"/>
    <xf numFmtId="0" fontId="0" fillId="5" borderId="7" xfId="0" applyFont="1" applyFill="1" applyBorder="1" applyAlignment="1" applyProtection="1">
      <alignment horizontal="center" vertical="center"/>
    </xf>
    <xf numFmtId="0" fontId="0" fillId="5" borderId="10" xfId="0" applyFont="1" applyFill="1" applyBorder="1" applyAlignment="1" applyProtection="1">
      <alignment horizontal="center" vertical="center"/>
    </xf>
    <xf numFmtId="0" fontId="0" fillId="5" borderId="30" xfId="0" applyFont="1" applyFill="1" applyBorder="1" applyAlignment="1" applyProtection="1">
      <alignment horizontal="center" vertical="center"/>
    </xf>
    <xf numFmtId="0" fontId="0" fillId="5" borderId="1" xfId="0" applyFont="1" applyFill="1" applyBorder="1" applyAlignment="1" applyProtection="1">
      <alignment vertical="top"/>
    </xf>
    <xf numFmtId="0" fontId="0" fillId="5" borderId="1" xfId="0" applyFont="1" applyFill="1" applyBorder="1" applyAlignment="1" applyProtection="1">
      <alignment horizontal="center" vertical="top" wrapText="1"/>
    </xf>
    <xf numFmtId="44" fontId="2" fillId="2" borderId="0" xfId="2" applyNumberFormat="1" applyFont="1" applyFill="1" applyBorder="1" applyProtection="1"/>
    <xf numFmtId="0" fontId="5" fillId="3" borderId="0" xfId="0" applyFont="1" applyFill="1" applyBorder="1" applyAlignment="1" applyProtection="1">
      <alignment wrapText="1"/>
    </xf>
    <xf numFmtId="0" fontId="0" fillId="3" borderId="0" xfId="0" applyFont="1" applyFill="1" applyBorder="1" applyAlignment="1" applyProtection="1">
      <alignment wrapText="1"/>
    </xf>
    <xf numFmtId="0" fontId="0" fillId="3" borderId="45" xfId="0" applyFill="1" applyBorder="1" applyProtection="1"/>
    <xf numFmtId="0" fontId="5" fillId="3" borderId="46" xfId="0" applyFont="1" applyFill="1" applyBorder="1" applyAlignment="1" applyProtection="1">
      <alignment wrapText="1"/>
    </xf>
    <xf numFmtId="0" fontId="0" fillId="3" borderId="47" xfId="0" applyFont="1" applyFill="1" applyBorder="1" applyAlignment="1" applyProtection="1">
      <alignment wrapText="1"/>
    </xf>
    <xf numFmtId="0" fontId="0" fillId="3" borderId="47" xfId="0" applyFill="1" applyBorder="1" applyProtection="1"/>
    <xf numFmtId="0" fontId="0" fillId="3" borderId="48" xfId="0" applyFill="1" applyBorder="1" applyProtection="1"/>
    <xf numFmtId="0" fontId="0" fillId="3" borderId="32" xfId="0" applyFill="1" applyBorder="1" applyProtection="1"/>
    <xf numFmtId="0" fontId="0" fillId="3" borderId="49" xfId="0" applyFill="1" applyBorder="1" applyProtection="1"/>
    <xf numFmtId="0" fontId="0" fillId="5" borderId="1" xfId="0" applyFont="1" applyFill="1" applyBorder="1" applyAlignment="1">
      <alignment horizontal="center" vertical="center" wrapText="1"/>
    </xf>
    <xf numFmtId="0" fontId="3" fillId="3" borderId="1" xfId="0" applyFont="1" applyFill="1" applyBorder="1" applyAlignment="1">
      <alignment vertical="center" wrapText="1"/>
    </xf>
    <xf numFmtId="170" fontId="0" fillId="0" borderId="1" xfId="0" applyNumberFormat="1" applyFont="1" applyBorder="1" applyAlignment="1" applyProtection="1">
      <alignment horizontal="center" vertical="center" wrapText="1"/>
      <protection locked="0"/>
    </xf>
    <xf numFmtId="0" fontId="8" fillId="2" borderId="9" xfId="0" applyFont="1" applyFill="1" applyBorder="1" applyAlignment="1" applyProtection="1">
      <alignment vertical="center"/>
    </xf>
    <xf numFmtId="0" fontId="8" fillId="2" borderId="0" xfId="0" applyFont="1" applyFill="1" applyBorder="1" applyAlignment="1" applyProtection="1">
      <alignment vertical="center"/>
    </xf>
    <xf numFmtId="0" fontId="8" fillId="2" borderId="23" xfId="0" applyFont="1" applyFill="1" applyBorder="1" applyAlignment="1" applyProtection="1">
      <alignment vertical="center"/>
    </xf>
    <xf numFmtId="0" fontId="0" fillId="0" borderId="1" xfId="0" applyBorder="1" applyAlignment="1" applyProtection="1">
      <alignment horizontal="center" vertical="center" wrapText="1"/>
      <protection locked="0"/>
    </xf>
    <xf numFmtId="0" fontId="0" fillId="5" borderId="1" xfId="0" applyFill="1" applyBorder="1" applyAlignment="1" applyProtection="1">
      <alignment horizontal="left" vertical="center" wrapText="1"/>
    </xf>
    <xf numFmtId="168" fontId="0" fillId="7" borderId="1" xfId="1" applyNumberFormat="1" applyFont="1" applyFill="1" applyBorder="1" applyProtection="1"/>
    <xf numFmtId="0" fontId="0" fillId="0" borderId="0" xfId="0" applyAlignment="1">
      <alignment horizontal="center"/>
    </xf>
    <xf numFmtId="43" fontId="0" fillId="0" borderId="0" xfId="1" applyFont="1"/>
    <xf numFmtId="43" fontId="0" fillId="0" borderId="0" xfId="0" applyNumberFormat="1"/>
    <xf numFmtId="0" fontId="0" fillId="0" borderId="1" xfId="0" applyFont="1" applyFill="1" applyBorder="1" applyAlignment="1" applyProtection="1">
      <alignment horizontal="center"/>
      <protection locked="0"/>
    </xf>
    <xf numFmtId="0" fontId="11" fillId="0" borderId="0" xfId="0" applyFont="1"/>
    <xf numFmtId="0" fontId="11" fillId="4" borderId="36" xfId="0" applyFont="1" applyFill="1" applyBorder="1"/>
    <xf numFmtId="0" fontId="11" fillId="0" borderId="0" xfId="0" applyFont="1" applyBorder="1" applyAlignment="1"/>
    <xf numFmtId="0" fontId="12" fillId="2" borderId="33" xfId="0" applyFont="1" applyFill="1" applyBorder="1" applyAlignment="1">
      <alignment horizontal="centerContinuous" vertical="center"/>
    </xf>
    <xf numFmtId="0" fontId="11" fillId="3" borderId="34" xfId="0" applyFont="1" applyFill="1" applyBorder="1" applyAlignment="1">
      <alignment horizontal="center" vertical="center" textRotation="90"/>
    </xf>
    <xf numFmtId="0" fontId="11" fillId="4" borderId="34" xfId="0" applyFont="1" applyFill="1" applyBorder="1" applyAlignment="1">
      <alignment horizontal="center" vertical="center" textRotation="90"/>
    </xf>
    <xf numFmtId="0" fontId="11" fillId="3" borderId="34" xfId="0" applyFont="1" applyFill="1" applyBorder="1" applyAlignment="1">
      <alignment horizontal="center" vertical="center" textRotation="90" wrapText="1"/>
    </xf>
    <xf numFmtId="0" fontId="11" fillId="4" borderId="35" xfId="0" applyFont="1" applyFill="1" applyBorder="1" applyAlignment="1">
      <alignment horizontal="center" vertical="center" textRotation="90"/>
    </xf>
    <xf numFmtId="0" fontId="12" fillId="2" borderId="36" xfId="0" applyFont="1" applyFill="1" applyBorder="1" applyAlignment="1">
      <alignment horizontal="centerContinuous" vertical="center"/>
    </xf>
    <xf numFmtId="0" fontId="11" fillId="3" borderId="1" xfId="0" applyFont="1" applyFill="1" applyBorder="1" applyAlignment="1">
      <alignment horizontal="center" vertical="center" textRotation="90"/>
    </xf>
    <xf numFmtId="0" fontId="11" fillId="4" borderId="1" xfId="0" applyFont="1" applyFill="1" applyBorder="1" applyAlignment="1">
      <alignment horizontal="center" vertical="center" textRotation="90"/>
    </xf>
    <xf numFmtId="0" fontId="11" fillId="3" borderId="1" xfId="0" applyFont="1" applyFill="1" applyBorder="1" applyAlignment="1">
      <alignment horizontal="center" vertical="center" textRotation="90" wrapText="1"/>
    </xf>
    <xf numFmtId="0" fontId="11" fillId="3" borderId="37" xfId="0" applyFont="1" applyFill="1" applyBorder="1" applyAlignment="1">
      <alignment horizontal="center" vertical="center" textRotation="90" wrapText="1"/>
    </xf>
    <xf numFmtId="0" fontId="11" fillId="3" borderId="36" xfId="0" applyFont="1" applyFill="1" applyBorder="1"/>
    <xf numFmtId="169" fontId="11" fillId="2" borderId="1" xfId="0" applyNumberFormat="1" applyFont="1" applyFill="1" applyBorder="1"/>
    <xf numFmtId="169" fontId="11" fillId="4" borderId="1" xfId="0" applyNumberFormat="1" applyFont="1" applyFill="1" applyBorder="1"/>
    <xf numFmtId="169" fontId="11" fillId="3" borderId="1" xfId="0" applyNumberFormat="1" applyFont="1" applyFill="1" applyBorder="1"/>
    <xf numFmtId="0" fontId="11" fillId="3" borderId="1" xfId="0" applyFont="1" applyFill="1" applyBorder="1"/>
    <xf numFmtId="169" fontId="11" fillId="4" borderId="37" xfId="0" applyNumberFormat="1" applyFont="1" applyFill="1" applyBorder="1"/>
    <xf numFmtId="0" fontId="11" fillId="3" borderId="36" xfId="0" applyFont="1" applyFill="1" applyBorder="1" applyAlignment="1">
      <alignment wrapText="1"/>
    </xf>
    <xf numFmtId="0" fontId="11" fillId="0" borderId="1" xfId="0" applyFont="1" applyFill="1" applyBorder="1"/>
    <xf numFmtId="0" fontId="11" fillId="4" borderId="38" xfId="0" applyFont="1" applyFill="1" applyBorder="1"/>
    <xf numFmtId="169" fontId="11" fillId="3" borderId="39" xfId="0" applyNumberFormat="1" applyFont="1" applyFill="1" applyBorder="1"/>
    <xf numFmtId="169" fontId="11" fillId="4" borderId="39" xfId="0" applyNumberFormat="1" applyFont="1" applyFill="1" applyBorder="1"/>
    <xf numFmtId="0" fontId="11" fillId="3" borderId="39" xfId="0" applyFont="1" applyFill="1" applyBorder="1"/>
    <xf numFmtId="169" fontId="11" fillId="2" borderId="40" xfId="0" applyNumberFormat="1" applyFont="1" applyFill="1" applyBorder="1"/>
    <xf numFmtId="0" fontId="0" fillId="2" borderId="29" xfId="0" applyFill="1" applyBorder="1" applyProtection="1">
      <protection locked="0"/>
    </xf>
    <xf numFmtId="0" fontId="0" fillId="2" borderId="17" xfId="0" applyFill="1" applyBorder="1" applyProtection="1">
      <protection locked="0"/>
    </xf>
    <xf numFmtId="0" fontId="0" fillId="2" borderId="0" xfId="0" applyFill="1" applyProtection="1">
      <protection locked="0"/>
    </xf>
    <xf numFmtId="0" fontId="2" fillId="0" borderId="18" xfId="0" applyFont="1" applyBorder="1"/>
    <xf numFmtId="0" fontId="0" fillId="0" borderId="13" xfId="0" applyBorder="1"/>
    <xf numFmtId="0" fontId="0" fillId="0" borderId="22" xfId="0" applyBorder="1"/>
    <xf numFmtId="0" fontId="2" fillId="0" borderId="18" xfId="0" applyFont="1" applyBorder="1" applyAlignment="1">
      <alignment horizontal="left"/>
    </xf>
    <xf numFmtId="0" fontId="0" fillId="0" borderId="16" xfId="0" applyBorder="1"/>
    <xf numFmtId="0" fontId="2" fillId="0" borderId="27" xfId="0" applyFont="1" applyBorder="1" applyAlignment="1">
      <alignment horizontal="center"/>
    </xf>
    <xf numFmtId="0" fontId="2" fillId="0" borderId="27" xfId="0" applyFont="1" applyBorder="1"/>
    <xf numFmtId="0" fontId="2" fillId="2" borderId="31" xfId="0" applyFont="1" applyFill="1" applyBorder="1"/>
    <xf numFmtId="0" fontId="2" fillId="2" borderId="12" xfId="0" applyFont="1" applyFill="1" applyBorder="1"/>
    <xf numFmtId="0" fontId="2" fillId="2" borderId="24" xfId="0" applyFont="1" applyFill="1" applyBorder="1"/>
    <xf numFmtId="0" fontId="0" fillId="2" borderId="25" xfId="0" applyFill="1" applyBorder="1"/>
    <xf numFmtId="0" fontId="0" fillId="0" borderId="14" xfId="0" applyBorder="1"/>
    <xf numFmtId="0" fontId="0" fillId="0" borderId="26" xfId="0" applyBorder="1"/>
    <xf numFmtId="0" fontId="0" fillId="2" borderId="23" xfId="0" applyFill="1" applyBorder="1"/>
    <xf numFmtId="0" fontId="0" fillId="3" borderId="49" xfId="0" applyFill="1" applyBorder="1"/>
    <xf numFmtId="0" fontId="0" fillId="3" borderId="32" xfId="0" applyFill="1" applyBorder="1"/>
    <xf numFmtId="0" fontId="0" fillId="3" borderId="48" xfId="0" applyFill="1" applyBorder="1"/>
    <xf numFmtId="0" fontId="0" fillId="2" borderId="18" xfId="0" applyFill="1" applyBorder="1"/>
    <xf numFmtId="0" fontId="0" fillId="2" borderId="13" xfId="0" applyFill="1" applyBorder="1"/>
    <xf numFmtId="0" fontId="0" fillId="3" borderId="47" xfId="0" applyFill="1" applyBorder="1"/>
    <xf numFmtId="0" fontId="0" fillId="3" borderId="45" xfId="0" applyFill="1" applyBorder="1"/>
    <xf numFmtId="44" fontId="0" fillId="2" borderId="0" xfId="0" applyNumberFormat="1" applyFill="1"/>
    <xf numFmtId="0" fontId="2" fillId="2" borderId="0" xfId="0" applyFont="1" applyFill="1" applyAlignment="1">
      <alignment horizontal="right"/>
    </xf>
    <xf numFmtId="0" fontId="0" fillId="2" borderId="0" xfId="0" applyFill="1"/>
    <xf numFmtId="0" fontId="0" fillId="2" borderId="19" xfId="0" applyFill="1" applyBorder="1"/>
    <xf numFmtId="0" fontId="0" fillId="3" borderId="47" xfId="0" applyFill="1" applyBorder="1" applyAlignment="1">
      <alignment wrapText="1"/>
    </xf>
    <xf numFmtId="0" fontId="0" fillId="3" borderId="0" xfId="0" applyFill="1" applyAlignment="1">
      <alignment wrapText="1"/>
    </xf>
    <xf numFmtId="0" fontId="5" fillId="3" borderId="0" xfId="0" applyFont="1" applyFill="1" applyAlignment="1">
      <alignment wrapText="1"/>
    </xf>
    <xf numFmtId="0" fontId="0" fillId="2" borderId="21" xfId="0" applyFill="1" applyBorder="1"/>
    <xf numFmtId="0" fontId="5" fillId="3" borderId="46" xfId="0" applyFont="1" applyFill="1" applyBorder="1" applyAlignment="1">
      <alignment wrapText="1"/>
    </xf>
    <xf numFmtId="0" fontId="2" fillId="0" borderId="20" xfId="0" applyFont="1" applyBorder="1" applyAlignment="1">
      <alignment horizontal="right"/>
    </xf>
    <xf numFmtId="0" fontId="2" fillId="0" borderId="16" xfId="0" applyFont="1" applyBorder="1"/>
    <xf numFmtId="0" fontId="2" fillId="0" borderId="18" xfId="0" applyFont="1" applyBorder="1" applyAlignment="1">
      <alignment horizontal="right"/>
    </xf>
    <xf numFmtId="0" fontId="2" fillId="2" borderId="0" xfId="0" applyFont="1" applyFill="1"/>
    <xf numFmtId="0" fontId="8" fillId="2" borderId="23" xfId="0" applyFont="1" applyFill="1" applyBorder="1" applyAlignment="1">
      <alignment vertical="center"/>
    </xf>
    <xf numFmtId="0" fontId="0" fillId="2" borderId="0" xfId="0" applyFill="1" applyAlignment="1">
      <alignment horizontal="right"/>
    </xf>
    <xf numFmtId="0" fontId="8" fillId="2" borderId="0" xfId="0" applyFont="1" applyFill="1" applyAlignment="1">
      <alignment vertical="center"/>
    </xf>
    <xf numFmtId="0" fontId="0" fillId="2" borderId="15" xfId="0" applyFill="1" applyBorder="1" applyAlignment="1">
      <alignment horizontal="right"/>
    </xf>
    <xf numFmtId="0" fontId="2" fillId="2" borderId="14" xfId="0" applyFont="1" applyFill="1" applyBorder="1"/>
    <xf numFmtId="0" fontId="2" fillId="2" borderId="41" xfId="0" applyFont="1" applyFill="1" applyBorder="1"/>
    <xf numFmtId="0" fontId="8" fillId="2" borderId="9" xfId="0" applyFont="1" applyFill="1" applyBorder="1" applyAlignment="1">
      <alignment vertical="center"/>
    </xf>
    <xf numFmtId="170" fontId="0" fillId="0" borderId="1" xfId="0" applyNumberFormat="1" applyBorder="1" applyAlignment="1" applyProtection="1">
      <alignment horizontal="center" vertical="center" wrapText="1"/>
      <protection locked="0"/>
    </xf>
    <xf numFmtId="0" fontId="0" fillId="5" borderId="1" xfId="0" applyFill="1" applyBorder="1" applyAlignment="1">
      <alignment horizontal="center" vertical="top" wrapText="1"/>
    </xf>
    <xf numFmtId="0" fontId="0" fillId="5" borderId="1" xfId="0" applyFill="1" applyBorder="1" applyAlignment="1">
      <alignment vertical="top"/>
    </xf>
    <xf numFmtId="0" fontId="0" fillId="5" borderId="1" xfId="0" applyFill="1" applyBorder="1" applyAlignment="1">
      <alignment horizontal="left" vertical="center" wrapText="1"/>
    </xf>
    <xf numFmtId="166" fontId="0" fillId="0" borderId="1" xfId="0" applyNumberFormat="1" applyBorder="1" applyAlignment="1" applyProtection="1">
      <alignment horizontal="center" vertical="center"/>
      <protection locked="0"/>
    </xf>
    <xf numFmtId="167" fontId="0" fillId="0" borderId="1" xfId="0" applyNumberFormat="1" applyBorder="1" applyAlignment="1" applyProtection="1">
      <alignment horizontal="center" vertical="center"/>
      <protection locked="0"/>
    </xf>
    <xf numFmtId="0" fontId="0" fillId="0" borderId="1" xfId="0" applyBorder="1" applyAlignment="1">
      <alignment horizontal="center" vertical="center"/>
    </xf>
    <xf numFmtId="165" fontId="0" fillId="0" borderId="1" xfId="0" applyNumberFormat="1" applyBorder="1" applyAlignment="1" applyProtection="1">
      <alignment horizontal="center" vertical="center"/>
      <protection locked="0"/>
    </xf>
    <xf numFmtId="0" fontId="0" fillId="5" borderId="30" xfId="0" applyFill="1" applyBorder="1" applyAlignment="1">
      <alignment horizontal="center" vertical="center"/>
    </xf>
    <xf numFmtId="0" fontId="0" fillId="5" borderId="10" xfId="0" applyFill="1" applyBorder="1" applyAlignment="1">
      <alignment horizontal="center" vertical="center"/>
    </xf>
    <xf numFmtId="0" fontId="0" fillId="5" borderId="7" xfId="0" applyFill="1" applyBorder="1" applyAlignment="1">
      <alignment horizontal="center" vertical="center"/>
    </xf>
    <xf numFmtId="0" fontId="0" fillId="5" borderId="1" xfId="0" applyFill="1" applyBorder="1" applyAlignment="1">
      <alignment horizontal="center" vertical="center" wrapText="1"/>
    </xf>
    <xf numFmtId="0" fontId="3" fillId="2" borderId="0" xfId="0" applyFont="1" applyFill="1" applyAlignment="1">
      <alignment horizontal="center" vertical="center" wrapText="1"/>
    </xf>
    <xf numFmtId="0" fontId="0" fillId="5" borderId="2" xfId="0" applyFont="1" applyFill="1" applyBorder="1" applyAlignment="1" applyProtection="1">
      <alignment horizontal="left" vertical="center"/>
    </xf>
    <xf numFmtId="0" fontId="0" fillId="5" borderId="8" xfId="0" applyFont="1" applyFill="1" applyBorder="1" applyAlignment="1" applyProtection="1">
      <alignment horizontal="left" vertical="center"/>
    </xf>
    <xf numFmtId="0" fontId="0" fillId="5" borderId="3" xfId="0" applyFont="1" applyFill="1" applyBorder="1" applyAlignment="1" applyProtection="1">
      <alignment horizontal="left" vertical="center"/>
    </xf>
    <xf numFmtId="0" fontId="3" fillId="2" borderId="0" xfId="0" applyFont="1" applyFill="1" applyBorder="1" applyAlignment="1">
      <alignment horizontal="center" vertical="center" wrapText="1"/>
    </xf>
    <xf numFmtId="0" fontId="0" fillId="5" borderId="5" xfId="0" applyFont="1" applyFill="1" applyBorder="1" applyAlignment="1" applyProtection="1">
      <alignment horizontal="center" vertical="center"/>
    </xf>
    <xf numFmtId="0" fontId="0" fillId="5" borderId="9" xfId="0" applyFont="1" applyFill="1" applyBorder="1" applyAlignment="1" applyProtection="1">
      <alignment horizontal="center" vertical="center"/>
    </xf>
    <xf numFmtId="0" fontId="0" fillId="5" borderId="6" xfId="0" applyFont="1" applyFill="1" applyBorder="1" applyAlignment="1" applyProtection="1">
      <alignment horizontal="center" vertical="center"/>
    </xf>
    <xf numFmtId="0" fontId="9" fillId="6" borderId="5"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30" xfId="0" applyFont="1" applyFill="1" applyBorder="1" applyAlignment="1">
      <alignment horizontal="center" vertical="center" wrapText="1"/>
    </xf>
    <xf numFmtId="0" fontId="0" fillId="0" borderId="2" xfId="0" applyFont="1" applyBorder="1" applyAlignment="1" applyProtection="1">
      <alignment horizontal="left" vertical="center"/>
      <protection locked="0"/>
    </xf>
    <xf numFmtId="0" fontId="0" fillId="0" borderId="8" xfId="0" applyFont="1" applyBorder="1" applyAlignment="1" applyProtection="1">
      <alignment horizontal="left" vertical="center"/>
      <protection locked="0"/>
    </xf>
    <xf numFmtId="0" fontId="0" fillId="0" borderId="3" xfId="0" applyFont="1" applyBorder="1" applyAlignment="1" applyProtection="1">
      <alignment horizontal="left" vertical="center"/>
      <protection locked="0"/>
    </xf>
    <xf numFmtId="0" fontId="0" fillId="5" borderId="2" xfId="0" applyFont="1" applyFill="1" applyBorder="1" applyAlignment="1" applyProtection="1">
      <alignment horizontal="center" vertical="center"/>
    </xf>
    <xf numFmtId="0" fontId="0" fillId="5" borderId="3" xfId="0" applyFont="1" applyFill="1" applyBorder="1" applyAlignment="1" applyProtection="1">
      <alignment horizontal="center" vertical="center"/>
    </xf>
    <xf numFmtId="0" fontId="0" fillId="5" borderId="4" xfId="0" applyFill="1" applyBorder="1" applyAlignment="1" applyProtection="1">
      <alignment horizontal="center" vertical="center" wrapText="1"/>
    </xf>
    <xf numFmtId="0" fontId="0" fillId="5" borderId="52" xfId="0" applyFill="1" applyBorder="1" applyAlignment="1" applyProtection="1">
      <alignment horizontal="center" vertical="center" wrapText="1"/>
    </xf>
    <xf numFmtId="0" fontId="0" fillId="0" borderId="28" xfId="0" applyFill="1" applyBorder="1" applyAlignment="1" applyProtection="1">
      <alignment horizontal="center"/>
    </xf>
    <xf numFmtId="0" fontId="0" fillId="0" borderId="17" xfId="0" applyFill="1" applyBorder="1" applyAlignment="1" applyProtection="1">
      <alignment horizontal="center"/>
    </xf>
    <xf numFmtId="0" fontId="0" fillId="0" borderId="29" xfId="0" applyFill="1" applyBorder="1" applyAlignment="1" applyProtection="1">
      <alignment horizontal="center"/>
    </xf>
    <xf numFmtId="0" fontId="0" fillId="2" borderId="17" xfId="0" applyFill="1" applyBorder="1" applyAlignment="1" applyProtection="1">
      <alignment horizontal="center"/>
    </xf>
    <xf numFmtId="0" fontId="7" fillId="5" borderId="42" xfId="0" applyFont="1" applyFill="1" applyBorder="1" applyAlignment="1" applyProtection="1">
      <alignment horizontal="center"/>
    </xf>
    <xf numFmtId="0" fontId="7" fillId="5" borderId="43" xfId="0" applyFont="1" applyFill="1" applyBorder="1" applyAlignment="1" applyProtection="1">
      <alignment horizontal="center"/>
    </xf>
    <xf numFmtId="0" fontId="7" fillId="5" borderId="44" xfId="0" applyFont="1" applyFill="1" applyBorder="1" applyAlignment="1" applyProtection="1">
      <alignment horizontal="center"/>
    </xf>
    <xf numFmtId="0" fontId="5" fillId="3" borderId="46" xfId="0" applyFont="1" applyFill="1" applyBorder="1" applyAlignment="1" applyProtection="1">
      <alignment horizontal="center"/>
    </xf>
    <xf numFmtId="0" fontId="5" fillId="3" borderId="0" xfId="0" applyFont="1" applyFill="1" applyBorder="1" applyAlignment="1" applyProtection="1">
      <alignment horizontal="center"/>
    </xf>
    <xf numFmtId="0" fontId="5" fillId="3" borderId="47" xfId="0" applyFont="1" applyFill="1" applyBorder="1" applyAlignment="1" applyProtection="1">
      <alignment horizontal="center"/>
    </xf>
    <xf numFmtId="0" fontId="5" fillId="3" borderId="46" xfId="0" applyFont="1" applyFill="1" applyBorder="1" applyAlignment="1" applyProtection="1">
      <alignment horizontal="right" vertical="center" wrapText="1"/>
    </xf>
    <xf numFmtId="0" fontId="8" fillId="0" borderId="25"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50" xfId="0" applyFont="1" applyBorder="1" applyAlignment="1" applyProtection="1">
      <alignment horizontal="center" vertical="center"/>
    </xf>
    <xf numFmtId="0" fontId="8" fillId="0" borderId="15" xfId="0" applyFont="1" applyBorder="1" applyAlignment="1" applyProtection="1">
      <alignment horizontal="center" vertical="center"/>
    </xf>
    <xf numFmtId="0" fontId="8" fillId="0" borderId="23" xfId="0" applyFont="1" applyBorder="1" applyAlignment="1" applyProtection="1">
      <alignment horizontal="center" vertical="center"/>
    </xf>
    <xf numFmtId="0" fontId="8" fillId="0" borderId="26" xfId="0" applyFont="1" applyBorder="1" applyAlignment="1" applyProtection="1">
      <alignment horizontal="center" vertical="center"/>
    </xf>
    <xf numFmtId="0" fontId="5" fillId="0" borderId="20" xfId="0" applyFont="1" applyBorder="1" applyAlignment="1" applyProtection="1">
      <alignment horizontal="left" vertical="top" wrapText="1"/>
    </xf>
    <xf numFmtId="0" fontId="5" fillId="0" borderId="19" xfId="0" applyFont="1" applyBorder="1" applyAlignment="1" applyProtection="1">
      <alignment horizontal="left" vertical="top" wrapText="1"/>
    </xf>
    <xf numFmtId="0" fontId="5" fillId="0" borderId="51" xfId="0" applyFont="1" applyBorder="1" applyAlignment="1" applyProtection="1">
      <alignment horizontal="left" vertical="top" wrapText="1"/>
    </xf>
    <xf numFmtId="0" fontId="5" fillId="0" borderId="25" xfId="0" applyFont="1" applyBorder="1" applyAlignment="1" applyProtection="1">
      <alignment horizontal="left" vertical="top" wrapText="1"/>
    </xf>
    <xf numFmtId="0" fontId="5" fillId="0" borderId="0" xfId="0" applyFont="1" applyBorder="1" applyAlignment="1" applyProtection="1">
      <alignment horizontal="left" vertical="top" wrapText="1"/>
    </xf>
    <xf numFmtId="0" fontId="5" fillId="0" borderId="47" xfId="0" applyFont="1" applyBorder="1" applyAlignment="1" applyProtection="1">
      <alignment horizontal="left" vertical="top" wrapText="1"/>
    </xf>
    <xf numFmtId="0" fontId="8" fillId="0" borderId="18" xfId="0" applyFont="1" applyBorder="1" applyAlignment="1" applyProtection="1">
      <alignment horizontal="center"/>
    </xf>
    <xf numFmtId="0" fontId="8" fillId="0" borderId="21" xfId="0" applyFont="1" applyBorder="1" applyAlignment="1" applyProtection="1">
      <alignment horizontal="center"/>
    </xf>
    <xf numFmtId="0" fontId="8" fillId="0" borderId="22" xfId="0" applyFont="1" applyBorder="1" applyAlignment="1" applyProtection="1">
      <alignment horizontal="center"/>
    </xf>
    <xf numFmtId="0" fontId="0" fillId="0" borderId="28" xfId="0" applyBorder="1" applyAlignment="1" applyProtection="1">
      <alignment horizontal="center"/>
    </xf>
    <xf numFmtId="0" fontId="0" fillId="0" borderId="17" xfId="0" applyBorder="1" applyAlignment="1" applyProtection="1">
      <alignment horizontal="center"/>
    </xf>
    <xf numFmtId="0" fontId="0" fillId="0" borderId="29" xfId="0" applyBorder="1" applyAlignment="1" applyProtection="1">
      <alignment horizontal="center"/>
    </xf>
    <xf numFmtId="0" fontId="0" fillId="0" borderId="7" xfId="0" applyFont="1" applyBorder="1" applyAlignment="1" applyProtection="1">
      <alignment horizontal="center" vertical="center"/>
      <protection locked="0"/>
    </xf>
    <xf numFmtId="0" fontId="0" fillId="0" borderId="30" xfId="0" applyFont="1" applyBorder="1" applyAlignment="1" applyProtection="1">
      <alignment horizontal="center" vertical="center"/>
      <protection locked="0"/>
    </xf>
    <xf numFmtId="0" fontId="0" fillId="5" borderId="1" xfId="0" applyFont="1" applyFill="1" applyBorder="1" applyAlignment="1" applyProtection="1">
      <alignment horizontal="center" vertical="top"/>
    </xf>
    <xf numFmtId="0" fontId="0" fillId="0" borderId="1" xfId="0" applyFont="1" applyFill="1" applyBorder="1" applyAlignment="1" applyProtection="1">
      <alignment horizontal="left"/>
      <protection locked="0"/>
    </xf>
    <xf numFmtId="0" fontId="0" fillId="0" borderId="2"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0" fillId="0" borderId="7" xfId="0" applyFont="1" applyBorder="1" applyAlignment="1" applyProtection="1">
      <alignment horizontal="left" vertical="center"/>
      <protection locked="0"/>
    </xf>
    <xf numFmtId="0" fontId="0" fillId="0" borderId="10" xfId="0" applyFont="1" applyBorder="1" applyAlignment="1" applyProtection="1">
      <alignment horizontal="left" vertical="center"/>
      <protection locked="0"/>
    </xf>
    <xf numFmtId="0" fontId="0" fillId="0" borderId="30" xfId="0" applyFont="1" applyBorder="1" applyAlignment="1" applyProtection="1">
      <alignment horizontal="left" vertical="center"/>
      <protection locked="0"/>
    </xf>
    <xf numFmtId="170" fontId="0" fillId="7" borderId="2" xfId="0" applyNumberFormat="1" applyFont="1" applyFill="1" applyBorder="1" applyAlignment="1" applyProtection="1">
      <alignment horizontal="center" vertical="center" wrapText="1"/>
    </xf>
    <xf numFmtId="170" fontId="0" fillId="7" borderId="8" xfId="0" applyNumberFormat="1" applyFont="1" applyFill="1" applyBorder="1" applyAlignment="1" applyProtection="1">
      <alignment horizontal="center" vertical="center" wrapText="1"/>
    </xf>
    <xf numFmtId="170" fontId="0" fillId="7" borderId="3" xfId="0" applyNumberFormat="1" applyFont="1" applyFill="1" applyBorder="1" applyAlignment="1" applyProtection="1">
      <alignment horizontal="center" vertical="center" wrapText="1"/>
    </xf>
    <xf numFmtId="0" fontId="2" fillId="2" borderId="10" xfId="0" applyFont="1" applyFill="1" applyBorder="1" applyAlignment="1" applyProtection="1">
      <alignment horizontal="center"/>
      <protection locked="0"/>
    </xf>
    <xf numFmtId="0" fontId="0" fillId="0" borderId="28" xfId="0" applyBorder="1" applyAlignment="1">
      <alignment horizontal="center"/>
    </xf>
    <xf numFmtId="0" fontId="0" fillId="0" borderId="17" xfId="0" applyBorder="1" applyAlignment="1">
      <alignment horizontal="center"/>
    </xf>
    <xf numFmtId="0" fontId="0" fillId="0" borderId="29" xfId="0" applyBorder="1" applyAlignment="1">
      <alignment horizontal="center"/>
    </xf>
    <xf numFmtId="0" fontId="0" fillId="0" borderId="1" xfId="0" applyBorder="1" applyAlignment="1" applyProtection="1">
      <alignment horizontal="left"/>
      <protection locked="0"/>
    </xf>
    <xf numFmtId="0" fontId="0" fillId="0" borderId="7"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7"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0" fillId="5" borderId="1" xfId="0" applyFill="1" applyBorder="1" applyAlignment="1">
      <alignment horizontal="center" vertical="top"/>
    </xf>
    <xf numFmtId="0" fontId="0" fillId="2" borderId="17" xfId="0" applyFill="1" applyBorder="1" applyAlignment="1">
      <alignment horizontal="center"/>
    </xf>
    <xf numFmtId="0" fontId="7" fillId="5" borderId="42" xfId="0" applyFont="1" applyFill="1" applyBorder="1" applyAlignment="1">
      <alignment horizontal="center"/>
    </xf>
    <xf numFmtId="0" fontId="7" fillId="5" borderId="43" xfId="0" applyFont="1" applyFill="1" applyBorder="1" applyAlignment="1">
      <alignment horizontal="center"/>
    </xf>
    <xf numFmtId="0" fontId="7" fillId="5" borderId="44" xfId="0" applyFont="1" applyFill="1" applyBorder="1" applyAlignment="1">
      <alignment horizontal="center"/>
    </xf>
    <xf numFmtId="0" fontId="5" fillId="3" borderId="46" xfId="0" applyFont="1" applyFill="1" applyBorder="1" applyAlignment="1">
      <alignment horizontal="center"/>
    </xf>
    <xf numFmtId="0" fontId="5" fillId="3" borderId="0" xfId="0" applyFont="1" applyFill="1" applyAlignment="1">
      <alignment horizontal="center"/>
    </xf>
    <xf numFmtId="0" fontId="5" fillId="3" borderId="47" xfId="0" applyFont="1" applyFill="1" applyBorder="1" applyAlignment="1">
      <alignment horizontal="center"/>
    </xf>
    <xf numFmtId="0" fontId="5" fillId="3" borderId="46" xfId="0" applyFont="1" applyFill="1" applyBorder="1" applyAlignment="1">
      <alignment horizontal="right" vertical="center" wrapText="1"/>
    </xf>
    <xf numFmtId="0" fontId="8" fillId="0" borderId="25" xfId="0" applyFont="1" applyBorder="1" applyAlignment="1">
      <alignment horizontal="center" vertical="center"/>
    </xf>
    <xf numFmtId="0" fontId="8" fillId="0" borderId="0" xfId="0" applyFont="1" applyAlignment="1">
      <alignment horizontal="center" vertical="center"/>
    </xf>
    <xf numFmtId="0" fontId="8" fillId="0" borderId="50"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xf>
    <xf numFmtId="0" fontId="8" fillId="0" borderId="26" xfId="0" applyFont="1" applyBorder="1" applyAlignment="1">
      <alignment horizontal="center" vertical="center"/>
    </xf>
    <xf numFmtId="0" fontId="5" fillId="0" borderId="20" xfId="0" applyFont="1" applyBorder="1" applyAlignment="1">
      <alignment horizontal="left" vertical="top" wrapText="1"/>
    </xf>
    <xf numFmtId="0" fontId="5" fillId="0" borderId="19" xfId="0" applyFont="1" applyBorder="1" applyAlignment="1">
      <alignment horizontal="left" vertical="top" wrapText="1"/>
    </xf>
    <xf numFmtId="0" fontId="5" fillId="0" borderId="51" xfId="0" applyFont="1" applyBorder="1" applyAlignment="1">
      <alignment horizontal="left" vertical="top" wrapText="1"/>
    </xf>
    <xf numFmtId="0" fontId="5" fillId="0" borderId="25" xfId="0" applyFont="1" applyBorder="1" applyAlignment="1">
      <alignment horizontal="left" vertical="top" wrapText="1"/>
    </xf>
    <xf numFmtId="0" fontId="5" fillId="0" borderId="0" xfId="0" applyFont="1" applyAlignment="1">
      <alignment horizontal="left" vertical="top" wrapText="1"/>
    </xf>
    <xf numFmtId="0" fontId="5" fillId="0" borderId="47" xfId="0" applyFont="1" applyBorder="1" applyAlignment="1">
      <alignment horizontal="left" vertical="top" wrapText="1"/>
    </xf>
    <xf numFmtId="0" fontId="8" fillId="0" borderId="18" xfId="0" applyFont="1" applyBorder="1" applyAlignment="1">
      <alignment horizontal="center"/>
    </xf>
    <xf numFmtId="0" fontId="8" fillId="0" borderId="21" xfId="0" applyFont="1" applyBorder="1" applyAlignment="1">
      <alignment horizontal="center"/>
    </xf>
    <xf numFmtId="0" fontId="8" fillId="0" borderId="22" xfId="0" applyFont="1" applyBorder="1" applyAlignment="1">
      <alignment horizontal="center"/>
    </xf>
    <xf numFmtId="0" fontId="0" fillId="5" borderId="2" xfId="0" applyFill="1" applyBorder="1" applyAlignment="1">
      <alignment horizontal="left" vertical="center"/>
    </xf>
    <xf numFmtId="0" fontId="0" fillId="5" borderId="8" xfId="0" applyFill="1" applyBorder="1" applyAlignment="1">
      <alignment horizontal="left" vertical="center"/>
    </xf>
    <xf numFmtId="0" fontId="0" fillId="5" borderId="3" xfId="0" applyFill="1" applyBorder="1" applyAlignment="1">
      <alignment horizontal="left" vertical="center"/>
    </xf>
    <xf numFmtId="0" fontId="3" fillId="2" borderId="0" xfId="0" applyFont="1" applyFill="1" applyAlignment="1">
      <alignment horizontal="center" vertical="center" wrapText="1"/>
    </xf>
    <xf numFmtId="0" fontId="0" fillId="5" borderId="5" xfId="0" applyFill="1" applyBorder="1" applyAlignment="1">
      <alignment horizontal="center" vertical="center"/>
    </xf>
    <xf numFmtId="0" fontId="0" fillId="5" borderId="9" xfId="0" applyFill="1" applyBorder="1" applyAlignment="1">
      <alignment horizontal="center" vertical="center"/>
    </xf>
    <xf numFmtId="0" fontId="0" fillId="5" borderId="6" xfId="0" applyFill="1" applyBorder="1" applyAlignment="1">
      <alignment horizontal="center" vertical="center"/>
    </xf>
    <xf numFmtId="0" fontId="0" fillId="0" borderId="2"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wrapText="1"/>
    </xf>
    <xf numFmtId="0" fontId="0" fillId="5" borderId="52" xfId="0" applyFill="1" applyBorder="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FF99"/>
      <color rgb="FF4383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9525</xdr:rowOff>
    </xdr:from>
    <xdr:to>
      <xdr:col>0</xdr:col>
      <xdr:colOff>1190624</xdr:colOff>
      <xdr:row>2</xdr:row>
      <xdr:rowOff>38100</xdr:rowOff>
    </xdr:to>
    <xdr:pic>
      <xdr:nvPicPr>
        <xdr:cNvPr id="2" name="Picture 1" descr="C:\Documents and Settings\valindaj\Local Settings\Temporary Internet Files\Content.Outlook\MOZ1GSF0\omsdlogo.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clrChange>
            <a:clrFrom>
              <a:srgbClr val="FFFFFE"/>
            </a:clrFrom>
            <a:clrTo>
              <a:srgbClr val="FFFFFE">
                <a:alpha val="0"/>
              </a:srgbClr>
            </a:clrTo>
          </a:clrChange>
        </a:blip>
        <a:srcRect/>
        <a:stretch>
          <a:fillRect/>
        </a:stretch>
      </xdr:blipFill>
      <xdr:spPr bwMode="auto">
        <a:xfrm>
          <a:off x="152400" y="9525"/>
          <a:ext cx="1038224" cy="105727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13</xdr:col>
          <xdr:colOff>0</xdr:colOff>
          <xdr:row>1</xdr:row>
          <xdr:rowOff>0</xdr:rowOff>
        </xdr:from>
        <xdr:to>
          <xdr:col>18</xdr:col>
          <xdr:colOff>590550</xdr:colOff>
          <xdr:row>19</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blipFill dpi="0" rotWithShape="0">
              <a:blip xmlns:r="http://schemas.openxmlformats.org/officeDocument/2006/relationships" r:embed="rId2"/>
              <a:srcRect/>
              <a:stretch>
                <a:fillRect/>
              </a:stretch>
            </a:blip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152400</xdr:colOff>
      <xdr:row>0</xdr:row>
      <xdr:rowOff>9525</xdr:rowOff>
    </xdr:from>
    <xdr:ext cx="1038224" cy="1065742"/>
    <xdr:pic>
      <xdr:nvPicPr>
        <xdr:cNvPr id="2" name="Picture 1" descr="C:\Documents and Settings\valindaj\Local Settings\Temporary Internet Files\Content.Outlook\MOZ1GSF0\omsdlogo.png">
          <a:extLst>
            <a:ext uri="{FF2B5EF4-FFF2-40B4-BE49-F238E27FC236}">
              <a16:creationId xmlns:a16="http://schemas.microsoft.com/office/drawing/2014/main" id="{00222149-4D64-4996-81FF-21284300276E}"/>
            </a:ext>
          </a:extLst>
        </xdr:cNvPr>
        <xdr:cNvPicPr/>
      </xdr:nvPicPr>
      <xdr:blipFill>
        <a:blip xmlns:r="http://schemas.openxmlformats.org/officeDocument/2006/relationships" r:embed="rId1" cstate="print">
          <a:clrChange>
            <a:clrFrom>
              <a:srgbClr val="FFFFFE"/>
            </a:clrFrom>
            <a:clrTo>
              <a:srgbClr val="FFFFFE">
                <a:alpha val="0"/>
              </a:srgbClr>
            </a:clrTo>
          </a:clrChange>
        </a:blip>
        <a:srcRect/>
        <a:stretch>
          <a:fillRect/>
        </a:stretch>
      </xdr:blipFill>
      <xdr:spPr bwMode="auto">
        <a:xfrm>
          <a:off x="152400" y="9525"/>
          <a:ext cx="1038224" cy="1065742"/>
        </a:xfrm>
        <a:prstGeom prst="rect">
          <a:avLst/>
        </a:prstGeom>
        <a:noFill/>
        <a:ln w="9525">
          <a:noFill/>
          <a:miter lim="800000"/>
          <a:headEnd/>
          <a:tailEnd/>
        </a:ln>
      </xdr:spPr>
    </xdr:pic>
    <xdr:clientData/>
  </xdr:oneCellAnchor>
  <mc:AlternateContent xmlns:mc="http://schemas.openxmlformats.org/markup-compatibility/2006">
    <mc:Choice xmlns:a14="http://schemas.microsoft.com/office/drawing/2010/main" Requires="a14">
      <xdr:twoCellAnchor editAs="oneCell">
        <xdr:from>
          <xdr:col>13</xdr:col>
          <xdr:colOff>0</xdr:colOff>
          <xdr:row>1</xdr:row>
          <xdr:rowOff>0</xdr:rowOff>
        </xdr:from>
        <xdr:to>
          <xdr:col>19</xdr:col>
          <xdr:colOff>0</xdr:colOff>
          <xdr:row>19</xdr:row>
          <xdr:rowOff>171450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blipFill dpi="0" rotWithShape="0">
              <a:blip xmlns:r="http://schemas.openxmlformats.org/officeDocument/2006/relationships" r:embed="rId2"/>
              <a:srcRect/>
              <a:stretch>
                <a:fillRect/>
              </a:stretch>
            </a:blip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0"/>
  <sheetViews>
    <sheetView tabSelected="1" view="pageBreakPreview" zoomScale="90" zoomScaleNormal="100" zoomScaleSheetLayoutView="90" workbookViewId="0">
      <selection activeCell="B4" sqref="B4"/>
    </sheetView>
  </sheetViews>
  <sheetFormatPr defaultRowHeight="15" x14ac:dyDescent="0.25"/>
  <cols>
    <col min="1" max="1" width="19.7109375" customWidth="1"/>
    <col min="2" max="9" width="12.5703125" customWidth="1"/>
    <col min="10" max="11" width="11.7109375" customWidth="1"/>
    <col min="12" max="12" width="12.140625" customWidth="1"/>
  </cols>
  <sheetData>
    <row r="1" spans="1:12" ht="63.75" customHeight="1" x14ac:dyDescent="0.25">
      <c r="A1" s="159" t="s">
        <v>116</v>
      </c>
      <c r="B1" s="159"/>
      <c r="C1" s="159"/>
      <c r="D1" s="159"/>
      <c r="E1" s="159"/>
      <c r="F1" s="159"/>
      <c r="G1" s="159"/>
      <c r="H1" s="159"/>
      <c r="I1" s="159"/>
      <c r="J1" s="159"/>
      <c r="K1" s="159"/>
      <c r="L1" s="159"/>
    </row>
    <row r="2" spans="1:12" ht="17.25" customHeight="1" x14ac:dyDescent="0.25">
      <c r="A2" s="12"/>
      <c r="B2" s="160" t="s">
        <v>2</v>
      </c>
      <c r="C2" s="161"/>
      <c r="D2" s="161"/>
      <c r="E2" s="161"/>
      <c r="F2" s="161"/>
      <c r="G2" s="161"/>
      <c r="H2" s="161"/>
      <c r="I2" s="162"/>
      <c r="J2" s="163" t="s">
        <v>156</v>
      </c>
      <c r="K2" s="164"/>
      <c r="L2" s="165"/>
    </row>
    <row r="3" spans="1:12" ht="17.25" customHeight="1" x14ac:dyDescent="0.25">
      <c r="A3" s="60" t="s">
        <v>111</v>
      </c>
      <c r="B3" s="45" t="s">
        <v>6</v>
      </c>
      <c r="C3" s="46" t="s">
        <v>7</v>
      </c>
      <c r="D3" s="46" t="s">
        <v>8</v>
      </c>
      <c r="E3" s="46" t="s">
        <v>9</v>
      </c>
      <c r="F3" s="46" t="s">
        <v>10</v>
      </c>
      <c r="G3" s="46" t="s">
        <v>11</v>
      </c>
      <c r="H3" s="46" t="s">
        <v>12</v>
      </c>
      <c r="I3" s="47" t="s">
        <v>13</v>
      </c>
      <c r="J3" s="166"/>
      <c r="K3" s="167"/>
      <c r="L3" s="168"/>
    </row>
    <row r="4" spans="1:12" ht="30.75" customHeight="1" x14ac:dyDescent="0.25">
      <c r="A4" s="61"/>
      <c r="B4" s="33"/>
      <c r="C4" s="34"/>
      <c r="D4" s="35">
        <v>0</v>
      </c>
      <c r="E4" s="34"/>
      <c r="F4" s="34"/>
      <c r="G4" s="34"/>
      <c r="H4" s="36"/>
      <c r="I4" s="34"/>
      <c r="J4" s="174" t="s">
        <v>120</v>
      </c>
      <c r="K4" s="67" t="s">
        <v>118</v>
      </c>
      <c r="L4" s="66"/>
    </row>
    <row r="5" spans="1:12" ht="30.75" customHeight="1" x14ac:dyDescent="0.25">
      <c r="A5" s="172" t="s">
        <v>112</v>
      </c>
      <c r="B5" s="173"/>
      <c r="C5" s="169"/>
      <c r="D5" s="170"/>
      <c r="E5" s="170"/>
      <c r="F5" s="170"/>
      <c r="G5" s="170"/>
      <c r="H5" s="170"/>
      <c r="I5" s="171"/>
      <c r="J5" s="175"/>
      <c r="K5" s="67" t="s">
        <v>119</v>
      </c>
      <c r="L5" s="66"/>
    </row>
    <row r="6" spans="1:12" x14ac:dyDescent="0.25">
      <c r="A6" s="156" t="s">
        <v>113</v>
      </c>
      <c r="B6" s="157"/>
      <c r="C6" s="157"/>
      <c r="D6" s="157"/>
      <c r="E6" s="158"/>
      <c r="F6" s="156" t="s">
        <v>14</v>
      </c>
      <c r="G6" s="157"/>
      <c r="H6" s="158"/>
      <c r="I6" s="156" t="s">
        <v>17</v>
      </c>
      <c r="J6" s="158"/>
      <c r="K6" s="156" t="s">
        <v>16</v>
      </c>
      <c r="L6" s="158"/>
    </row>
    <row r="7" spans="1:12" ht="30.75" customHeight="1" x14ac:dyDescent="0.25">
      <c r="A7" s="212"/>
      <c r="B7" s="213"/>
      <c r="C7" s="213"/>
      <c r="D7" s="213"/>
      <c r="E7" s="214"/>
      <c r="F7" s="209"/>
      <c r="G7" s="210"/>
      <c r="H7" s="211"/>
      <c r="I7" s="205" t="s">
        <v>15</v>
      </c>
      <c r="J7" s="206"/>
      <c r="K7" s="205"/>
      <c r="L7" s="206"/>
    </row>
    <row r="8" spans="1:12" x14ac:dyDescent="0.25">
      <c r="A8" s="48" t="s">
        <v>1</v>
      </c>
      <c r="B8" s="207" t="s">
        <v>105</v>
      </c>
      <c r="C8" s="207"/>
      <c r="D8" s="207"/>
      <c r="E8" s="207"/>
      <c r="F8" s="207"/>
      <c r="G8" s="207"/>
      <c r="H8" s="207"/>
      <c r="I8" s="207"/>
      <c r="J8" s="207"/>
      <c r="K8" s="207"/>
      <c r="L8" s="49" t="s">
        <v>67</v>
      </c>
    </row>
    <row r="9" spans="1:12" ht="17.25" customHeight="1" x14ac:dyDescent="0.25">
      <c r="A9" s="215" t="s">
        <v>121</v>
      </c>
      <c r="B9" s="216"/>
      <c r="C9" s="216"/>
      <c r="D9" s="216"/>
      <c r="E9" s="216"/>
      <c r="F9" s="216"/>
      <c r="G9" s="216"/>
      <c r="H9" s="216"/>
      <c r="I9" s="216"/>
      <c r="J9" s="216"/>
      <c r="K9" s="216"/>
      <c r="L9" s="217"/>
    </row>
    <row r="10" spans="1:12" ht="17.25" customHeight="1" x14ac:dyDescent="0.25">
      <c r="A10" s="62"/>
      <c r="B10" s="208"/>
      <c r="C10" s="208"/>
      <c r="D10" s="208"/>
      <c r="E10" s="208"/>
      <c r="F10" s="208"/>
      <c r="G10" s="208"/>
      <c r="H10" s="208"/>
      <c r="I10" s="208"/>
      <c r="J10" s="208"/>
      <c r="K10" s="208"/>
      <c r="L10" s="27"/>
    </row>
    <row r="11" spans="1:12" ht="17.25" customHeight="1" x14ac:dyDescent="0.25">
      <c r="A11" s="62"/>
      <c r="B11" s="208"/>
      <c r="C11" s="208"/>
      <c r="D11" s="208"/>
      <c r="E11" s="208"/>
      <c r="F11" s="208"/>
      <c r="G11" s="208"/>
      <c r="H11" s="208"/>
      <c r="I11" s="208"/>
      <c r="J11" s="208"/>
      <c r="K11" s="208"/>
      <c r="L11" s="27"/>
    </row>
    <row r="12" spans="1:12" ht="17.25" customHeight="1" x14ac:dyDescent="0.25">
      <c r="A12" s="62"/>
      <c r="B12" s="208"/>
      <c r="C12" s="208"/>
      <c r="D12" s="208"/>
      <c r="E12" s="208"/>
      <c r="F12" s="208"/>
      <c r="G12" s="208"/>
      <c r="H12" s="208"/>
      <c r="I12" s="208"/>
      <c r="J12" s="208"/>
      <c r="K12" s="208"/>
      <c r="L12" s="27"/>
    </row>
    <row r="13" spans="1:12" ht="17.25" customHeight="1" x14ac:dyDescent="0.25">
      <c r="A13" s="62"/>
      <c r="B13" s="208"/>
      <c r="C13" s="208"/>
      <c r="D13" s="208"/>
      <c r="E13" s="208"/>
      <c r="F13" s="208"/>
      <c r="G13" s="208"/>
      <c r="H13" s="208"/>
      <c r="I13" s="208"/>
      <c r="J13" s="208"/>
      <c r="K13" s="208"/>
      <c r="L13" s="27"/>
    </row>
    <row r="14" spans="1:12" ht="17.25" customHeight="1" x14ac:dyDescent="0.25">
      <c r="A14" s="62"/>
      <c r="B14" s="208"/>
      <c r="C14" s="208"/>
      <c r="D14" s="208"/>
      <c r="E14" s="208"/>
      <c r="F14" s="208"/>
      <c r="G14" s="208"/>
      <c r="H14" s="208"/>
      <c r="I14" s="208"/>
      <c r="J14" s="208"/>
      <c r="K14" s="208"/>
      <c r="L14" s="27"/>
    </row>
    <row r="15" spans="1:12" ht="17.25" customHeight="1" x14ac:dyDescent="0.25">
      <c r="A15" s="215" t="s">
        <v>137</v>
      </c>
      <c r="B15" s="216"/>
      <c r="C15" s="216"/>
      <c r="D15" s="216"/>
      <c r="E15" s="216"/>
      <c r="F15" s="216"/>
      <c r="G15" s="216"/>
      <c r="H15" s="216"/>
      <c r="I15" s="216"/>
      <c r="J15" s="216"/>
      <c r="K15" s="216"/>
      <c r="L15" s="217"/>
    </row>
    <row r="16" spans="1:12" ht="17.25" customHeight="1" x14ac:dyDescent="0.25">
      <c r="A16" s="62"/>
      <c r="B16" s="72"/>
      <c r="C16" s="72"/>
      <c r="D16" s="72"/>
      <c r="E16" s="72"/>
      <c r="F16" s="72"/>
      <c r="G16" s="72"/>
      <c r="H16" s="72"/>
      <c r="I16" s="72"/>
      <c r="J16" s="72"/>
      <c r="K16" s="72"/>
      <c r="L16" s="68">
        <f>L42</f>
        <v>0</v>
      </c>
    </row>
    <row r="17" spans="1:12" ht="17.25" customHeight="1" x14ac:dyDescent="0.25">
      <c r="A17" s="62"/>
      <c r="B17" s="72"/>
      <c r="C17" s="72"/>
      <c r="D17" s="72"/>
      <c r="E17" s="72"/>
      <c r="F17" s="72"/>
      <c r="G17" s="72"/>
      <c r="H17" s="72"/>
      <c r="I17" s="72"/>
      <c r="J17" s="72"/>
      <c r="K17" s="72"/>
      <c r="L17" s="68">
        <f>L44</f>
        <v>0</v>
      </c>
    </row>
    <row r="18" spans="1:12" ht="17.25" customHeight="1" x14ac:dyDescent="0.25">
      <c r="A18" s="62"/>
      <c r="B18" s="72"/>
      <c r="C18" s="72"/>
      <c r="D18" s="72"/>
      <c r="E18" s="72"/>
      <c r="F18" s="72"/>
      <c r="G18" s="72"/>
      <c r="H18" s="72"/>
      <c r="I18" s="72"/>
      <c r="J18" s="72"/>
      <c r="K18" s="72"/>
      <c r="L18" s="68">
        <f>L46</f>
        <v>0</v>
      </c>
    </row>
    <row r="19" spans="1:12" ht="17.25" customHeight="1" x14ac:dyDescent="0.25">
      <c r="A19" s="62"/>
      <c r="B19" s="72"/>
      <c r="C19" s="72"/>
      <c r="D19" s="72"/>
      <c r="E19" s="72"/>
      <c r="F19" s="72"/>
      <c r="G19" s="72"/>
      <c r="H19" s="72"/>
      <c r="I19" s="72"/>
      <c r="J19" s="72"/>
      <c r="K19" s="72"/>
      <c r="L19" s="68">
        <f>L48</f>
        <v>0</v>
      </c>
    </row>
    <row r="20" spans="1:12" ht="17.25" customHeight="1" x14ac:dyDescent="0.25">
      <c r="A20" s="62"/>
      <c r="B20" s="72"/>
      <c r="C20" s="72"/>
      <c r="D20" s="72"/>
      <c r="E20" s="72"/>
      <c r="F20" s="72"/>
      <c r="G20" s="72"/>
      <c r="H20" s="72"/>
      <c r="I20" s="72"/>
      <c r="J20" s="72"/>
      <c r="K20" s="72"/>
      <c r="L20" s="68">
        <f>L50</f>
        <v>0</v>
      </c>
    </row>
    <row r="21" spans="1:12" ht="17.25" customHeight="1" x14ac:dyDescent="0.25">
      <c r="A21" s="62"/>
      <c r="B21" s="72"/>
      <c r="C21" s="72"/>
      <c r="D21" s="72"/>
      <c r="E21" s="72"/>
      <c r="F21" s="72"/>
      <c r="G21" s="72"/>
      <c r="H21" s="72"/>
      <c r="I21" s="72"/>
      <c r="J21" s="72"/>
      <c r="K21" s="72"/>
      <c r="L21" s="68">
        <f>L52</f>
        <v>0</v>
      </c>
    </row>
    <row r="22" spans="1:12" ht="17.25" customHeight="1" x14ac:dyDescent="0.25">
      <c r="A22" s="62"/>
      <c r="B22" s="72"/>
      <c r="C22" s="72"/>
      <c r="D22" s="72"/>
      <c r="E22" s="72"/>
      <c r="F22" s="72"/>
      <c r="G22" s="72"/>
      <c r="H22" s="72"/>
      <c r="I22" s="72"/>
      <c r="J22" s="72"/>
      <c r="K22" s="72"/>
      <c r="L22" s="68">
        <f>L54</f>
        <v>0</v>
      </c>
    </row>
    <row r="23" spans="1:12" ht="17.25" customHeight="1" x14ac:dyDescent="0.25">
      <c r="A23" s="62"/>
      <c r="B23" s="72"/>
      <c r="C23" s="72"/>
      <c r="D23" s="72"/>
      <c r="E23" s="72"/>
      <c r="F23" s="72"/>
      <c r="G23" s="72"/>
      <c r="H23" s="72"/>
      <c r="I23" s="72"/>
      <c r="J23" s="72"/>
      <c r="K23" s="72"/>
      <c r="L23" s="68">
        <f>L56</f>
        <v>0</v>
      </c>
    </row>
    <row r="24" spans="1:12" ht="17.25" customHeight="1" x14ac:dyDescent="0.25">
      <c r="A24" s="62"/>
      <c r="B24" s="72"/>
      <c r="C24" s="72"/>
      <c r="D24" s="72"/>
      <c r="E24" s="72"/>
      <c r="F24" s="72"/>
      <c r="G24" s="72"/>
      <c r="H24" s="72"/>
      <c r="I24" s="72"/>
      <c r="J24" s="72"/>
      <c r="K24" s="72"/>
      <c r="L24" s="68">
        <f>L58</f>
        <v>0</v>
      </c>
    </row>
    <row r="25" spans="1:12" ht="17.25" customHeight="1" x14ac:dyDescent="0.25">
      <c r="A25" s="62"/>
      <c r="B25" s="72"/>
      <c r="C25" s="72"/>
      <c r="D25" s="72"/>
      <c r="E25" s="72"/>
      <c r="F25" s="72"/>
      <c r="G25" s="72"/>
      <c r="H25" s="72"/>
      <c r="I25" s="72"/>
      <c r="J25" s="72"/>
      <c r="K25" s="72"/>
      <c r="L25" s="68">
        <f>L60</f>
        <v>0</v>
      </c>
    </row>
    <row r="26" spans="1:12" ht="15.95" customHeight="1" x14ac:dyDescent="0.25">
      <c r="A26" s="63"/>
      <c r="B26" s="63"/>
      <c r="C26" s="63"/>
      <c r="D26" s="63"/>
      <c r="E26" s="13"/>
      <c r="F26" s="13"/>
      <c r="G26" s="39"/>
      <c r="H26" s="39"/>
      <c r="I26" s="13"/>
      <c r="J26" s="13"/>
      <c r="K26" s="16" t="s">
        <v>0</v>
      </c>
      <c r="L26" s="28">
        <f>ROUND(SUM(L9:L25),1)</f>
        <v>0</v>
      </c>
    </row>
    <row r="27" spans="1:12" ht="15.95" customHeight="1" thickBot="1" x14ac:dyDescent="0.3">
      <c r="A27" s="64"/>
      <c r="B27" s="64"/>
      <c r="C27" s="64"/>
      <c r="D27" s="64"/>
      <c r="E27" s="14" t="s">
        <v>107</v>
      </c>
      <c r="F27" s="14"/>
      <c r="G27" s="218"/>
      <c r="H27" s="218"/>
      <c r="I27" s="14"/>
      <c r="J27" s="14"/>
      <c r="K27" s="17" t="s">
        <v>68</v>
      </c>
      <c r="L27" s="37">
        <v>0.76</v>
      </c>
    </row>
    <row r="28" spans="1:12" ht="15.95" customHeight="1" thickBot="1" x14ac:dyDescent="0.3">
      <c r="A28" s="65"/>
      <c r="B28" s="65"/>
      <c r="C28" s="65"/>
      <c r="D28" s="65"/>
      <c r="E28" s="14"/>
      <c r="F28" s="14"/>
      <c r="G28" s="14"/>
      <c r="H28" s="14"/>
      <c r="I28" s="14"/>
      <c r="J28" s="14"/>
      <c r="K28" s="15" t="s">
        <v>109</v>
      </c>
      <c r="L28" s="38">
        <f>ROUND(L26*L27,2)</f>
        <v>0</v>
      </c>
    </row>
    <row r="29" spans="1:12" ht="15" customHeight="1" x14ac:dyDescent="0.25">
      <c r="A29" s="193" t="s">
        <v>106</v>
      </c>
      <c r="B29" s="194"/>
      <c r="C29" s="194"/>
      <c r="D29" s="195"/>
      <c r="E29" s="180" t="s">
        <v>110</v>
      </c>
      <c r="F29" s="181"/>
      <c r="G29" s="181"/>
      <c r="H29" s="182"/>
      <c r="I29" s="40"/>
      <c r="J29" s="2"/>
      <c r="K29" s="3"/>
      <c r="L29" s="50"/>
    </row>
    <row r="30" spans="1:12" x14ac:dyDescent="0.25">
      <c r="A30" s="196"/>
      <c r="B30" s="197"/>
      <c r="C30" s="197"/>
      <c r="D30" s="198"/>
      <c r="E30" s="183" t="s">
        <v>114</v>
      </c>
      <c r="F30" s="184"/>
      <c r="G30" s="184"/>
      <c r="H30" s="185"/>
      <c r="I30" s="40"/>
      <c r="J30" s="19"/>
      <c r="K30" s="6"/>
      <c r="L30" s="18"/>
    </row>
    <row r="31" spans="1:12" x14ac:dyDescent="0.25">
      <c r="A31" s="196"/>
      <c r="B31" s="197"/>
      <c r="C31" s="197"/>
      <c r="D31" s="198"/>
      <c r="E31" s="54"/>
      <c r="F31" s="51"/>
      <c r="G31" s="52"/>
      <c r="H31" s="55"/>
      <c r="I31" s="8"/>
      <c r="J31" s="21"/>
      <c r="K31" s="21"/>
      <c r="L31" s="21"/>
    </row>
    <row r="32" spans="1:12" x14ac:dyDescent="0.25">
      <c r="A32" s="196"/>
      <c r="B32" s="197"/>
      <c r="C32" s="197"/>
      <c r="D32" s="198"/>
      <c r="E32" s="186" t="s">
        <v>108</v>
      </c>
      <c r="F32" s="51"/>
      <c r="G32" s="52"/>
      <c r="H32" s="55"/>
      <c r="I32" s="41"/>
      <c r="J32" s="21"/>
      <c r="K32" s="15"/>
      <c r="L32" s="22"/>
    </row>
    <row r="33" spans="1:12" ht="15.75" thickBot="1" x14ac:dyDescent="0.3">
      <c r="A33" s="199" t="s">
        <v>152</v>
      </c>
      <c r="B33" s="200"/>
      <c r="C33" s="200"/>
      <c r="D33" s="201"/>
      <c r="E33" s="186"/>
      <c r="F33" s="53"/>
      <c r="G33" s="53"/>
      <c r="H33" s="56"/>
      <c r="I33" s="199" t="s">
        <v>152</v>
      </c>
      <c r="J33" s="200"/>
      <c r="K33" s="200"/>
      <c r="L33" s="201"/>
    </row>
    <row r="34" spans="1:12" ht="16.5" thickTop="1" thickBot="1" x14ac:dyDescent="0.3">
      <c r="A34" s="7"/>
      <c r="B34" s="7"/>
      <c r="C34" s="7"/>
      <c r="D34" s="20"/>
      <c r="E34" s="57"/>
      <c r="F34" s="58"/>
      <c r="G34" s="58"/>
      <c r="H34" s="59"/>
      <c r="I34" s="9"/>
      <c r="J34" s="4"/>
      <c r="K34" s="4"/>
      <c r="L34" s="4"/>
    </row>
    <row r="35" spans="1:12" x14ac:dyDescent="0.25">
      <c r="A35" s="179"/>
      <c r="B35" s="179"/>
      <c r="C35" s="179"/>
      <c r="D35" s="179"/>
      <c r="E35" s="42"/>
      <c r="F35" s="43"/>
      <c r="G35" s="1"/>
      <c r="H35" s="44"/>
      <c r="I35" s="202"/>
      <c r="J35" s="203"/>
      <c r="K35" s="203"/>
      <c r="L35" s="204"/>
    </row>
    <row r="36" spans="1:12" x14ac:dyDescent="0.25">
      <c r="A36" s="23" t="s">
        <v>3</v>
      </c>
      <c r="B36" s="24"/>
      <c r="C36" s="24"/>
      <c r="D36" s="25" t="s">
        <v>1</v>
      </c>
      <c r="E36" s="187" t="s">
        <v>115</v>
      </c>
      <c r="F36" s="188"/>
      <c r="G36" s="188"/>
      <c r="H36" s="189"/>
      <c r="I36" s="10" t="s">
        <v>4</v>
      </c>
      <c r="J36" s="10"/>
      <c r="K36" s="10"/>
      <c r="L36" s="11" t="s">
        <v>1</v>
      </c>
    </row>
    <row r="37" spans="1:12" x14ac:dyDescent="0.25">
      <c r="A37" s="5"/>
      <c r="B37" s="5"/>
      <c r="C37" s="5"/>
      <c r="D37" s="5"/>
      <c r="E37" s="190"/>
      <c r="F37" s="191"/>
      <c r="G37" s="191"/>
      <c r="H37" s="192"/>
      <c r="I37" s="5"/>
      <c r="J37" s="5"/>
      <c r="K37" s="5"/>
      <c r="L37" s="5"/>
    </row>
    <row r="38" spans="1:12" x14ac:dyDescent="0.25">
      <c r="A38" s="26" t="s">
        <v>5</v>
      </c>
      <c r="B38" s="176"/>
      <c r="C38" s="177"/>
      <c r="D38" s="178"/>
      <c r="E38" s="9"/>
      <c r="F38" s="4"/>
      <c r="G38" s="4"/>
      <c r="H38" s="4"/>
      <c r="I38" s="29" t="s">
        <v>69</v>
      </c>
      <c r="J38" s="30"/>
      <c r="K38" s="31"/>
      <c r="L38" s="32"/>
    </row>
    <row r="40" spans="1:12" x14ac:dyDescent="0.25">
      <c r="A40" t="s">
        <v>132</v>
      </c>
    </row>
    <row r="41" spans="1:12" x14ac:dyDescent="0.25">
      <c r="A41" t="s">
        <v>139</v>
      </c>
      <c r="B41" s="69" t="e">
        <f>HLOOKUP(B16,'Mileage Sheet as of 2023-01-04'!$2:$3,2,FALSE)</f>
        <v>#N/A</v>
      </c>
      <c r="C41" s="69" t="e">
        <f>HLOOKUP(C16,'Mileage Sheet as of 2023-01-04'!$2:$3,2,FALSE)</f>
        <v>#N/A</v>
      </c>
      <c r="D41" s="69" t="e">
        <f>HLOOKUP(D16,'Mileage Sheet as of 2023-01-04'!$2:$3,2,FALSE)</f>
        <v>#N/A</v>
      </c>
      <c r="E41" s="69" t="e">
        <f>HLOOKUP(E16,'Mileage Sheet as of 2023-01-04'!$2:$3,2,FALSE)</f>
        <v>#N/A</v>
      </c>
      <c r="F41" s="69" t="e">
        <f>HLOOKUP(F16,'Mileage Sheet as of 2023-01-04'!$2:$3,2,FALSE)</f>
        <v>#N/A</v>
      </c>
      <c r="G41" s="69" t="e">
        <f>HLOOKUP(G16,'Mileage Sheet as of 2023-01-04'!$2:$3,2,FALSE)</f>
        <v>#N/A</v>
      </c>
      <c r="H41" s="69" t="e">
        <f>HLOOKUP(H16,'Mileage Sheet as of 2023-01-04'!$2:$3,2,FALSE)</f>
        <v>#N/A</v>
      </c>
      <c r="I41" s="69" t="e">
        <f>HLOOKUP(I16,'Mileage Sheet as of 2023-01-04'!$2:$3,2,FALSE)</f>
        <v>#N/A</v>
      </c>
      <c r="J41" s="69" t="e">
        <f>HLOOKUP(J16,'Mileage Sheet as of 2023-01-04'!$2:$3,2,FALSE)</f>
        <v>#N/A</v>
      </c>
      <c r="K41" s="69" t="e">
        <f>HLOOKUP(K16,'Mileage Sheet as of 2023-01-04'!$2:$3,2,FALSE)</f>
        <v>#N/A</v>
      </c>
    </row>
    <row r="42" spans="1:12" x14ac:dyDescent="0.25">
      <c r="A42" t="s">
        <v>122</v>
      </c>
      <c r="B42" s="69" t="s">
        <v>138</v>
      </c>
      <c r="C42" s="70">
        <f>IFERROR(VLOOKUP(B16,'Mileage Sheet as of 2023-01-04'!$A:$AO,C41,FALSE),0)</f>
        <v>0</v>
      </c>
      <c r="D42" s="70">
        <f>IFERROR(VLOOKUP(C16,'Mileage Sheet as of 2023-01-04'!$A:$AO,D41,FALSE),0)</f>
        <v>0</v>
      </c>
      <c r="E42" s="70">
        <f>IFERROR(VLOOKUP(D16,'Mileage Sheet as of 2023-01-04'!$A:$AO,E41,FALSE),0)</f>
        <v>0</v>
      </c>
      <c r="F42" s="70">
        <f>IFERROR(VLOOKUP(E16,'Mileage Sheet as of 2023-01-04'!$A:$AO,F41,FALSE),0)</f>
        <v>0</v>
      </c>
      <c r="G42" s="70">
        <f>IFERROR(VLOOKUP(F16,'Mileage Sheet as of 2023-01-04'!$A:$AO,G41,FALSE),0)</f>
        <v>0</v>
      </c>
      <c r="H42" s="70">
        <f>IFERROR(VLOOKUP(G16,'Mileage Sheet as of 2023-01-04'!$A:$AO,H41,FALSE),0)</f>
        <v>0</v>
      </c>
      <c r="I42" s="70">
        <f>IFERROR(VLOOKUP(H16,'Mileage Sheet as of 2023-01-04'!$A:$AO,I41,FALSE),0)</f>
        <v>0</v>
      </c>
      <c r="J42" s="70">
        <f>IFERROR(VLOOKUP(I16,'Mileage Sheet as of 2023-01-04'!$A:$AO,J41,FALSE),0)</f>
        <v>0</v>
      </c>
      <c r="K42" s="70">
        <f>IFERROR(VLOOKUP(J16,'Mileage Sheet as of 2023-01-04'!$A:$AO,K41,FALSE),0)</f>
        <v>0</v>
      </c>
      <c r="L42" s="71">
        <f>SUM(C42:K42)</f>
        <v>0</v>
      </c>
    </row>
    <row r="43" spans="1:12" x14ac:dyDescent="0.25">
      <c r="A43" t="s">
        <v>140</v>
      </c>
      <c r="B43" s="69" t="e">
        <f>HLOOKUP(B17,'Mileage Sheet as of 2023-01-04'!$2:$3,2,FALSE)</f>
        <v>#N/A</v>
      </c>
      <c r="C43" s="69" t="e">
        <f>HLOOKUP(C17,'Mileage Sheet as of 2023-01-04'!$2:$3,2,FALSE)</f>
        <v>#N/A</v>
      </c>
      <c r="D43" s="69" t="e">
        <f>HLOOKUP(D17,'Mileage Sheet as of 2023-01-04'!$2:$3,2,FALSE)</f>
        <v>#N/A</v>
      </c>
      <c r="E43" s="69" t="e">
        <f>HLOOKUP(E17,'Mileage Sheet as of 2023-01-04'!$2:$3,2,FALSE)</f>
        <v>#N/A</v>
      </c>
      <c r="F43" s="69" t="e">
        <f>HLOOKUP(F17,'Mileage Sheet as of 2023-01-04'!$2:$3,2,FALSE)</f>
        <v>#N/A</v>
      </c>
      <c r="G43" s="69" t="e">
        <f>HLOOKUP(G17,'Mileage Sheet as of 2023-01-04'!$2:$3,2,FALSE)</f>
        <v>#N/A</v>
      </c>
      <c r="H43" s="69" t="e">
        <f>HLOOKUP(H17,'Mileage Sheet as of 2023-01-04'!$2:$3,2,FALSE)</f>
        <v>#N/A</v>
      </c>
      <c r="I43" s="69" t="e">
        <f>HLOOKUP(I17,'Mileage Sheet as of 2023-01-04'!$2:$3,2,FALSE)</f>
        <v>#N/A</v>
      </c>
      <c r="J43" s="69" t="e">
        <f>HLOOKUP(J17,'Mileage Sheet as of 2023-01-04'!$2:$3,2,FALSE)</f>
        <v>#N/A</v>
      </c>
      <c r="K43" s="69" t="e">
        <f>HLOOKUP(K17,'Mileage Sheet as of 2023-01-04'!$2:$3,2,FALSE)</f>
        <v>#N/A</v>
      </c>
    </row>
    <row r="44" spans="1:12" x14ac:dyDescent="0.25">
      <c r="A44" t="s">
        <v>123</v>
      </c>
      <c r="B44" s="69" t="s">
        <v>138</v>
      </c>
      <c r="C44" s="70">
        <f>IFERROR(VLOOKUP(B17,'Mileage Sheet as of 2023-01-04'!$A:$AO,C43,FALSE),0)</f>
        <v>0</v>
      </c>
      <c r="D44" s="70">
        <f>IFERROR(VLOOKUP(C17,'Mileage Sheet as of 2023-01-04'!$A:$AO,D43,FALSE),0)</f>
        <v>0</v>
      </c>
      <c r="E44" s="70">
        <f>IFERROR(VLOOKUP(D17,'Mileage Sheet as of 2023-01-04'!$A:$AO,E43,FALSE),0)</f>
        <v>0</v>
      </c>
      <c r="F44" s="70">
        <f>IFERROR(VLOOKUP(E17,'Mileage Sheet as of 2023-01-04'!$A:$AO,F43,FALSE),0)</f>
        <v>0</v>
      </c>
      <c r="G44" s="70">
        <f>IFERROR(VLOOKUP(F17,'Mileage Sheet as of 2023-01-04'!$A:$AO,G43,FALSE),0)</f>
        <v>0</v>
      </c>
      <c r="H44" s="70">
        <f>IFERROR(VLOOKUP(G17,'Mileage Sheet as of 2023-01-04'!$A:$AO,H43,FALSE),0)</f>
        <v>0</v>
      </c>
      <c r="I44" s="70">
        <f>IFERROR(VLOOKUP(H17,'Mileage Sheet as of 2023-01-04'!$A:$AO,I43,FALSE),0)</f>
        <v>0</v>
      </c>
      <c r="J44" s="70">
        <f>IFERROR(VLOOKUP(I17,'Mileage Sheet as of 2023-01-04'!$A:$AO,J43,FALSE),0)</f>
        <v>0</v>
      </c>
      <c r="K44" s="70">
        <f>IFERROR(VLOOKUP(J17,'Mileage Sheet as of 2023-01-04'!$A:$AO,K43,FALSE),0)</f>
        <v>0</v>
      </c>
      <c r="L44" s="71">
        <f>SUM(C44:K44)</f>
        <v>0</v>
      </c>
    </row>
    <row r="45" spans="1:12" x14ac:dyDescent="0.25">
      <c r="A45" t="s">
        <v>141</v>
      </c>
      <c r="B45" s="69" t="e">
        <f>HLOOKUP(B18,'Mileage Sheet as of 2023-01-04'!$2:$3,2,FALSE)</f>
        <v>#N/A</v>
      </c>
      <c r="C45" s="69" t="e">
        <f>HLOOKUP(C18,'Mileage Sheet as of 2023-01-04'!$2:$3,2,FALSE)</f>
        <v>#N/A</v>
      </c>
      <c r="D45" s="69" t="e">
        <f>HLOOKUP(D18,'Mileage Sheet as of 2023-01-04'!$2:$3,2,FALSE)</f>
        <v>#N/A</v>
      </c>
      <c r="E45" s="69" t="e">
        <f>HLOOKUP(E18,'Mileage Sheet as of 2023-01-04'!$2:$3,2,FALSE)</f>
        <v>#N/A</v>
      </c>
      <c r="F45" s="69" t="e">
        <f>HLOOKUP(F18,'Mileage Sheet as of 2023-01-04'!$2:$3,2,FALSE)</f>
        <v>#N/A</v>
      </c>
      <c r="G45" s="69" t="e">
        <f>HLOOKUP(G18,'Mileage Sheet as of 2023-01-04'!$2:$3,2,FALSE)</f>
        <v>#N/A</v>
      </c>
      <c r="H45" s="69" t="e">
        <f>HLOOKUP(H18,'Mileage Sheet as of 2023-01-04'!$2:$3,2,FALSE)</f>
        <v>#N/A</v>
      </c>
      <c r="I45" s="69" t="e">
        <f>HLOOKUP(I18,'Mileage Sheet as of 2023-01-04'!$2:$3,2,FALSE)</f>
        <v>#N/A</v>
      </c>
      <c r="J45" s="69" t="e">
        <f>HLOOKUP(J18,'Mileage Sheet as of 2023-01-04'!$2:$3,2,FALSE)</f>
        <v>#N/A</v>
      </c>
      <c r="K45" s="69" t="e">
        <f>HLOOKUP(K18,'Mileage Sheet as of 2023-01-04'!$2:$3,2,FALSE)</f>
        <v>#N/A</v>
      </c>
    </row>
    <row r="46" spans="1:12" x14ac:dyDescent="0.25">
      <c r="A46" t="s">
        <v>124</v>
      </c>
      <c r="B46" s="69" t="s">
        <v>138</v>
      </c>
      <c r="C46" s="70">
        <f>IFERROR(VLOOKUP(B18,'Mileage Sheet as of 2023-01-04'!$A:$AO,C45,FALSE),0)</f>
        <v>0</v>
      </c>
      <c r="D46" s="70">
        <f>IFERROR(VLOOKUP(C18,'Mileage Sheet as of 2023-01-04'!$A:$AO,D45,FALSE),0)</f>
        <v>0</v>
      </c>
      <c r="E46" s="70">
        <f>IFERROR(VLOOKUP(D18,'Mileage Sheet as of 2023-01-04'!$A:$AO,E45,FALSE),0)</f>
        <v>0</v>
      </c>
      <c r="F46" s="70">
        <f>IFERROR(VLOOKUP(E18,'Mileage Sheet as of 2023-01-04'!$A:$AO,F45,FALSE),0)</f>
        <v>0</v>
      </c>
      <c r="G46" s="70">
        <f>IFERROR(VLOOKUP(F18,'Mileage Sheet as of 2023-01-04'!$A:$AO,G45,FALSE),0)</f>
        <v>0</v>
      </c>
      <c r="H46" s="70">
        <f>IFERROR(VLOOKUP(G18,'Mileage Sheet as of 2023-01-04'!$A:$AO,H45,FALSE),0)</f>
        <v>0</v>
      </c>
      <c r="I46" s="70">
        <f>IFERROR(VLOOKUP(H18,'Mileage Sheet as of 2023-01-04'!$A:$AO,I45,FALSE),0)</f>
        <v>0</v>
      </c>
      <c r="J46" s="70">
        <f>IFERROR(VLOOKUP(I18,'Mileage Sheet as of 2023-01-04'!$A:$AO,J45,FALSE),0)</f>
        <v>0</v>
      </c>
      <c r="K46" s="70">
        <f>IFERROR(VLOOKUP(J18,'Mileage Sheet as of 2023-01-04'!$A:$AO,K45,FALSE),0)</f>
        <v>0</v>
      </c>
      <c r="L46" s="71">
        <f>SUM(C46:K46)</f>
        <v>0</v>
      </c>
    </row>
    <row r="47" spans="1:12" x14ac:dyDescent="0.25">
      <c r="A47" t="s">
        <v>142</v>
      </c>
      <c r="B47" s="69" t="e">
        <f>HLOOKUP(B19,'Mileage Sheet as of 2023-01-04'!$2:$3,2,FALSE)</f>
        <v>#N/A</v>
      </c>
      <c r="C47" s="69" t="e">
        <f>HLOOKUP(C19,'Mileage Sheet as of 2023-01-04'!$2:$3,2,FALSE)</f>
        <v>#N/A</v>
      </c>
      <c r="D47" s="69" t="e">
        <f>HLOOKUP(D19,'Mileage Sheet as of 2023-01-04'!$2:$3,2,FALSE)</f>
        <v>#N/A</v>
      </c>
      <c r="E47" s="69" t="e">
        <f>HLOOKUP(E19,'Mileage Sheet as of 2023-01-04'!$2:$3,2,FALSE)</f>
        <v>#N/A</v>
      </c>
      <c r="F47" s="69" t="e">
        <f>HLOOKUP(F19,'Mileage Sheet as of 2023-01-04'!$2:$3,2,FALSE)</f>
        <v>#N/A</v>
      </c>
      <c r="G47" s="69" t="e">
        <f>HLOOKUP(G19,'Mileage Sheet as of 2023-01-04'!$2:$3,2,FALSE)</f>
        <v>#N/A</v>
      </c>
      <c r="H47" s="69" t="e">
        <f>HLOOKUP(H19,'Mileage Sheet as of 2023-01-04'!$2:$3,2,FALSE)</f>
        <v>#N/A</v>
      </c>
      <c r="I47" s="69" t="e">
        <f>HLOOKUP(I19,'Mileage Sheet as of 2023-01-04'!$2:$3,2,FALSE)</f>
        <v>#N/A</v>
      </c>
      <c r="J47" s="69" t="e">
        <f>HLOOKUP(J19,'Mileage Sheet as of 2023-01-04'!$2:$3,2,FALSE)</f>
        <v>#N/A</v>
      </c>
      <c r="K47" s="69" t="e">
        <f>HLOOKUP(K19,'Mileage Sheet as of 2023-01-04'!$2:$3,2,FALSE)</f>
        <v>#N/A</v>
      </c>
    </row>
    <row r="48" spans="1:12" x14ac:dyDescent="0.25">
      <c r="A48" t="s">
        <v>125</v>
      </c>
      <c r="B48" s="69" t="s">
        <v>138</v>
      </c>
      <c r="C48" s="70">
        <f>IFERROR(VLOOKUP(B19,'Mileage Sheet as of 2023-01-04'!$A:$AO,C47,FALSE),0)</f>
        <v>0</v>
      </c>
      <c r="D48" s="70">
        <f>IFERROR(VLOOKUP(C19,'Mileage Sheet as of 2023-01-04'!$A:$AO,D47,FALSE),0)</f>
        <v>0</v>
      </c>
      <c r="E48" s="70">
        <f>IFERROR(VLOOKUP(D19,'Mileage Sheet as of 2023-01-04'!$A:$AO,E47,FALSE),0)</f>
        <v>0</v>
      </c>
      <c r="F48" s="70">
        <f>IFERROR(VLOOKUP(E19,'Mileage Sheet as of 2023-01-04'!$A:$AO,F47,FALSE),0)</f>
        <v>0</v>
      </c>
      <c r="G48" s="70">
        <f>IFERROR(VLOOKUP(F19,'Mileage Sheet as of 2023-01-04'!$A:$AO,G47,FALSE),0)</f>
        <v>0</v>
      </c>
      <c r="H48" s="70">
        <f>IFERROR(VLOOKUP(G19,'Mileage Sheet as of 2023-01-04'!$A:$AO,H47,FALSE),0)</f>
        <v>0</v>
      </c>
      <c r="I48" s="70">
        <f>IFERROR(VLOOKUP(H19,'Mileage Sheet as of 2023-01-04'!$A:$AO,I47,FALSE),0)</f>
        <v>0</v>
      </c>
      <c r="J48" s="70">
        <f>IFERROR(VLOOKUP(I19,'Mileage Sheet as of 2023-01-04'!$A:$AO,J47,FALSE),0)</f>
        <v>0</v>
      </c>
      <c r="K48" s="70">
        <f>IFERROR(VLOOKUP(J19,'Mileage Sheet as of 2023-01-04'!$A:$AO,K47,FALSE),0)</f>
        <v>0</v>
      </c>
      <c r="L48" s="71">
        <f>SUM(C48:K48)</f>
        <v>0</v>
      </c>
    </row>
    <row r="49" spans="1:12" x14ac:dyDescent="0.25">
      <c r="A49" t="s">
        <v>143</v>
      </c>
      <c r="B49" s="69" t="e">
        <f>HLOOKUP(B20,'Mileage Sheet as of 2023-01-04'!$2:$3,2,FALSE)</f>
        <v>#N/A</v>
      </c>
      <c r="C49" s="69" t="e">
        <f>HLOOKUP(C20,'Mileage Sheet as of 2023-01-04'!$2:$3,2,FALSE)</f>
        <v>#N/A</v>
      </c>
      <c r="D49" s="69" t="e">
        <f>HLOOKUP(D20,'Mileage Sheet as of 2023-01-04'!$2:$3,2,FALSE)</f>
        <v>#N/A</v>
      </c>
      <c r="E49" s="69" t="e">
        <f>HLOOKUP(E20,'Mileage Sheet as of 2023-01-04'!$2:$3,2,FALSE)</f>
        <v>#N/A</v>
      </c>
      <c r="F49" s="69" t="e">
        <f>HLOOKUP(F20,'Mileage Sheet as of 2023-01-04'!$2:$3,2,FALSE)</f>
        <v>#N/A</v>
      </c>
      <c r="G49" s="69" t="e">
        <f>HLOOKUP(G20,'Mileage Sheet as of 2023-01-04'!$2:$3,2,FALSE)</f>
        <v>#N/A</v>
      </c>
      <c r="H49" s="69" t="e">
        <f>HLOOKUP(H20,'Mileage Sheet as of 2023-01-04'!$2:$3,2,FALSE)</f>
        <v>#N/A</v>
      </c>
      <c r="I49" s="69" t="e">
        <f>HLOOKUP(I20,'Mileage Sheet as of 2023-01-04'!$2:$3,2,FALSE)</f>
        <v>#N/A</v>
      </c>
      <c r="J49" s="69" t="e">
        <f>HLOOKUP(J20,'Mileage Sheet as of 2023-01-04'!$2:$3,2,FALSE)</f>
        <v>#N/A</v>
      </c>
      <c r="K49" s="69" t="e">
        <f>HLOOKUP(K20,'Mileage Sheet as of 2023-01-04'!$2:$3,2,FALSE)</f>
        <v>#N/A</v>
      </c>
    </row>
    <row r="50" spans="1:12" x14ac:dyDescent="0.25">
      <c r="A50" t="s">
        <v>126</v>
      </c>
      <c r="B50" s="69" t="s">
        <v>138</v>
      </c>
      <c r="C50" s="70">
        <f>IFERROR(VLOOKUP(B20,'Mileage Sheet as of 2023-01-04'!$A:$AO,C49,FALSE),0)</f>
        <v>0</v>
      </c>
      <c r="D50" s="70">
        <f>IFERROR(VLOOKUP(C20,'Mileage Sheet as of 2023-01-04'!$A:$AO,D49,FALSE),0)</f>
        <v>0</v>
      </c>
      <c r="E50" s="70">
        <f>IFERROR(VLOOKUP(D20,'Mileage Sheet as of 2023-01-04'!$A:$AO,E49,FALSE),0)</f>
        <v>0</v>
      </c>
      <c r="F50" s="70">
        <f>IFERROR(VLOOKUP(E20,'Mileage Sheet as of 2023-01-04'!$A:$AO,F49,FALSE),0)</f>
        <v>0</v>
      </c>
      <c r="G50" s="70">
        <f>IFERROR(VLOOKUP(F20,'Mileage Sheet as of 2023-01-04'!$A:$AO,G49,FALSE),0)</f>
        <v>0</v>
      </c>
      <c r="H50" s="70">
        <f>IFERROR(VLOOKUP(G20,'Mileage Sheet as of 2023-01-04'!$A:$AO,H49,FALSE),0)</f>
        <v>0</v>
      </c>
      <c r="I50" s="70">
        <f>IFERROR(VLOOKUP(H20,'Mileage Sheet as of 2023-01-04'!$A:$AO,I49,FALSE),0)</f>
        <v>0</v>
      </c>
      <c r="J50" s="70">
        <f>IFERROR(VLOOKUP(I20,'Mileage Sheet as of 2023-01-04'!$A:$AO,J49,FALSE),0)</f>
        <v>0</v>
      </c>
      <c r="K50" s="70">
        <f>IFERROR(VLOOKUP(J20,'Mileage Sheet as of 2023-01-04'!$A:$AO,K49,FALSE),0)</f>
        <v>0</v>
      </c>
      <c r="L50" s="71">
        <f>SUM(C50:K50)</f>
        <v>0</v>
      </c>
    </row>
    <row r="51" spans="1:12" x14ac:dyDescent="0.25">
      <c r="A51" t="s">
        <v>144</v>
      </c>
      <c r="B51" s="69" t="e">
        <f>HLOOKUP(B21,'Mileage Sheet as of 2023-01-04'!$2:$3,2,FALSE)</f>
        <v>#N/A</v>
      </c>
      <c r="C51" s="69" t="e">
        <f>HLOOKUP(C21,'Mileage Sheet as of 2023-01-04'!$2:$3,2,FALSE)</f>
        <v>#N/A</v>
      </c>
      <c r="D51" s="69" t="e">
        <f>HLOOKUP(D21,'Mileage Sheet as of 2023-01-04'!$2:$3,2,FALSE)</f>
        <v>#N/A</v>
      </c>
      <c r="E51" s="69" t="e">
        <f>HLOOKUP(E21,'Mileage Sheet as of 2023-01-04'!$2:$3,2,FALSE)</f>
        <v>#N/A</v>
      </c>
      <c r="F51" s="69" t="e">
        <f>HLOOKUP(F21,'Mileage Sheet as of 2023-01-04'!$2:$3,2,FALSE)</f>
        <v>#N/A</v>
      </c>
      <c r="G51" s="69" t="e">
        <f>HLOOKUP(G21,'Mileage Sheet as of 2023-01-04'!$2:$3,2,FALSE)</f>
        <v>#N/A</v>
      </c>
      <c r="H51" s="69" t="e">
        <f>HLOOKUP(H21,'Mileage Sheet as of 2023-01-04'!$2:$3,2,FALSE)</f>
        <v>#N/A</v>
      </c>
      <c r="I51" s="69" t="e">
        <f>HLOOKUP(I21,'Mileage Sheet as of 2023-01-04'!$2:$3,2,FALSE)</f>
        <v>#N/A</v>
      </c>
      <c r="J51" s="69" t="e">
        <f>HLOOKUP(J21,'Mileage Sheet as of 2023-01-04'!$2:$3,2,FALSE)</f>
        <v>#N/A</v>
      </c>
      <c r="K51" s="69" t="e">
        <f>HLOOKUP(K21,'Mileage Sheet as of 2023-01-04'!$2:$3,2,FALSE)</f>
        <v>#N/A</v>
      </c>
    </row>
    <row r="52" spans="1:12" x14ac:dyDescent="0.25">
      <c r="A52" t="s">
        <v>127</v>
      </c>
      <c r="B52" s="69" t="s">
        <v>138</v>
      </c>
      <c r="C52" s="70">
        <f>IFERROR(VLOOKUP(B21,'Mileage Sheet as of 2023-01-04'!$A:$AO,C51,FALSE),0)</f>
        <v>0</v>
      </c>
      <c r="D52" s="70">
        <f>IFERROR(VLOOKUP(C21,'Mileage Sheet as of 2023-01-04'!$A:$AO,D51,FALSE),0)</f>
        <v>0</v>
      </c>
      <c r="E52" s="70">
        <f>IFERROR(VLOOKUP(D21,'Mileage Sheet as of 2023-01-04'!$A:$AO,E51,FALSE),0)</f>
        <v>0</v>
      </c>
      <c r="F52" s="70">
        <f>IFERROR(VLOOKUP(E21,'Mileage Sheet as of 2023-01-04'!$A:$AO,F51,FALSE),0)</f>
        <v>0</v>
      </c>
      <c r="G52" s="70">
        <f>IFERROR(VLOOKUP(F21,'Mileage Sheet as of 2023-01-04'!$A:$AO,G51,FALSE),0)</f>
        <v>0</v>
      </c>
      <c r="H52" s="70">
        <f>IFERROR(VLOOKUP(G21,'Mileage Sheet as of 2023-01-04'!$A:$AO,H51,FALSE),0)</f>
        <v>0</v>
      </c>
      <c r="I52" s="70">
        <f>IFERROR(VLOOKUP(H21,'Mileage Sheet as of 2023-01-04'!$A:$AO,I51,FALSE),0)</f>
        <v>0</v>
      </c>
      <c r="J52" s="70">
        <f>IFERROR(VLOOKUP(I21,'Mileage Sheet as of 2023-01-04'!$A:$AO,J51,FALSE),0)</f>
        <v>0</v>
      </c>
      <c r="K52" s="70">
        <f>IFERROR(VLOOKUP(J21,'Mileage Sheet as of 2023-01-04'!$A:$AO,K51,FALSE),0)</f>
        <v>0</v>
      </c>
      <c r="L52" s="71">
        <f>SUM(C52:K52)</f>
        <v>0</v>
      </c>
    </row>
    <row r="53" spans="1:12" x14ac:dyDescent="0.25">
      <c r="A53" t="s">
        <v>145</v>
      </c>
      <c r="B53" s="69" t="e">
        <f>HLOOKUP(B22,'Mileage Sheet as of 2023-01-04'!$2:$3,2,FALSE)</f>
        <v>#N/A</v>
      </c>
      <c r="C53" s="69" t="e">
        <f>HLOOKUP(C22,'Mileage Sheet as of 2023-01-04'!$2:$3,2,FALSE)</f>
        <v>#N/A</v>
      </c>
      <c r="D53" s="69" t="e">
        <f>HLOOKUP(D22,'Mileage Sheet as of 2023-01-04'!$2:$3,2,FALSE)</f>
        <v>#N/A</v>
      </c>
      <c r="E53" s="69" t="e">
        <f>HLOOKUP(E22,'Mileage Sheet as of 2023-01-04'!$2:$3,2,FALSE)</f>
        <v>#N/A</v>
      </c>
      <c r="F53" s="69" t="e">
        <f>HLOOKUP(F22,'Mileage Sheet as of 2023-01-04'!$2:$3,2,FALSE)</f>
        <v>#N/A</v>
      </c>
      <c r="G53" s="69" t="e">
        <f>HLOOKUP(G22,'Mileage Sheet as of 2023-01-04'!$2:$3,2,FALSE)</f>
        <v>#N/A</v>
      </c>
      <c r="H53" s="69" t="e">
        <f>HLOOKUP(H22,'Mileage Sheet as of 2023-01-04'!$2:$3,2,FALSE)</f>
        <v>#N/A</v>
      </c>
      <c r="I53" s="69" t="e">
        <f>HLOOKUP(I22,'Mileage Sheet as of 2023-01-04'!$2:$3,2,FALSE)</f>
        <v>#N/A</v>
      </c>
      <c r="J53" s="69" t="e">
        <f>HLOOKUP(J22,'Mileage Sheet as of 2023-01-04'!$2:$3,2,FALSE)</f>
        <v>#N/A</v>
      </c>
      <c r="K53" s="69" t="e">
        <f>HLOOKUP(K22,'Mileage Sheet as of 2023-01-04'!$2:$3,2,FALSE)</f>
        <v>#N/A</v>
      </c>
    </row>
    <row r="54" spans="1:12" x14ac:dyDescent="0.25">
      <c r="A54" t="s">
        <v>128</v>
      </c>
      <c r="B54" s="69" t="s">
        <v>138</v>
      </c>
      <c r="C54" s="70">
        <f>IFERROR(VLOOKUP(B22,'Mileage Sheet as of 2023-01-04'!$A:$AO,C53,FALSE),0)</f>
        <v>0</v>
      </c>
      <c r="D54" s="70">
        <f>IFERROR(VLOOKUP(C22,'Mileage Sheet as of 2023-01-04'!$A:$AO,D53,FALSE),0)</f>
        <v>0</v>
      </c>
      <c r="E54" s="70">
        <f>IFERROR(VLOOKUP(D22,'Mileage Sheet as of 2023-01-04'!$A:$AO,E53,FALSE),0)</f>
        <v>0</v>
      </c>
      <c r="F54" s="70">
        <f>IFERROR(VLOOKUP(E22,'Mileage Sheet as of 2023-01-04'!$A:$AO,F53,FALSE),0)</f>
        <v>0</v>
      </c>
      <c r="G54" s="70">
        <f>IFERROR(VLOOKUP(F22,'Mileage Sheet as of 2023-01-04'!$A:$AO,G53,FALSE),0)</f>
        <v>0</v>
      </c>
      <c r="H54" s="70">
        <f>IFERROR(VLOOKUP(G22,'Mileage Sheet as of 2023-01-04'!$A:$AO,H53,FALSE),0)</f>
        <v>0</v>
      </c>
      <c r="I54" s="70">
        <f>IFERROR(VLOOKUP(H22,'Mileage Sheet as of 2023-01-04'!$A:$AO,I53,FALSE),0)</f>
        <v>0</v>
      </c>
      <c r="J54" s="70">
        <f>IFERROR(VLOOKUP(I22,'Mileage Sheet as of 2023-01-04'!$A:$AO,J53,FALSE),0)</f>
        <v>0</v>
      </c>
      <c r="K54" s="70">
        <f>IFERROR(VLOOKUP(J22,'Mileage Sheet as of 2023-01-04'!$A:$AO,K53,FALSE),0)</f>
        <v>0</v>
      </c>
      <c r="L54" s="71">
        <f>SUM(C54:K54)</f>
        <v>0</v>
      </c>
    </row>
    <row r="55" spans="1:12" x14ac:dyDescent="0.25">
      <c r="A55" t="s">
        <v>146</v>
      </c>
      <c r="B55" s="69" t="e">
        <f>HLOOKUP(B23,'Mileage Sheet as of 2023-01-04'!$2:$3,2,FALSE)</f>
        <v>#N/A</v>
      </c>
      <c r="C55" s="69" t="e">
        <f>HLOOKUP(C23,'Mileage Sheet as of 2023-01-04'!$2:$3,2,FALSE)</f>
        <v>#N/A</v>
      </c>
      <c r="D55" s="69" t="e">
        <f>HLOOKUP(D23,'Mileage Sheet as of 2023-01-04'!$2:$3,2,FALSE)</f>
        <v>#N/A</v>
      </c>
      <c r="E55" s="69" t="e">
        <f>HLOOKUP(E23,'Mileage Sheet as of 2023-01-04'!$2:$3,2,FALSE)</f>
        <v>#N/A</v>
      </c>
      <c r="F55" s="69" t="e">
        <f>HLOOKUP(F23,'Mileage Sheet as of 2023-01-04'!$2:$3,2,FALSE)</f>
        <v>#N/A</v>
      </c>
      <c r="G55" s="69" t="e">
        <f>HLOOKUP(G23,'Mileage Sheet as of 2023-01-04'!$2:$3,2,FALSE)</f>
        <v>#N/A</v>
      </c>
      <c r="H55" s="69" t="e">
        <f>HLOOKUP(H23,'Mileage Sheet as of 2023-01-04'!$2:$3,2,FALSE)</f>
        <v>#N/A</v>
      </c>
      <c r="I55" s="69" t="e">
        <f>HLOOKUP(I23,'Mileage Sheet as of 2023-01-04'!$2:$3,2,FALSE)</f>
        <v>#N/A</v>
      </c>
      <c r="J55" s="69" t="e">
        <f>HLOOKUP(J23,'Mileage Sheet as of 2023-01-04'!$2:$3,2,FALSE)</f>
        <v>#N/A</v>
      </c>
      <c r="K55" s="69" t="e">
        <f>HLOOKUP(K23,'Mileage Sheet as of 2023-01-04'!$2:$3,2,FALSE)</f>
        <v>#N/A</v>
      </c>
    </row>
    <row r="56" spans="1:12" x14ac:dyDescent="0.25">
      <c r="A56" t="s">
        <v>129</v>
      </c>
      <c r="B56" s="69" t="s">
        <v>138</v>
      </c>
      <c r="C56" s="70">
        <f>IFERROR(VLOOKUP(B23,'Mileage Sheet as of 2023-01-04'!$A:$AO,C55,FALSE),0)</f>
        <v>0</v>
      </c>
      <c r="D56" s="70">
        <f>IFERROR(VLOOKUP(C23,'Mileage Sheet as of 2023-01-04'!$A:$AO,D55,FALSE),0)</f>
        <v>0</v>
      </c>
      <c r="E56" s="70">
        <f>IFERROR(VLOOKUP(D23,'Mileage Sheet as of 2023-01-04'!$A:$AO,E55,FALSE),0)</f>
        <v>0</v>
      </c>
      <c r="F56" s="70">
        <f>IFERROR(VLOOKUP(E23,'Mileage Sheet as of 2023-01-04'!$A:$AO,F55,FALSE),0)</f>
        <v>0</v>
      </c>
      <c r="G56" s="70">
        <f>IFERROR(VLOOKUP(F23,'Mileage Sheet as of 2023-01-04'!$A:$AO,G55,FALSE),0)</f>
        <v>0</v>
      </c>
      <c r="H56" s="70">
        <f>IFERROR(VLOOKUP(G23,'Mileage Sheet as of 2023-01-04'!$A:$AO,H55,FALSE),0)</f>
        <v>0</v>
      </c>
      <c r="I56" s="70">
        <f>IFERROR(VLOOKUP(H23,'Mileage Sheet as of 2023-01-04'!$A:$AO,I55,FALSE),0)</f>
        <v>0</v>
      </c>
      <c r="J56" s="70">
        <f>IFERROR(VLOOKUP(I23,'Mileage Sheet as of 2023-01-04'!$A:$AO,J55,FALSE),0)</f>
        <v>0</v>
      </c>
      <c r="K56" s="70">
        <f>IFERROR(VLOOKUP(J23,'Mileage Sheet as of 2023-01-04'!$A:$AO,K55,FALSE),0)</f>
        <v>0</v>
      </c>
      <c r="L56" s="71">
        <f>SUM(C56:K56)</f>
        <v>0</v>
      </c>
    </row>
    <row r="57" spans="1:12" x14ac:dyDescent="0.25">
      <c r="A57" t="s">
        <v>147</v>
      </c>
      <c r="B57" s="69" t="e">
        <f>HLOOKUP(B24,'Mileage Sheet as of 2023-01-04'!$2:$3,2,FALSE)</f>
        <v>#N/A</v>
      </c>
      <c r="C57" s="69" t="e">
        <f>HLOOKUP(C24,'Mileage Sheet as of 2023-01-04'!$2:$3,2,FALSE)</f>
        <v>#N/A</v>
      </c>
      <c r="D57" s="69" t="e">
        <f>HLOOKUP(D24,'Mileage Sheet as of 2023-01-04'!$2:$3,2,FALSE)</f>
        <v>#N/A</v>
      </c>
      <c r="E57" s="69" t="e">
        <f>HLOOKUP(E24,'Mileage Sheet as of 2023-01-04'!$2:$3,2,FALSE)</f>
        <v>#N/A</v>
      </c>
      <c r="F57" s="69" t="e">
        <f>HLOOKUP(F24,'Mileage Sheet as of 2023-01-04'!$2:$3,2,FALSE)</f>
        <v>#N/A</v>
      </c>
      <c r="G57" s="69" t="e">
        <f>HLOOKUP(G24,'Mileage Sheet as of 2023-01-04'!$2:$3,2,FALSE)</f>
        <v>#N/A</v>
      </c>
      <c r="H57" s="69" t="e">
        <f>HLOOKUP(H24,'Mileage Sheet as of 2023-01-04'!$2:$3,2,FALSE)</f>
        <v>#N/A</v>
      </c>
      <c r="I57" s="69" t="e">
        <f>HLOOKUP(I24,'Mileage Sheet as of 2023-01-04'!$2:$3,2,FALSE)</f>
        <v>#N/A</v>
      </c>
      <c r="J57" s="69" t="e">
        <f>HLOOKUP(J24,'Mileage Sheet as of 2023-01-04'!$2:$3,2,FALSE)</f>
        <v>#N/A</v>
      </c>
      <c r="K57" s="69" t="e">
        <f>HLOOKUP(K24,'Mileage Sheet as of 2023-01-04'!$2:$3,2,FALSE)</f>
        <v>#N/A</v>
      </c>
    </row>
    <row r="58" spans="1:12" x14ac:dyDescent="0.25">
      <c r="A58" t="s">
        <v>130</v>
      </c>
      <c r="B58" s="69" t="s">
        <v>138</v>
      </c>
      <c r="C58" s="70">
        <f>IFERROR(VLOOKUP(B24,'Mileage Sheet as of 2023-01-04'!$A:$AO,C57,FALSE),0)</f>
        <v>0</v>
      </c>
      <c r="D58" s="70">
        <f>IFERROR(VLOOKUP(C24,'Mileage Sheet as of 2023-01-04'!$A:$AO,D57,FALSE),0)</f>
        <v>0</v>
      </c>
      <c r="E58" s="70">
        <f>IFERROR(VLOOKUP(D24,'Mileage Sheet as of 2023-01-04'!$A:$AO,E57,FALSE),0)</f>
        <v>0</v>
      </c>
      <c r="F58" s="70">
        <f>IFERROR(VLOOKUP(E24,'Mileage Sheet as of 2023-01-04'!$A:$AO,F57,FALSE),0)</f>
        <v>0</v>
      </c>
      <c r="G58" s="70">
        <f>IFERROR(VLOOKUP(F24,'Mileage Sheet as of 2023-01-04'!$A:$AO,G57,FALSE),0)</f>
        <v>0</v>
      </c>
      <c r="H58" s="70">
        <f>IFERROR(VLOOKUP(G24,'Mileage Sheet as of 2023-01-04'!$A:$AO,H57,FALSE),0)</f>
        <v>0</v>
      </c>
      <c r="I58" s="70">
        <f>IFERROR(VLOOKUP(H24,'Mileage Sheet as of 2023-01-04'!$A:$AO,I57,FALSE),0)</f>
        <v>0</v>
      </c>
      <c r="J58" s="70">
        <f>IFERROR(VLOOKUP(I24,'Mileage Sheet as of 2023-01-04'!$A:$AO,J57,FALSE),0)</f>
        <v>0</v>
      </c>
      <c r="K58" s="70">
        <f>IFERROR(VLOOKUP(J24,'Mileage Sheet as of 2023-01-04'!$A:$AO,K57,FALSE),0)</f>
        <v>0</v>
      </c>
      <c r="L58" s="71">
        <f>SUM(C58:K58)</f>
        <v>0</v>
      </c>
    </row>
    <row r="59" spans="1:12" x14ac:dyDescent="0.25">
      <c r="A59" t="s">
        <v>148</v>
      </c>
      <c r="B59" s="69" t="e">
        <f>HLOOKUP(B25,'Mileage Sheet as of 2023-01-04'!$2:$3,2,FALSE)</f>
        <v>#N/A</v>
      </c>
      <c r="C59" s="69" t="e">
        <f>HLOOKUP(C25,'Mileage Sheet as of 2023-01-04'!$2:$3,2,FALSE)</f>
        <v>#N/A</v>
      </c>
      <c r="D59" s="69" t="e">
        <f>HLOOKUP(D25,'Mileage Sheet as of 2023-01-04'!$2:$3,2,FALSE)</f>
        <v>#N/A</v>
      </c>
      <c r="E59" s="69" t="e">
        <f>HLOOKUP(E25,'Mileage Sheet as of 2023-01-04'!$2:$3,2,FALSE)</f>
        <v>#N/A</v>
      </c>
      <c r="F59" s="69" t="e">
        <f>HLOOKUP(F25,'Mileage Sheet as of 2023-01-04'!$2:$3,2,FALSE)</f>
        <v>#N/A</v>
      </c>
      <c r="G59" s="69" t="e">
        <f>HLOOKUP(G25,'Mileage Sheet as of 2023-01-04'!$2:$3,2,FALSE)</f>
        <v>#N/A</v>
      </c>
      <c r="H59" s="69" t="e">
        <f>HLOOKUP(H25,'Mileage Sheet as of 2023-01-04'!$2:$3,2,FALSE)</f>
        <v>#N/A</v>
      </c>
      <c r="I59" s="69" t="e">
        <f>HLOOKUP(I25,'Mileage Sheet as of 2023-01-04'!$2:$3,2,FALSE)</f>
        <v>#N/A</v>
      </c>
      <c r="J59" s="69" t="e">
        <f>HLOOKUP(J25,'Mileage Sheet as of 2023-01-04'!$2:$3,2,FALSE)</f>
        <v>#N/A</v>
      </c>
      <c r="K59" s="69" t="e">
        <f>HLOOKUP(K25,'Mileage Sheet as of 2023-01-04'!$2:$3,2,FALSE)</f>
        <v>#N/A</v>
      </c>
    </row>
    <row r="60" spans="1:12" x14ac:dyDescent="0.25">
      <c r="A60" t="s">
        <v>131</v>
      </c>
      <c r="B60" s="69" t="s">
        <v>138</v>
      </c>
      <c r="C60" s="70">
        <f>IFERROR(VLOOKUP(B25,'Mileage Sheet as of 2023-01-04'!$A:$AO,C59,FALSE),0)</f>
        <v>0</v>
      </c>
      <c r="D60" s="70">
        <f>IFERROR(VLOOKUP(C25,'Mileage Sheet as of 2023-01-04'!$A:$AO,D59,FALSE),0)</f>
        <v>0</v>
      </c>
      <c r="E60" s="70">
        <f>IFERROR(VLOOKUP(D25,'Mileage Sheet as of 2023-01-04'!$A:$AO,E59,FALSE),0)</f>
        <v>0</v>
      </c>
      <c r="F60" s="70">
        <f>IFERROR(VLOOKUP(E25,'Mileage Sheet as of 2023-01-04'!$A:$AO,F59,FALSE),0)</f>
        <v>0</v>
      </c>
      <c r="G60" s="70">
        <f>IFERROR(VLOOKUP(F25,'Mileage Sheet as of 2023-01-04'!$A:$AO,G59,FALSE),0)</f>
        <v>0</v>
      </c>
      <c r="H60" s="70">
        <f>IFERROR(VLOOKUP(G25,'Mileage Sheet as of 2023-01-04'!$A:$AO,H59,FALSE),0)</f>
        <v>0</v>
      </c>
      <c r="I60" s="70">
        <f>IFERROR(VLOOKUP(H25,'Mileage Sheet as of 2023-01-04'!$A:$AO,I59,FALSE),0)</f>
        <v>0</v>
      </c>
      <c r="J60" s="70">
        <f>IFERROR(VLOOKUP(I25,'Mileage Sheet as of 2023-01-04'!$A:$AO,J59,FALSE),0)</f>
        <v>0</v>
      </c>
      <c r="K60" s="70">
        <f>IFERROR(VLOOKUP(J25,'Mileage Sheet as of 2023-01-04'!$A:$AO,K59,FALSE),0)</f>
        <v>0</v>
      </c>
      <c r="L60" s="71">
        <f>SUM(C60:K60)</f>
        <v>0</v>
      </c>
    </row>
  </sheetData>
  <sheetProtection algorithmName="SHA-512" hashValue="piCHorz2PJMQ1aLKqM3IkucQz+0A9sfOHzKFvh6IjzQn6u4RvBQ+NBa6Xcm4VfuJgcJ4EnQnPIyrF9AHZ1T42g==" saltValue="dOZSpv7n+fdhfEBRJh/wPw==" spinCount="100000" sheet="1" scenarios="1" selectLockedCells="1"/>
  <dataConsolidate/>
  <mergeCells count="33">
    <mergeCell ref="I35:L35"/>
    <mergeCell ref="I33:L33"/>
    <mergeCell ref="K7:L7"/>
    <mergeCell ref="B8:K8"/>
    <mergeCell ref="B10:K10"/>
    <mergeCell ref="B11:K11"/>
    <mergeCell ref="B12:K12"/>
    <mergeCell ref="B13:K13"/>
    <mergeCell ref="B14:K14"/>
    <mergeCell ref="I7:J7"/>
    <mergeCell ref="F7:H7"/>
    <mergeCell ref="A7:E7"/>
    <mergeCell ref="A15:L15"/>
    <mergeCell ref="A9:L9"/>
    <mergeCell ref="G27:H27"/>
    <mergeCell ref="B38:D38"/>
    <mergeCell ref="A35:D35"/>
    <mergeCell ref="E29:H29"/>
    <mergeCell ref="E30:H30"/>
    <mergeCell ref="E32:E33"/>
    <mergeCell ref="E36:H37"/>
    <mergeCell ref="A29:D32"/>
    <mergeCell ref="A33:D33"/>
    <mergeCell ref="A6:E6"/>
    <mergeCell ref="F6:H6"/>
    <mergeCell ref="A1:L1"/>
    <mergeCell ref="B2:I2"/>
    <mergeCell ref="J2:L3"/>
    <mergeCell ref="C5:I5"/>
    <mergeCell ref="A5:B5"/>
    <mergeCell ref="I6:J6"/>
    <mergeCell ref="K6:L6"/>
    <mergeCell ref="J4:J5"/>
  </mergeCells>
  <dataValidations count="6">
    <dataValidation type="textLength" allowBlank="1" showInputMessage="1" showErrorMessage="1" sqref="B4" xr:uid="{00000000-0002-0000-0000-000000000000}">
      <formula1>1</formula1>
      <formula2>2</formula2>
    </dataValidation>
    <dataValidation type="textLength" allowBlank="1" showInputMessage="1" showErrorMessage="1" sqref="C4 E4:G4 I4" xr:uid="{00000000-0002-0000-0000-000001000000}">
      <formula1>1</formula1>
      <formula2>4</formula2>
    </dataValidation>
    <dataValidation type="textLength" allowBlank="1" showInputMessage="1" showErrorMessage="1" sqref="H4" xr:uid="{00000000-0002-0000-0000-000002000000}">
      <formula1>1</formula1>
      <formula2>3</formula2>
    </dataValidation>
    <dataValidation type="decimal" operator="greaterThan" allowBlank="1" showInputMessage="1" showErrorMessage="1" errorTitle="Hey, listen!" error="Please input a value greater than 0, rounded to the nearest tenth of a mile." sqref="L10:L14 L16:L25" xr:uid="{00000000-0002-0000-0000-000004000000}">
      <formula1>0.09</formula1>
    </dataValidation>
    <dataValidation type="list" allowBlank="1" showInputMessage="1" showErrorMessage="1" sqref="B16:K25" xr:uid="{22C68BB1-CD88-49D2-8A33-2FDD34CCAC7B}">
      <formula1>Stop</formula1>
    </dataValidation>
    <dataValidation type="date" allowBlank="1" showInputMessage="1" showErrorMessage="1" errorTitle="Year Error" error="The date you entered is outside of the calendar year of this form." sqref="A10:A14 A16:A25" xr:uid="{A1810FF0-2E3B-454A-8FF6-0791F261EE02}">
      <formula1>46204</formula1>
      <formula2>46387</formula2>
    </dataValidation>
  </dataValidations>
  <printOptions horizontalCentered="1" verticalCentered="1"/>
  <pageMargins left="0.45" right="0.45" top="0.25" bottom="0.5" header="0" footer="0"/>
  <pageSetup scale="80" orientation="landscape"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13</xdr:col>
                <xdr:colOff>0</xdr:colOff>
                <xdr:row>1</xdr:row>
                <xdr:rowOff>0</xdr:rowOff>
              </from>
              <to>
                <xdr:col>18</xdr:col>
                <xdr:colOff>590550</xdr:colOff>
                <xdr:row>19</xdr:row>
                <xdr:rowOff>123825</xdr:rowOff>
              </to>
            </anchor>
          </objectPr>
        </oleObject>
      </mc:Choice>
      <mc:Fallback>
        <oleObject progId="Acrobat Document" dvAspect="DVASPECT_ICON" shapeId="1026" r:id="rId4"/>
      </mc:Fallback>
    </mc:AlternateContent>
  </oleObjec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5000000}">
          <x14:formula1>
            <xm:f>Sheet2!$A$1:$A$52</xm:f>
          </x14:formula1>
          <xm:sqref>I7:J7</xm:sqref>
        </x14:dataValidation>
        <x14:dataValidation type="list" allowBlank="1" showInputMessage="1" showErrorMessage="1" errorTitle="Deliver to:" error="Indicate preferred delivery method with an &quot;X&quot;." promptTitle="Direct Deposit" prompt="To enroll in direct deposit, complete the EFT enrollment form by double-clicking the form to the right.  Send the completed form to Accounting.  The form only needs to be completed once; if you've already completed the form, no further action is needed." xr:uid="{F1DEABF1-0669-4957-93F5-0E3D9B923E27}">
          <x14:formula1>
            <xm:f>Sheet2!$E$1:$E$2</xm:f>
          </x14:formula1>
          <xm:sqref>L4</xm:sqref>
        </x14:dataValidation>
        <x14:dataValidation type="list" allowBlank="1" showInputMessage="1" showErrorMessage="1" errorTitle="Deliver to:" error="Indicate preferred delivery method with an &quot;X&quot;." promptTitle="Mail to Home Address" prompt="Did you know OMSD can now send your reimbursement electronically to your bank account?  Consider selecting the direct deposit option above.  Direct deposit is faster, more secure, and saves OMSD money and time." xr:uid="{13A0015B-90E9-4856-B5BA-EB455A852F31}">
          <x14:formula1>
            <xm:f>Sheet2!$E$1:$E$2</xm:f>
          </x14:formula1>
          <xm:sqref>L5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E5BA0-6143-4151-81A3-09768809DF1C}">
  <sheetPr>
    <pageSetUpPr fitToPage="1"/>
  </sheetPr>
  <dimension ref="A1:L38"/>
  <sheetViews>
    <sheetView view="pageBreakPreview" zoomScale="90" zoomScaleNormal="100" zoomScaleSheetLayoutView="90" workbookViewId="0">
      <selection activeCell="B18" sqref="B18:K18"/>
    </sheetView>
  </sheetViews>
  <sheetFormatPr defaultRowHeight="15" x14ac:dyDescent="0.25"/>
  <cols>
    <col min="1" max="1" width="19.7109375" customWidth="1"/>
    <col min="2" max="9" width="12.5703125" customWidth="1"/>
    <col min="10" max="11" width="11.7109375" customWidth="1"/>
    <col min="12" max="12" width="12.140625" customWidth="1"/>
  </cols>
  <sheetData>
    <row r="1" spans="1:12" ht="63.75" customHeight="1" x14ac:dyDescent="0.25">
      <c r="A1" s="258" t="s">
        <v>116</v>
      </c>
      <c r="B1" s="258"/>
      <c r="C1" s="258"/>
      <c r="D1" s="258"/>
      <c r="E1" s="258"/>
      <c r="F1" s="258"/>
      <c r="G1" s="258"/>
      <c r="H1" s="258"/>
      <c r="I1" s="258"/>
      <c r="J1" s="258"/>
      <c r="K1" s="258"/>
      <c r="L1" s="258"/>
    </row>
    <row r="2" spans="1:12" ht="17.25" customHeight="1" x14ac:dyDescent="0.25">
      <c r="A2" s="155"/>
      <c r="B2" s="259" t="s">
        <v>2</v>
      </c>
      <c r="C2" s="260"/>
      <c r="D2" s="260"/>
      <c r="E2" s="260"/>
      <c r="F2" s="260"/>
      <c r="G2" s="260"/>
      <c r="H2" s="260"/>
      <c r="I2" s="261"/>
      <c r="J2" s="163" t="s">
        <v>156</v>
      </c>
      <c r="K2" s="164"/>
      <c r="L2" s="165"/>
    </row>
    <row r="3" spans="1:12" ht="17.25" customHeight="1" x14ac:dyDescent="0.25">
      <c r="A3" s="154" t="s">
        <v>111</v>
      </c>
      <c r="B3" s="153" t="s">
        <v>6</v>
      </c>
      <c r="C3" s="152" t="s">
        <v>7</v>
      </c>
      <c r="D3" s="152" t="s">
        <v>8</v>
      </c>
      <c r="E3" s="152" t="s">
        <v>9</v>
      </c>
      <c r="F3" s="152" t="s">
        <v>10</v>
      </c>
      <c r="G3" s="152" t="s">
        <v>11</v>
      </c>
      <c r="H3" s="152" t="s">
        <v>12</v>
      </c>
      <c r="I3" s="151" t="s">
        <v>13</v>
      </c>
      <c r="J3" s="166"/>
      <c r="K3" s="167"/>
      <c r="L3" s="168"/>
    </row>
    <row r="4" spans="1:12" ht="30.75" customHeight="1" x14ac:dyDescent="0.25">
      <c r="A4" s="61"/>
      <c r="B4" s="150"/>
      <c r="C4" s="147"/>
      <c r="D4" s="149">
        <v>0</v>
      </c>
      <c r="E4" s="147"/>
      <c r="F4" s="147"/>
      <c r="G4" s="147"/>
      <c r="H4" s="148"/>
      <c r="I4" s="147"/>
      <c r="J4" s="267" t="s">
        <v>120</v>
      </c>
      <c r="K4" s="146" t="s">
        <v>118</v>
      </c>
      <c r="L4" s="66"/>
    </row>
    <row r="5" spans="1:12" ht="30.75" customHeight="1" x14ac:dyDescent="0.25">
      <c r="A5" s="265" t="s">
        <v>112</v>
      </c>
      <c r="B5" s="266"/>
      <c r="C5" s="262"/>
      <c r="D5" s="263"/>
      <c r="E5" s="263"/>
      <c r="F5" s="263"/>
      <c r="G5" s="263"/>
      <c r="H5" s="263"/>
      <c r="I5" s="264"/>
      <c r="J5" s="268"/>
      <c r="K5" s="146" t="s">
        <v>119</v>
      </c>
      <c r="L5" s="66"/>
    </row>
    <row r="6" spans="1:12" x14ac:dyDescent="0.25">
      <c r="A6" s="255" t="s">
        <v>113</v>
      </c>
      <c r="B6" s="256"/>
      <c r="C6" s="256"/>
      <c r="D6" s="256"/>
      <c r="E6" s="257"/>
      <c r="F6" s="255" t="s">
        <v>14</v>
      </c>
      <c r="G6" s="256"/>
      <c r="H6" s="257"/>
      <c r="I6" s="255" t="s">
        <v>17</v>
      </c>
      <c r="J6" s="257"/>
      <c r="K6" s="255" t="s">
        <v>16</v>
      </c>
      <c r="L6" s="257"/>
    </row>
    <row r="7" spans="1:12" ht="30.75" customHeight="1" x14ac:dyDescent="0.25">
      <c r="A7" s="228"/>
      <c r="B7" s="229"/>
      <c r="C7" s="229"/>
      <c r="D7" s="229"/>
      <c r="E7" s="230"/>
      <c r="F7" s="225"/>
      <c r="G7" s="226"/>
      <c r="H7" s="227"/>
      <c r="I7" s="223" t="s">
        <v>15</v>
      </c>
      <c r="J7" s="224"/>
      <c r="K7" s="223"/>
      <c r="L7" s="224"/>
    </row>
    <row r="8" spans="1:12" x14ac:dyDescent="0.25">
      <c r="A8" s="145" t="s">
        <v>1</v>
      </c>
      <c r="B8" s="231" t="s">
        <v>105</v>
      </c>
      <c r="C8" s="231"/>
      <c r="D8" s="231"/>
      <c r="E8" s="231"/>
      <c r="F8" s="231"/>
      <c r="G8" s="231"/>
      <c r="H8" s="231"/>
      <c r="I8" s="231"/>
      <c r="J8" s="231"/>
      <c r="K8" s="231"/>
      <c r="L8" s="144" t="s">
        <v>67</v>
      </c>
    </row>
    <row r="9" spans="1:12" ht="17.25" customHeight="1" x14ac:dyDescent="0.25">
      <c r="A9" s="143"/>
      <c r="B9" s="222"/>
      <c r="C9" s="222"/>
      <c r="D9" s="222"/>
      <c r="E9" s="222"/>
      <c r="F9" s="222"/>
      <c r="G9" s="222"/>
      <c r="H9" s="222"/>
      <c r="I9" s="222"/>
      <c r="J9" s="222"/>
      <c r="K9" s="222"/>
      <c r="L9" s="27"/>
    </row>
    <row r="10" spans="1:12" ht="17.25" customHeight="1" x14ac:dyDescent="0.25">
      <c r="A10" s="143"/>
      <c r="B10" s="222"/>
      <c r="C10" s="222"/>
      <c r="D10" s="222"/>
      <c r="E10" s="222"/>
      <c r="F10" s="222"/>
      <c r="G10" s="222"/>
      <c r="H10" s="222"/>
      <c r="I10" s="222"/>
      <c r="J10" s="222"/>
      <c r="K10" s="222"/>
      <c r="L10" s="27"/>
    </row>
    <row r="11" spans="1:12" ht="17.25" customHeight="1" x14ac:dyDescent="0.25">
      <c r="A11" s="143"/>
      <c r="B11" s="222"/>
      <c r="C11" s="222"/>
      <c r="D11" s="222"/>
      <c r="E11" s="222"/>
      <c r="F11" s="222"/>
      <c r="G11" s="222"/>
      <c r="H11" s="222"/>
      <c r="I11" s="222"/>
      <c r="J11" s="222"/>
      <c r="K11" s="222"/>
      <c r="L11" s="27"/>
    </row>
    <row r="12" spans="1:12" ht="17.25" customHeight="1" x14ac:dyDescent="0.25">
      <c r="A12" s="143"/>
      <c r="B12" s="222"/>
      <c r="C12" s="222"/>
      <c r="D12" s="222"/>
      <c r="E12" s="222"/>
      <c r="F12" s="222"/>
      <c r="G12" s="222"/>
      <c r="H12" s="222"/>
      <c r="I12" s="222"/>
      <c r="J12" s="222"/>
      <c r="K12" s="222"/>
      <c r="L12" s="27"/>
    </row>
    <row r="13" spans="1:12" ht="17.25" customHeight="1" x14ac:dyDescent="0.25">
      <c r="A13" s="143"/>
      <c r="B13" s="222"/>
      <c r="C13" s="222"/>
      <c r="D13" s="222"/>
      <c r="E13" s="222"/>
      <c r="F13" s="222"/>
      <c r="G13" s="222"/>
      <c r="H13" s="222"/>
      <c r="I13" s="222"/>
      <c r="J13" s="222"/>
      <c r="K13" s="222"/>
      <c r="L13" s="27"/>
    </row>
    <row r="14" spans="1:12" ht="17.25" customHeight="1" x14ac:dyDescent="0.25">
      <c r="A14" s="143"/>
      <c r="B14" s="222"/>
      <c r="C14" s="222"/>
      <c r="D14" s="222"/>
      <c r="E14" s="222"/>
      <c r="F14" s="222"/>
      <c r="G14" s="222"/>
      <c r="H14" s="222"/>
      <c r="I14" s="222"/>
      <c r="J14" s="222"/>
      <c r="K14" s="222"/>
      <c r="L14" s="27"/>
    </row>
    <row r="15" spans="1:12" ht="17.25" customHeight="1" x14ac:dyDescent="0.25">
      <c r="A15" s="143"/>
      <c r="B15" s="222"/>
      <c r="C15" s="222"/>
      <c r="D15" s="222"/>
      <c r="E15" s="222"/>
      <c r="F15" s="222"/>
      <c r="G15" s="222"/>
      <c r="H15" s="222"/>
      <c r="I15" s="222"/>
      <c r="J15" s="222"/>
      <c r="K15" s="222"/>
      <c r="L15" s="27"/>
    </row>
    <row r="16" spans="1:12" ht="17.25" customHeight="1" x14ac:dyDescent="0.25">
      <c r="A16" s="143"/>
      <c r="B16" s="222"/>
      <c r="C16" s="222"/>
      <c r="D16" s="222"/>
      <c r="E16" s="222"/>
      <c r="F16" s="222"/>
      <c r="G16" s="222"/>
      <c r="H16" s="222"/>
      <c r="I16" s="222"/>
      <c r="J16" s="222"/>
      <c r="K16" s="222"/>
      <c r="L16" s="27"/>
    </row>
    <row r="17" spans="1:12" ht="17.25" customHeight="1" x14ac:dyDescent="0.25">
      <c r="A17" s="143"/>
      <c r="B17" s="222"/>
      <c r="C17" s="222"/>
      <c r="D17" s="222"/>
      <c r="E17" s="222"/>
      <c r="F17" s="222"/>
      <c r="G17" s="222"/>
      <c r="H17" s="222"/>
      <c r="I17" s="222"/>
      <c r="J17" s="222"/>
      <c r="K17" s="222"/>
      <c r="L17" s="27"/>
    </row>
    <row r="18" spans="1:12" ht="17.25" customHeight="1" x14ac:dyDescent="0.25">
      <c r="A18" s="143"/>
      <c r="B18" s="222"/>
      <c r="C18" s="222"/>
      <c r="D18" s="222"/>
      <c r="E18" s="222"/>
      <c r="F18" s="222"/>
      <c r="G18" s="222"/>
      <c r="H18" s="222"/>
      <c r="I18" s="222"/>
      <c r="J18" s="222"/>
      <c r="K18" s="222"/>
      <c r="L18" s="27"/>
    </row>
    <row r="19" spans="1:12" ht="17.25" customHeight="1" x14ac:dyDescent="0.25">
      <c r="A19" s="143"/>
      <c r="B19" s="222"/>
      <c r="C19" s="222"/>
      <c r="D19" s="222"/>
      <c r="E19" s="222"/>
      <c r="F19" s="222"/>
      <c r="G19" s="222"/>
      <c r="H19" s="222"/>
      <c r="I19" s="222"/>
      <c r="J19" s="222"/>
      <c r="K19" s="222"/>
      <c r="L19" s="27"/>
    </row>
    <row r="20" spans="1:12" ht="17.25" customHeight="1" x14ac:dyDescent="0.25">
      <c r="A20" s="143"/>
      <c r="B20" s="222"/>
      <c r="C20" s="222"/>
      <c r="D20" s="222"/>
      <c r="E20" s="222"/>
      <c r="F20" s="222"/>
      <c r="G20" s="222"/>
      <c r="H20" s="222"/>
      <c r="I20" s="222"/>
      <c r="J20" s="222"/>
      <c r="K20" s="222"/>
      <c r="L20" s="27"/>
    </row>
    <row r="21" spans="1:12" ht="17.25" customHeight="1" x14ac:dyDescent="0.25">
      <c r="A21" s="143"/>
      <c r="B21" s="222"/>
      <c r="C21" s="222"/>
      <c r="D21" s="222"/>
      <c r="E21" s="222"/>
      <c r="F21" s="222"/>
      <c r="G21" s="222"/>
      <c r="H21" s="222"/>
      <c r="I21" s="222"/>
      <c r="J21" s="222"/>
      <c r="K21" s="222"/>
      <c r="L21" s="27"/>
    </row>
    <row r="22" spans="1:12" ht="17.25" customHeight="1" x14ac:dyDescent="0.25">
      <c r="A22" s="143"/>
      <c r="B22" s="222"/>
      <c r="C22" s="222"/>
      <c r="D22" s="222"/>
      <c r="E22" s="222"/>
      <c r="F22" s="222"/>
      <c r="G22" s="222"/>
      <c r="H22" s="222"/>
      <c r="I22" s="222"/>
      <c r="J22" s="222"/>
      <c r="K22" s="222"/>
      <c r="L22" s="27"/>
    </row>
    <row r="23" spans="1:12" ht="17.25" customHeight="1" x14ac:dyDescent="0.25">
      <c r="A23" s="143"/>
      <c r="B23" s="222"/>
      <c r="C23" s="222"/>
      <c r="D23" s="222"/>
      <c r="E23" s="222"/>
      <c r="F23" s="222"/>
      <c r="G23" s="222"/>
      <c r="H23" s="222"/>
      <c r="I23" s="222"/>
      <c r="J23" s="222"/>
      <c r="K23" s="222"/>
      <c r="L23" s="27"/>
    </row>
    <row r="24" spans="1:12" ht="17.25" customHeight="1" x14ac:dyDescent="0.25">
      <c r="A24" s="143"/>
      <c r="B24" s="222"/>
      <c r="C24" s="222"/>
      <c r="D24" s="222"/>
      <c r="E24" s="222"/>
      <c r="F24" s="222"/>
      <c r="G24" s="222"/>
      <c r="H24" s="222"/>
      <c r="I24" s="222"/>
      <c r="J24" s="222"/>
      <c r="K24" s="222"/>
      <c r="L24" s="27"/>
    </row>
    <row r="25" spans="1:12" ht="17.25" customHeight="1" x14ac:dyDescent="0.25">
      <c r="A25" s="143"/>
      <c r="B25" s="222"/>
      <c r="C25" s="222"/>
      <c r="D25" s="222"/>
      <c r="E25" s="222"/>
      <c r="F25" s="222"/>
      <c r="G25" s="222"/>
      <c r="H25" s="222"/>
      <c r="I25" s="222"/>
      <c r="J25" s="222"/>
      <c r="K25" s="222"/>
      <c r="L25" s="27"/>
    </row>
    <row r="26" spans="1:12" ht="15.95" customHeight="1" x14ac:dyDescent="0.25">
      <c r="A26" s="142"/>
      <c r="B26" s="142"/>
      <c r="C26" s="142"/>
      <c r="D26" s="142"/>
      <c r="E26" s="140"/>
      <c r="F26" s="140"/>
      <c r="G26" s="141"/>
      <c r="H26" s="141"/>
      <c r="I26" s="140"/>
      <c r="J26" s="140"/>
      <c r="K26" s="139" t="s">
        <v>0</v>
      </c>
      <c r="L26" s="28">
        <f>ROUND(SUM(L9:L25),1)</f>
        <v>0</v>
      </c>
    </row>
    <row r="27" spans="1:12" ht="15.95" customHeight="1" thickBot="1" x14ac:dyDescent="0.3">
      <c r="A27" s="138"/>
      <c r="B27" s="138"/>
      <c r="C27" s="138"/>
      <c r="D27" s="138"/>
      <c r="E27" s="135" t="s">
        <v>107</v>
      </c>
      <c r="F27" s="135"/>
      <c r="G27" s="218"/>
      <c r="H27" s="218"/>
      <c r="I27" s="135"/>
      <c r="J27" s="135"/>
      <c r="K27" s="137" t="s">
        <v>68</v>
      </c>
      <c r="L27" s="37">
        <v>0.76</v>
      </c>
    </row>
    <row r="28" spans="1:12" ht="15.95" customHeight="1" thickBot="1" x14ac:dyDescent="0.3">
      <c r="A28" s="136"/>
      <c r="B28" s="136"/>
      <c r="C28" s="136"/>
      <c r="D28" s="136"/>
      <c r="E28" s="135"/>
      <c r="F28" s="135"/>
      <c r="G28" s="135"/>
      <c r="H28" s="135"/>
      <c r="I28" s="135"/>
      <c r="J28" s="135"/>
      <c r="K28" s="124" t="s">
        <v>109</v>
      </c>
      <c r="L28" s="38">
        <f>ROUND(L26*L27,2)</f>
        <v>0</v>
      </c>
    </row>
    <row r="29" spans="1:12" ht="15" customHeight="1" x14ac:dyDescent="0.25">
      <c r="A29" s="246" t="s">
        <v>106</v>
      </c>
      <c r="B29" s="247"/>
      <c r="C29" s="247"/>
      <c r="D29" s="248"/>
      <c r="E29" s="233" t="s">
        <v>110</v>
      </c>
      <c r="F29" s="234"/>
      <c r="G29" s="234"/>
      <c r="H29" s="235"/>
      <c r="I29" s="104"/>
      <c r="J29" s="103"/>
      <c r="K29" s="134"/>
      <c r="L29" s="18"/>
    </row>
    <row r="30" spans="1:12" x14ac:dyDescent="0.25">
      <c r="A30" s="249"/>
      <c r="B30" s="250"/>
      <c r="C30" s="250"/>
      <c r="D30" s="251"/>
      <c r="E30" s="236" t="s">
        <v>114</v>
      </c>
      <c r="F30" s="237"/>
      <c r="G30" s="237"/>
      <c r="H30" s="238"/>
      <c r="I30" s="104"/>
      <c r="J30" s="133"/>
      <c r="K30" s="132"/>
      <c r="L30" s="18"/>
    </row>
    <row r="31" spans="1:12" x14ac:dyDescent="0.25">
      <c r="A31" s="249"/>
      <c r="B31" s="250"/>
      <c r="C31" s="250"/>
      <c r="D31" s="251"/>
      <c r="E31" s="131"/>
      <c r="F31" s="129"/>
      <c r="G31" s="128"/>
      <c r="H31" s="127"/>
      <c r="I31" s="130"/>
      <c r="J31" s="125"/>
      <c r="K31" s="125"/>
      <c r="L31" s="125"/>
    </row>
    <row r="32" spans="1:12" x14ac:dyDescent="0.25">
      <c r="A32" s="249"/>
      <c r="B32" s="250"/>
      <c r="C32" s="250"/>
      <c r="D32" s="251"/>
      <c r="E32" s="239" t="s">
        <v>108</v>
      </c>
      <c r="F32" s="129"/>
      <c r="G32" s="128"/>
      <c r="H32" s="127"/>
      <c r="I32" s="126"/>
      <c r="J32" s="125"/>
      <c r="K32" s="124"/>
      <c r="L32" s="123"/>
    </row>
    <row r="33" spans="1:12" ht="15.75" thickBot="1" x14ac:dyDescent="0.3">
      <c r="A33" s="252" t="s">
        <v>152</v>
      </c>
      <c r="B33" s="253"/>
      <c r="C33" s="253"/>
      <c r="D33" s="254"/>
      <c r="E33" s="239"/>
      <c r="F33" s="122"/>
      <c r="G33" s="122"/>
      <c r="H33" s="121"/>
      <c r="I33" s="252" t="s">
        <v>152</v>
      </c>
      <c r="J33" s="253"/>
      <c r="K33" s="253"/>
      <c r="L33" s="254"/>
    </row>
    <row r="34" spans="1:12" ht="16.5" thickTop="1" thickBot="1" x14ac:dyDescent="0.3">
      <c r="A34" s="120"/>
      <c r="B34" s="120"/>
      <c r="C34" s="120"/>
      <c r="D34" s="119"/>
      <c r="E34" s="118"/>
      <c r="F34" s="117"/>
      <c r="G34" s="117"/>
      <c r="H34" s="116"/>
      <c r="I34" s="104"/>
      <c r="J34" s="103"/>
      <c r="K34" s="103"/>
      <c r="L34" s="103"/>
    </row>
    <row r="35" spans="1:12" x14ac:dyDescent="0.25">
      <c r="A35" s="232"/>
      <c r="B35" s="232"/>
      <c r="C35" s="232"/>
      <c r="D35" s="232"/>
      <c r="E35" s="115"/>
      <c r="F35" s="114"/>
      <c r="G35" s="113"/>
      <c r="H35" s="112"/>
      <c r="I35" s="219"/>
      <c r="J35" s="220"/>
      <c r="K35" s="220"/>
      <c r="L35" s="221"/>
    </row>
    <row r="36" spans="1:12" x14ac:dyDescent="0.25">
      <c r="A36" s="111" t="s">
        <v>3</v>
      </c>
      <c r="B36" s="110"/>
      <c r="C36" s="110"/>
      <c r="D36" s="109" t="s">
        <v>1</v>
      </c>
      <c r="E36" s="240" t="s">
        <v>115</v>
      </c>
      <c r="F36" s="241"/>
      <c r="G36" s="241"/>
      <c r="H36" s="242"/>
      <c r="I36" s="108" t="s">
        <v>4</v>
      </c>
      <c r="J36" s="108"/>
      <c r="K36" s="108"/>
      <c r="L36" s="107" t="s">
        <v>1</v>
      </c>
    </row>
    <row r="37" spans="1:12" x14ac:dyDescent="0.25">
      <c r="A37" s="106"/>
      <c r="B37" s="106"/>
      <c r="C37" s="106"/>
      <c r="D37" s="106"/>
      <c r="E37" s="243"/>
      <c r="F37" s="244"/>
      <c r="G37" s="244"/>
      <c r="H37" s="245"/>
      <c r="I37" s="106"/>
      <c r="J37" s="106"/>
      <c r="K37" s="106"/>
      <c r="L37" s="106"/>
    </row>
    <row r="38" spans="1:12" x14ac:dyDescent="0.25">
      <c r="A38" s="105" t="s">
        <v>5</v>
      </c>
      <c r="B38" s="219"/>
      <c r="C38" s="220"/>
      <c r="D38" s="221"/>
      <c r="E38" s="104"/>
      <c r="F38" s="103"/>
      <c r="G38" s="103"/>
      <c r="H38" s="103"/>
      <c r="I38" s="102" t="s">
        <v>69</v>
      </c>
      <c r="J38" s="101"/>
      <c r="K38" s="100"/>
      <c r="L38" s="99"/>
    </row>
  </sheetData>
  <sheetProtection algorithmName="SHA-512" hashValue="IrEmCC2lO+7Naf9JYdouV7Qhk4EEY0Tf3QpUndTxXS8+eHjH5oXSty2A6ICVziqh88ZtYh+QRHenOVPYG8ihOw==" saltValue="9zSNUtI2STYmEHDvPM6o9A==" spinCount="100000" sheet="1" scenarios="1" selectLockedCells="1"/>
  <dataConsolidate/>
  <mergeCells count="43">
    <mergeCell ref="A6:E6"/>
    <mergeCell ref="F6:H6"/>
    <mergeCell ref="A1:L1"/>
    <mergeCell ref="B2:I2"/>
    <mergeCell ref="J2:L3"/>
    <mergeCell ref="C5:I5"/>
    <mergeCell ref="A5:B5"/>
    <mergeCell ref="I6:J6"/>
    <mergeCell ref="K6:L6"/>
    <mergeCell ref="J4:J5"/>
    <mergeCell ref="B38:D38"/>
    <mergeCell ref="A35:D35"/>
    <mergeCell ref="E29:H29"/>
    <mergeCell ref="E30:H30"/>
    <mergeCell ref="E32:E33"/>
    <mergeCell ref="E36:H37"/>
    <mergeCell ref="A29:D32"/>
    <mergeCell ref="A33:D33"/>
    <mergeCell ref="B16:K16"/>
    <mergeCell ref="B17:K17"/>
    <mergeCell ref="B8:K8"/>
    <mergeCell ref="B9:K9"/>
    <mergeCell ref="B10:K10"/>
    <mergeCell ref="B11:K11"/>
    <mergeCell ref="B12:K12"/>
    <mergeCell ref="B13:K13"/>
    <mergeCell ref="B14:K14"/>
    <mergeCell ref="B15:K15"/>
    <mergeCell ref="I7:J7"/>
    <mergeCell ref="F7:H7"/>
    <mergeCell ref="A7:E7"/>
    <mergeCell ref="K7:L7"/>
    <mergeCell ref="I35:L35"/>
    <mergeCell ref="B24:K24"/>
    <mergeCell ref="B25:K25"/>
    <mergeCell ref="B18:K18"/>
    <mergeCell ref="B19:K19"/>
    <mergeCell ref="B20:K20"/>
    <mergeCell ref="B21:K21"/>
    <mergeCell ref="B22:K22"/>
    <mergeCell ref="B23:K23"/>
    <mergeCell ref="I33:L33"/>
    <mergeCell ref="G27:H27"/>
  </mergeCells>
  <dataValidations count="5">
    <dataValidation type="decimal" operator="greaterThan" allowBlank="1" showInputMessage="1" showErrorMessage="1" errorTitle="Hey, listen!" error="Please input a value greater than 0, rounded to the nearest tenth of a mile." sqref="L9:L25" xr:uid="{00000000-0002-0000-0000-000004000000}">
      <formula1>0.09</formula1>
    </dataValidation>
    <dataValidation type="date" allowBlank="1" showInputMessage="1" showErrorMessage="1" errorTitle="Year Error" error="The date you entered is outside of the calendar year of this form." sqref="A9:A25" xr:uid="{00000000-0002-0000-0000-000003000000}">
      <formula1>46204</formula1>
      <formula2>46387</formula2>
    </dataValidation>
    <dataValidation type="textLength" allowBlank="1" showInputMessage="1" showErrorMessage="1" sqref="H4" xr:uid="{00000000-0002-0000-0000-000002000000}">
      <formula1>1</formula1>
      <formula2>3</formula2>
    </dataValidation>
    <dataValidation type="textLength" allowBlank="1" showInputMessage="1" showErrorMessage="1" sqref="C4 E4:G4 I4" xr:uid="{00000000-0002-0000-0000-000001000000}">
      <formula1>1</formula1>
      <formula2>4</formula2>
    </dataValidation>
    <dataValidation type="textLength" allowBlank="1" showInputMessage="1" showErrorMessage="1" sqref="B4" xr:uid="{00000000-0002-0000-0000-000000000000}">
      <formula1>1</formula1>
      <formula2>2</formula2>
    </dataValidation>
  </dataValidations>
  <printOptions horizontalCentered="1" verticalCentered="1"/>
  <pageMargins left="0.45" right="0.45" top="0.25" bottom="0.5" header="0" footer="0"/>
  <pageSetup scale="80" orientation="landscape" r:id="rId1"/>
  <drawing r:id="rId2"/>
  <legacyDrawing r:id="rId3"/>
  <oleObjects>
    <mc:AlternateContent xmlns:mc="http://schemas.openxmlformats.org/markup-compatibility/2006">
      <mc:Choice Requires="x14">
        <oleObject progId="Acrobat Document" dvAspect="DVASPECT_ICON" shapeId="2049" r:id="rId4">
          <objectPr defaultSize="0" autoPict="0" r:id="rId5">
            <anchor moveWithCells="1">
              <from>
                <xdr:col>13</xdr:col>
                <xdr:colOff>0</xdr:colOff>
                <xdr:row>1</xdr:row>
                <xdr:rowOff>0</xdr:rowOff>
              </from>
              <to>
                <xdr:col>19</xdr:col>
                <xdr:colOff>0</xdr:colOff>
                <xdr:row>19</xdr:row>
                <xdr:rowOff>171450</xdr:rowOff>
              </to>
            </anchor>
          </objectPr>
        </oleObject>
      </mc:Choice>
      <mc:Fallback>
        <oleObject progId="Acrobat Document" dvAspect="DVASPECT_ICON"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43"/>
  <sheetViews>
    <sheetView workbookViewId="0">
      <pane ySplit="2" topLeftCell="A3" activePane="bottomLeft" state="frozen"/>
      <selection pane="bottomLeft" activeCell="D2" sqref="D2"/>
    </sheetView>
  </sheetViews>
  <sheetFormatPr defaultRowHeight="18.75" x14ac:dyDescent="0.3"/>
  <cols>
    <col min="1" max="1" width="33" style="73" bestFit="1" customWidth="1"/>
    <col min="2" max="37" width="4.85546875" style="73" bestFit="1" customWidth="1"/>
    <col min="38" max="38" width="5.5703125" style="73" bestFit="1" customWidth="1"/>
    <col min="39" max="39" width="4.85546875" style="73" bestFit="1" customWidth="1"/>
    <col min="40" max="40" width="5.5703125" style="73" bestFit="1" customWidth="1"/>
    <col min="41" max="41" width="4.85546875" style="73" bestFit="1" customWidth="1"/>
    <col min="42" max="16384" width="9.140625" style="73"/>
  </cols>
  <sheetData>
    <row r="1" spans="1:41" ht="19.5" thickBot="1" x14ac:dyDescent="0.35">
      <c r="A1" s="75" t="s">
        <v>71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row>
    <row r="2" spans="1:41" ht="173.25" x14ac:dyDescent="0.3">
      <c r="A2" s="76" t="s">
        <v>72</v>
      </c>
      <c r="B2" s="77" t="s">
        <v>133</v>
      </c>
      <c r="C2" s="78" t="s">
        <v>73</v>
      </c>
      <c r="D2" s="77" t="s">
        <v>74</v>
      </c>
      <c r="E2" s="78" t="s">
        <v>75</v>
      </c>
      <c r="F2" s="79" t="s">
        <v>134</v>
      </c>
      <c r="G2" s="78" t="s">
        <v>102</v>
      </c>
      <c r="H2" s="79" t="s">
        <v>76</v>
      </c>
      <c r="I2" s="78" t="s">
        <v>77</v>
      </c>
      <c r="J2" s="77" t="s">
        <v>78</v>
      </c>
      <c r="K2" s="78" t="s">
        <v>79</v>
      </c>
      <c r="L2" s="77" t="s">
        <v>80</v>
      </c>
      <c r="M2" s="78" t="s">
        <v>81</v>
      </c>
      <c r="N2" s="77" t="s">
        <v>82</v>
      </c>
      <c r="O2" s="78" t="s">
        <v>83</v>
      </c>
      <c r="P2" s="77" t="s">
        <v>84</v>
      </c>
      <c r="Q2" s="78" t="s">
        <v>85</v>
      </c>
      <c r="R2" s="77" t="s">
        <v>86</v>
      </c>
      <c r="S2" s="78" t="s">
        <v>87</v>
      </c>
      <c r="T2" s="77" t="s">
        <v>149</v>
      </c>
      <c r="U2" s="78" t="s">
        <v>88</v>
      </c>
      <c r="V2" s="77" t="s">
        <v>150</v>
      </c>
      <c r="W2" s="78" t="s">
        <v>135</v>
      </c>
      <c r="X2" s="77" t="s">
        <v>89</v>
      </c>
      <c r="Y2" s="78" t="s">
        <v>103</v>
      </c>
      <c r="Z2" s="77" t="s">
        <v>90</v>
      </c>
      <c r="AA2" s="78" t="s">
        <v>91</v>
      </c>
      <c r="AB2" s="77" t="s">
        <v>92</v>
      </c>
      <c r="AC2" s="78" t="s">
        <v>93</v>
      </c>
      <c r="AD2" s="77" t="s">
        <v>94</v>
      </c>
      <c r="AE2" s="78" t="s">
        <v>95</v>
      </c>
      <c r="AF2" s="77" t="s">
        <v>96</v>
      </c>
      <c r="AG2" s="78" t="s">
        <v>97</v>
      </c>
      <c r="AH2" s="77" t="s">
        <v>104</v>
      </c>
      <c r="AI2" s="78" t="s">
        <v>98</v>
      </c>
      <c r="AJ2" s="77" t="s">
        <v>99</v>
      </c>
      <c r="AK2" s="78" t="s">
        <v>100</v>
      </c>
      <c r="AL2" s="77" t="s">
        <v>151</v>
      </c>
      <c r="AM2" s="78" t="s">
        <v>153</v>
      </c>
      <c r="AN2" s="77" t="s">
        <v>154</v>
      </c>
      <c r="AO2" s="80" t="s">
        <v>155</v>
      </c>
    </row>
    <row r="3" spans="1:41" ht="21.75" x14ac:dyDescent="0.3">
      <c r="A3" s="81" t="s">
        <v>136</v>
      </c>
      <c r="B3" s="82">
        <v>2</v>
      </c>
      <c r="C3" s="83">
        <v>3</v>
      </c>
      <c r="D3" s="82">
        <v>4</v>
      </c>
      <c r="E3" s="83">
        <v>5</v>
      </c>
      <c r="F3" s="84">
        <v>6</v>
      </c>
      <c r="G3" s="84">
        <v>7</v>
      </c>
      <c r="H3" s="84">
        <v>8</v>
      </c>
      <c r="I3" s="84">
        <v>9</v>
      </c>
      <c r="J3" s="84">
        <v>10</v>
      </c>
      <c r="K3" s="84">
        <v>11</v>
      </c>
      <c r="L3" s="84">
        <v>12</v>
      </c>
      <c r="M3" s="84">
        <v>13</v>
      </c>
      <c r="N3" s="84">
        <v>14</v>
      </c>
      <c r="O3" s="84">
        <v>15</v>
      </c>
      <c r="P3" s="84">
        <v>16</v>
      </c>
      <c r="Q3" s="84">
        <v>17</v>
      </c>
      <c r="R3" s="84">
        <v>18</v>
      </c>
      <c r="S3" s="84">
        <v>19</v>
      </c>
      <c r="T3" s="84">
        <v>20</v>
      </c>
      <c r="U3" s="84">
        <v>21</v>
      </c>
      <c r="V3" s="84">
        <v>22</v>
      </c>
      <c r="W3" s="84">
        <v>23</v>
      </c>
      <c r="X3" s="84">
        <v>24</v>
      </c>
      <c r="Y3" s="84">
        <v>25</v>
      </c>
      <c r="Z3" s="84">
        <v>26</v>
      </c>
      <c r="AA3" s="84">
        <v>27</v>
      </c>
      <c r="AB3" s="84">
        <v>28</v>
      </c>
      <c r="AC3" s="84">
        <v>29</v>
      </c>
      <c r="AD3" s="84">
        <v>30</v>
      </c>
      <c r="AE3" s="84">
        <v>31</v>
      </c>
      <c r="AF3" s="84">
        <v>32</v>
      </c>
      <c r="AG3" s="84">
        <v>33</v>
      </c>
      <c r="AH3" s="84">
        <v>34</v>
      </c>
      <c r="AI3" s="84">
        <v>35</v>
      </c>
      <c r="AJ3" s="84">
        <v>36</v>
      </c>
      <c r="AK3" s="84">
        <v>37</v>
      </c>
      <c r="AL3" s="84">
        <v>38</v>
      </c>
      <c r="AM3" s="84">
        <v>39</v>
      </c>
      <c r="AN3" s="84">
        <v>40</v>
      </c>
      <c r="AO3" s="85">
        <v>41</v>
      </c>
    </row>
    <row r="4" spans="1:41" x14ac:dyDescent="0.3">
      <c r="A4" s="86" t="s">
        <v>133</v>
      </c>
      <c r="B4" s="87" t="s">
        <v>101</v>
      </c>
      <c r="C4" s="88">
        <v>4.4000000000000004</v>
      </c>
      <c r="D4" s="89">
        <v>2.6</v>
      </c>
      <c r="E4" s="88">
        <v>3.9</v>
      </c>
      <c r="F4" s="89">
        <v>3.1</v>
      </c>
      <c r="G4" s="88">
        <v>1.6</v>
      </c>
      <c r="H4" s="89">
        <v>1.4</v>
      </c>
      <c r="I4" s="88">
        <v>3.9</v>
      </c>
      <c r="J4" s="89">
        <v>2.5</v>
      </c>
      <c r="K4" s="88">
        <v>2.8</v>
      </c>
      <c r="L4" s="89">
        <v>2.5</v>
      </c>
      <c r="M4" s="88">
        <v>1.7</v>
      </c>
      <c r="N4" s="89">
        <v>1</v>
      </c>
      <c r="O4" s="88">
        <v>1.9</v>
      </c>
      <c r="P4" s="89">
        <v>1.5</v>
      </c>
      <c r="Q4" s="88">
        <v>2.4</v>
      </c>
      <c r="R4" s="89">
        <v>3.1</v>
      </c>
      <c r="S4" s="88">
        <v>0.9</v>
      </c>
      <c r="T4" s="89">
        <v>2.5</v>
      </c>
      <c r="U4" s="88">
        <v>1.7</v>
      </c>
      <c r="V4" s="89">
        <v>2.7</v>
      </c>
      <c r="W4" s="88">
        <v>3.2</v>
      </c>
      <c r="X4" s="89">
        <v>2.7</v>
      </c>
      <c r="Y4" s="88">
        <v>2.1</v>
      </c>
      <c r="Z4" s="89">
        <v>2.1</v>
      </c>
      <c r="AA4" s="88">
        <v>2</v>
      </c>
      <c r="AB4" s="89">
        <v>3.4</v>
      </c>
      <c r="AC4" s="88">
        <v>1.7</v>
      </c>
      <c r="AD4" s="89">
        <v>3.7</v>
      </c>
      <c r="AE4" s="88">
        <v>3.3</v>
      </c>
      <c r="AF4" s="89">
        <v>3</v>
      </c>
      <c r="AG4" s="88">
        <v>1.8</v>
      </c>
      <c r="AH4" s="89">
        <v>2.2999999999999998</v>
      </c>
      <c r="AI4" s="88">
        <v>1.3</v>
      </c>
      <c r="AJ4" s="89">
        <v>3.9</v>
      </c>
      <c r="AK4" s="88">
        <v>2.9</v>
      </c>
      <c r="AL4" s="90">
        <v>1.8</v>
      </c>
      <c r="AM4" s="88">
        <v>2.6</v>
      </c>
      <c r="AN4" s="90">
        <v>1.7</v>
      </c>
      <c r="AO4" s="91">
        <v>0.7</v>
      </c>
    </row>
    <row r="5" spans="1:41" x14ac:dyDescent="0.3">
      <c r="A5" s="74" t="s">
        <v>73</v>
      </c>
      <c r="B5" s="89">
        <v>4.4000000000000004</v>
      </c>
      <c r="C5" s="87" t="s">
        <v>101</v>
      </c>
      <c r="D5" s="89">
        <v>1.8</v>
      </c>
      <c r="E5" s="88">
        <v>4.9000000000000004</v>
      </c>
      <c r="F5" s="89">
        <v>4.0999999999999996</v>
      </c>
      <c r="G5" s="88">
        <v>4.5</v>
      </c>
      <c r="H5" s="89">
        <v>3</v>
      </c>
      <c r="I5" s="88">
        <v>1.1000000000000001</v>
      </c>
      <c r="J5" s="89">
        <v>4.5999999999999996</v>
      </c>
      <c r="K5" s="88">
        <v>1.6</v>
      </c>
      <c r="L5" s="89">
        <v>1.9</v>
      </c>
      <c r="M5" s="88">
        <v>4.0999999999999996</v>
      </c>
      <c r="N5" s="89">
        <v>4.3</v>
      </c>
      <c r="O5" s="88">
        <v>4.5999999999999996</v>
      </c>
      <c r="P5" s="89">
        <v>3</v>
      </c>
      <c r="Q5" s="88">
        <v>6</v>
      </c>
      <c r="R5" s="89">
        <v>7.6</v>
      </c>
      <c r="S5" s="88">
        <v>5.8</v>
      </c>
      <c r="T5" s="89">
        <v>6.7</v>
      </c>
      <c r="U5" s="88">
        <v>2.7</v>
      </c>
      <c r="V5" s="89">
        <v>4.8</v>
      </c>
      <c r="W5" s="88">
        <v>4.2</v>
      </c>
      <c r="X5" s="89">
        <v>2.2000000000000002</v>
      </c>
      <c r="Y5" s="88">
        <v>6.6</v>
      </c>
      <c r="Z5" s="89">
        <v>5.7</v>
      </c>
      <c r="AA5" s="88">
        <v>6.7</v>
      </c>
      <c r="AB5" s="89">
        <v>5.3</v>
      </c>
      <c r="AC5" s="88">
        <v>6.3</v>
      </c>
      <c r="AD5" s="89">
        <v>8.1999999999999993</v>
      </c>
      <c r="AE5" s="88">
        <v>5.7</v>
      </c>
      <c r="AF5" s="89">
        <v>5.0999999999999996</v>
      </c>
      <c r="AG5" s="88">
        <v>5.2</v>
      </c>
      <c r="AH5" s="89">
        <v>6.8</v>
      </c>
      <c r="AI5" s="88">
        <v>3.1</v>
      </c>
      <c r="AJ5" s="89">
        <v>0.5</v>
      </c>
      <c r="AK5" s="88">
        <v>2.2999999999999998</v>
      </c>
      <c r="AL5" s="90">
        <v>5.7</v>
      </c>
      <c r="AM5" s="88">
        <v>6.8</v>
      </c>
      <c r="AN5" s="90">
        <v>1.7</v>
      </c>
      <c r="AO5" s="91">
        <v>5</v>
      </c>
    </row>
    <row r="6" spans="1:41" x14ac:dyDescent="0.3">
      <c r="A6" s="86" t="s">
        <v>74</v>
      </c>
      <c r="B6" s="89">
        <v>2.6</v>
      </c>
      <c r="C6" s="88">
        <v>1.8</v>
      </c>
      <c r="D6" s="87" t="s">
        <v>101</v>
      </c>
      <c r="E6" s="88">
        <v>3.6</v>
      </c>
      <c r="F6" s="89">
        <v>2.8</v>
      </c>
      <c r="G6" s="88">
        <v>2.7</v>
      </c>
      <c r="H6" s="89">
        <v>1.2</v>
      </c>
      <c r="I6" s="88">
        <v>1.7</v>
      </c>
      <c r="J6" s="89">
        <v>2.8</v>
      </c>
      <c r="K6" s="88">
        <v>1.3</v>
      </c>
      <c r="L6" s="89">
        <v>0.6</v>
      </c>
      <c r="M6" s="88">
        <v>2.2999999999999998</v>
      </c>
      <c r="N6" s="89">
        <v>2.5</v>
      </c>
      <c r="O6" s="88">
        <v>2.8</v>
      </c>
      <c r="P6" s="89">
        <v>1.4</v>
      </c>
      <c r="Q6" s="88">
        <v>4.2</v>
      </c>
      <c r="R6" s="89">
        <v>5.7</v>
      </c>
      <c r="S6" s="88">
        <v>3.5</v>
      </c>
      <c r="T6" s="89">
        <v>5.0999999999999996</v>
      </c>
      <c r="U6" s="88">
        <v>1.1000000000000001</v>
      </c>
      <c r="V6" s="89">
        <v>3</v>
      </c>
      <c r="W6" s="88">
        <v>2.9</v>
      </c>
      <c r="X6" s="89">
        <v>2.1</v>
      </c>
      <c r="Y6" s="88">
        <v>4.5999999999999996</v>
      </c>
      <c r="Z6" s="89">
        <v>4.2</v>
      </c>
      <c r="AA6" s="88">
        <v>4.9000000000000004</v>
      </c>
      <c r="AB6" s="89">
        <v>4</v>
      </c>
      <c r="AC6" s="88">
        <v>4.4000000000000004</v>
      </c>
      <c r="AD6" s="89">
        <v>6.3</v>
      </c>
      <c r="AE6" s="88">
        <v>4.2</v>
      </c>
      <c r="AF6" s="89">
        <v>3.3</v>
      </c>
      <c r="AG6" s="88">
        <v>3</v>
      </c>
      <c r="AH6" s="89">
        <v>5</v>
      </c>
      <c r="AI6" s="88">
        <v>1.3</v>
      </c>
      <c r="AJ6" s="89">
        <v>1.3</v>
      </c>
      <c r="AK6" s="88">
        <v>1.8</v>
      </c>
      <c r="AL6" s="90">
        <v>3.9</v>
      </c>
      <c r="AM6" s="88">
        <v>5.3</v>
      </c>
      <c r="AN6" s="90">
        <v>3.3</v>
      </c>
      <c r="AO6" s="91">
        <v>3.3</v>
      </c>
    </row>
    <row r="7" spans="1:41" x14ac:dyDescent="0.3">
      <c r="A7" s="74" t="s">
        <v>75</v>
      </c>
      <c r="B7" s="89">
        <v>3.9</v>
      </c>
      <c r="C7" s="88">
        <v>4.9000000000000004</v>
      </c>
      <c r="D7" s="89">
        <v>3.6</v>
      </c>
      <c r="E7" s="87" t="s">
        <v>101</v>
      </c>
      <c r="F7" s="89">
        <v>0.8</v>
      </c>
      <c r="G7" s="88">
        <v>5.4</v>
      </c>
      <c r="H7" s="89">
        <v>3</v>
      </c>
      <c r="I7" s="88">
        <v>4.3</v>
      </c>
      <c r="J7" s="89">
        <v>1.3</v>
      </c>
      <c r="K7" s="88">
        <v>3.3</v>
      </c>
      <c r="L7" s="89">
        <v>3.9</v>
      </c>
      <c r="M7" s="88">
        <v>5.5</v>
      </c>
      <c r="N7" s="89">
        <v>4.8</v>
      </c>
      <c r="O7" s="88">
        <v>2</v>
      </c>
      <c r="P7" s="89">
        <v>4.7</v>
      </c>
      <c r="Q7" s="88">
        <v>1.8</v>
      </c>
      <c r="R7" s="89">
        <v>5.2</v>
      </c>
      <c r="S7" s="88">
        <v>4.7</v>
      </c>
      <c r="T7" s="89">
        <v>6.3</v>
      </c>
      <c r="U7" s="88">
        <v>2.2000000000000002</v>
      </c>
      <c r="V7" s="89">
        <v>1.2</v>
      </c>
      <c r="W7" s="88">
        <v>0.7</v>
      </c>
      <c r="X7" s="89">
        <v>3.2</v>
      </c>
      <c r="Y7" s="88">
        <v>4.0999999999999996</v>
      </c>
      <c r="Z7" s="89">
        <v>5.9</v>
      </c>
      <c r="AA7" s="88">
        <v>5.6</v>
      </c>
      <c r="AB7" s="89">
        <v>7.3</v>
      </c>
      <c r="AC7" s="88">
        <v>3.4</v>
      </c>
      <c r="AD7" s="89">
        <v>5.8</v>
      </c>
      <c r="AE7" s="88">
        <v>7.1</v>
      </c>
      <c r="AF7" s="89">
        <v>0.8</v>
      </c>
      <c r="AG7" s="88">
        <v>5.7</v>
      </c>
      <c r="AH7" s="89">
        <v>2.6</v>
      </c>
      <c r="AI7" s="88">
        <v>4</v>
      </c>
      <c r="AJ7" s="89">
        <v>4.4000000000000004</v>
      </c>
      <c r="AK7" s="88">
        <v>3.4</v>
      </c>
      <c r="AL7" s="90">
        <v>5.6</v>
      </c>
      <c r="AM7" s="88">
        <v>6</v>
      </c>
      <c r="AN7" s="90">
        <v>1.9</v>
      </c>
      <c r="AO7" s="91">
        <v>3.9</v>
      </c>
    </row>
    <row r="8" spans="1:41" x14ac:dyDescent="0.3">
      <c r="A8" s="92" t="s">
        <v>134</v>
      </c>
      <c r="B8" s="89">
        <v>3.1</v>
      </c>
      <c r="C8" s="88">
        <v>4.0999999999999996</v>
      </c>
      <c r="D8" s="89">
        <v>2.8</v>
      </c>
      <c r="E8" s="88">
        <v>0.8</v>
      </c>
      <c r="F8" s="87" t="s">
        <v>101</v>
      </c>
      <c r="G8" s="88">
        <v>4.5999999999999996</v>
      </c>
      <c r="H8" s="89">
        <v>2.2000000000000002</v>
      </c>
      <c r="I8" s="88">
        <v>3.4</v>
      </c>
      <c r="J8" s="89">
        <v>1</v>
      </c>
      <c r="K8" s="88">
        <v>2.5</v>
      </c>
      <c r="L8" s="89">
        <v>3.1</v>
      </c>
      <c r="M8" s="88">
        <v>4.7</v>
      </c>
      <c r="N8" s="89">
        <v>4</v>
      </c>
      <c r="O8" s="88">
        <v>1.2</v>
      </c>
      <c r="P8" s="89">
        <v>3.8</v>
      </c>
      <c r="Q8" s="88">
        <v>1.9</v>
      </c>
      <c r="R8" s="89">
        <v>4.5999999999999996</v>
      </c>
      <c r="S8" s="88">
        <v>3.9</v>
      </c>
      <c r="T8" s="89">
        <v>3.9</v>
      </c>
      <c r="U8" s="88">
        <v>1.4</v>
      </c>
      <c r="V8" s="89">
        <v>1.2</v>
      </c>
      <c r="W8" s="88">
        <v>0.2</v>
      </c>
      <c r="X8" s="89">
        <v>2.4</v>
      </c>
      <c r="Y8" s="88">
        <v>3.2</v>
      </c>
      <c r="Z8" s="89">
        <v>5.0999999999999996</v>
      </c>
      <c r="AA8" s="88">
        <v>4.8</v>
      </c>
      <c r="AB8" s="89">
        <v>6.5</v>
      </c>
      <c r="AC8" s="88">
        <v>2.6</v>
      </c>
      <c r="AD8" s="89">
        <v>5.2</v>
      </c>
      <c r="AE8" s="88">
        <v>6.3</v>
      </c>
      <c r="AF8" s="89">
        <v>1</v>
      </c>
      <c r="AG8" s="88">
        <v>4.9000000000000004</v>
      </c>
      <c r="AH8" s="89">
        <v>2.7</v>
      </c>
      <c r="AI8" s="88">
        <v>3.1</v>
      </c>
      <c r="AJ8" s="89">
        <v>3.5</v>
      </c>
      <c r="AK8" s="88">
        <v>2.5</v>
      </c>
      <c r="AL8" s="90">
        <v>4.8</v>
      </c>
      <c r="AM8" s="88">
        <v>5.0999999999999996</v>
      </c>
      <c r="AN8" s="90">
        <v>5.3</v>
      </c>
      <c r="AO8" s="91">
        <v>3</v>
      </c>
    </row>
    <row r="9" spans="1:41" x14ac:dyDescent="0.3">
      <c r="A9" s="74" t="s">
        <v>102</v>
      </c>
      <c r="B9" s="89">
        <v>1.6</v>
      </c>
      <c r="C9" s="88">
        <v>4.5</v>
      </c>
      <c r="D9" s="89">
        <v>2.7</v>
      </c>
      <c r="E9" s="88">
        <v>5.4</v>
      </c>
      <c r="F9" s="89">
        <v>4.5999999999999996</v>
      </c>
      <c r="G9" s="87" t="s">
        <v>101</v>
      </c>
      <c r="H9" s="89">
        <v>2.5</v>
      </c>
      <c r="I9" s="88">
        <v>3.8</v>
      </c>
      <c r="J9" s="89">
        <v>4.0999999999999996</v>
      </c>
      <c r="K9" s="88">
        <v>3.5</v>
      </c>
      <c r="L9" s="89">
        <v>2.5</v>
      </c>
      <c r="M9" s="88">
        <v>0.4</v>
      </c>
      <c r="N9" s="89">
        <v>0.6</v>
      </c>
      <c r="O9" s="88">
        <v>3.4</v>
      </c>
      <c r="P9" s="89">
        <v>1.5</v>
      </c>
      <c r="Q9" s="88">
        <v>3.6</v>
      </c>
      <c r="R9" s="89">
        <v>3</v>
      </c>
      <c r="S9" s="88">
        <v>0.9</v>
      </c>
      <c r="T9" s="89">
        <v>2.4</v>
      </c>
      <c r="U9" s="88">
        <v>3.2</v>
      </c>
      <c r="V9" s="89">
        <v>4.2</v>
      </c>
      <c r="W9" s="88">
        <v>4.8</v>
      </c>
      <c r="X9" s="89">
        <v>4.3</v>
      </c>
      <c r="Y9" s="88">
        <v>2.5</v>
      </c>
      <c r="Z9" s="89">
        <v>1.5</v>
      </c>
      <c r="AA9" s="88">
        <v>2</v>
      </c>
      <c r="AB9" s="89">
        <v>1.9</v>
      </c>
      <c r="AC9" s="88">
        <v>2.9</v>
      </c>
      <c r="AD9" s="89">
        <v>3.6</v>
      </c>
      <c r="AE9" s="88">
        <v>1.7</v>
      </c>
      <c r="AF9" s="89">
        <v>4.5</v>
      </c>
      <c r="AG9" s="88">
        <v>0.3</v>
      </c>
      <c r="AH9" s="89">
        <v>3.5</v>
      </c>
      <c r="AI9" s="88">
        <v>1.5</v>
      </c>
      <c r="AJ9" s="89">
        <v>4</v>
      </c>
      <c r="AK9" s="88">
        <v>3.9</v>
      </c>
      <c r="AL9" s="90">
        <v>1.3</v>
      </c>
      <c r="AM9" s="88">
        <v>2.5</v>
      </c>
      <c r="AN9" s="90">
        <v>4.4000000000000004</v>
      </c>
      <c r="AO9" s="91">
        <v>1.9</v>
      </c>
    </row>
    <row r="10" spans="1:41" x14ac:dyDescent="0.3">
      <c r="A10" s="86" t="s">
        <v>76</v>
      </c>
      <c r="B10" s="89">
        <v>1.4</v>
      </c>
      <c r="C10" s="88">
        <v>3</v>
      </c>
      <c r="D10" s="89">
        <v>1.2</v>
      </c>
      <c r="E10" s="88">
        <v>3</v>
      </c>
      <c r="F10" s="89">
        <v>2.2000000000000002</v>
      </c>
      <c r="G10" s="88">
        <v>2.5</v>
      </c>
      <c r="H10" s="87" t="s">
        <v>101</v>
      </c>
      <c r="I10" s="88">
        <v>2.2999999999999998</v>
      </c>
      <c r="J10" s="89">
        <v>1.7</v>
      </c>
      <c r="K10" s="88">
        <v>1.4</v>
      </c>
      <c r="L10" s="89">
        <v>1.1000000000000001</v>
      </c>
      <c r="M10" s="88">
        <v>2.6</v>
      </c>
      <c r="N10" s="89">
        <v>1.9</v>
      </c>
      <c r="O10" s="88">
        <v>1.5</v>
      </c>
      <c r="P10" s="89">
        <v>1.7</v>
      </c>
      <c r="Q10" s="88">
        <v>3</v>
      </c>
      <c r="R10" s="89">
        <v>4.5</v>
      </c>
      <c r="S10" s="88">
        <v>2.2999999999999998</v>
      </c>
      <c r="T10" s="89">
        <v>3.9</v>
      </c>
      <c r="U10" s="88">
        <v>0.8</v>
      </c>
      <c r="V10" s="89">
        <v>1.8</v>
      </c>
      <c r="W10" s="88">
        <v>2.4</v>
      </c>
      <c r="X10" s="89">
        <v>1.8</v>
      </c>
      <c r="Y10" s="88">
        <v>3.4</v>
      </c>
      <c r="Z10" s="89">
        <v>2.9</v>
      </c>
      <c r="AA10" s="88">
        <v>3.4</v>
      </c>
      <c r="AB10" s="89">
        <v>4.5</v>
      </c>
      <c r="AC10" s="88">
        <v>3.4</v>
      </c>
      <c r="AD10" s="89">
        <v>5</v>
      </c>
      <c r="AE10" s="88">
        <v>4.8</v>
      </c>
      <c r="AF10" s="89">
        <v>2.2000000000000002</v>
      </c>
      <c r="AG10" s="88">
        <v>2.6</v>
      </c>
      <c r="AH10" s="89">
        <v>3.7</v>
      </c>
      <c r="AI10" s="88">
        <v>1</v>
      </c>
      <c r="AJ10" s="89">
        <v>2.4</v>
      </c>
      <c r="AK10" s="88">
        <v>1.6</v>
      </c>
      <c r="AL10" s="90">
        <v>2.7</v>
      </c>
      <c r="AM10" s="88">
        <v>4</v>
      </c>
      <c r="AN10" s="90">
        <v>1.4</v>
      </c>
      <c r="AO10" s="91">
        <v>2</v>
      </c>
    </row>
    <row r="11" spans="1:41" x14ac:dyDescent="0.3">
      <c r="A11" s="74" t="s">
        <v>77</v>
      </c>
      <c r="B11" s="89">
        <v>3.9</v>
      </c>
      <c r="C11" s="88">
        <v>1.1000000000000001</v>
      </c>
      <c r="D11" s="89">
        <v>1.7</v>
      </c>
      <c r="E11" s="88">
        <v>4.3</v>
      </c>
      <c r="F11" s="89">
        <v>3.4</v>
      </c>
      <c r="G11" s="88">
        <v>3.8</v>
      </c>
      <c r="H11" s="89">
        <v>2.2999999999999998</v>
      </c>
      <c r="I11" s="87" t="s">
        <v>101</v>
      </c>
      <c r="J11" s="89">
        <v>3.9</v>
      </c>
      <c r="K11" s="88">
        <v>0.9</v>
      </c>
      <c r="L11" s="89">
        <v>2.2000000000000002</v>
      </c>
      <c r="M11" s="88">
        <v>4.3</v>
      </c>
      <c r="N11" s="89">
        <v>3.6</v>
      </c>
      <c r="O11" s="88">
        <v>3.9</v>
      </c>
      <c r="P11" s="89">
        <v>3.2</v>
      </c>
      <c r="Q11" s="88">
        <v>5.3</v>
      </c>
      <c r="R11" s="89">
        <v>7.4</v>
      </c>
      <c r="S11" s="88">
        <v>4.5999999999999996</v>
      </c>
      <c r="T11" s="89">
        <v>6.8</v>
      </c>
      <c r="U11" s="88">
        <v>2</v>
      </c>
      <c r="V11" s="89">
        <v>4.0999999999999996</v>
      </c>
      <c r="W11" s="88">
        <v>3.5</v>
      </c>
      <c r="X11" s="89">
        <v>1.5</v>
      </c>
      <c r="Y11" s="88">
        <v>7.1</v>
      </c>
      <c r="Z11" s="89">
        <v>5.3</v>
      </c>
      <c r="AA11" s="88">
        <v>5.8</v>
      </c>
      <c r="AB11" s="89">
        <v>5.5</v>
      </c>
      <c r="AC11" s="88">
        <v>5.5</v>
      </c>
      <c r="AD11" s="89">
        <v>7.6</v>
      </c>
      <c r="AE11" s="88">
        <v>5.4</v>
      </c>
      <c r="AF11" s="89">
        <v>4.5</v>
      </c>
      <c r="AG11" s="88">
        <v>4.0999999999999996</v>
      </c>
      <c r="AH11" s="89">
        <v>6.1</v>
      </c>
      <c r="AI11" s="88">
        <v>2.4</v>
      </c>
      <c r="AJ11" s="89">
        <v>0.9</v>
      </c>
      <c r="AK11" s="88">
        <v>1.3</v>
      </c>
      <c r="AL11" s="90">
        <v>5.8</v>
      </c>
      <c r="AM11" s="88">
        <v>7</v>
      </c>
      <c r="AN11" s="90">
        <v>2.2999999999999998</v>
      </c>
      <c r="AO11" s="91">
        <v>4.5</v>
      </c>
    </row>
    <row r="12" spans="1:41" x14ac:dyDescent="0.3">
      <c r="A12" s="86" t="s">
        <v>78</v>
      </c>
      <c r="B12" s="89">
        <v>2.5</v>
      </c>
      <c r="C12" s="88">
        <v>4.5999999999999996</v>
      </c>
      <c r="D12" s="89">
        <v>2.8</v>
      </c>
      <c r="E12" s="88">
        <v>1.3</v>
      </c>
      <c r="F12" s="89">
        <v>1</v>
      </c>
      <c r="G12" s="88">
        <v>4.0999999999999996</v>
      </c>
      <c r="H12" s="89">
        <v>1.7</v>
      </c>
      <c r="I12" s="88">
        <v>3.9</v>
      </c>
      <c r="J12" s="87" t="s">
        <v>101</v>
      </c>
      <c r="K12" s="88">
        <v>3</v>
      </c>
      <c r="L12" s="89">
        <v>2.7</v>
      </c>
      <c r="M12" s="88">
        <v>4.2</v>
      </c>
      <c r="N12" s="89">
        <v>3.6</v>
      </c>
      <c r="O12" s="88">
        <v>0.6</v>
      </c>
      <c r="P12" s="89">
        <v>3.3</v>
      </c>
      <c r="Q12" s="88">
        <v>1.4</v>
      </c>
      <c r="R12" s="89">
        <v>3.9</v>
      </c>
      <c r="S12" s="88">
        <v>3.4</v>
      </c>
      <c r="T12" s="89">
        <v>5</v>
      </c>
      <c r="U12" s="88">
        <v>1.9</v>
      </c>
      <c r="V12" s="89">
        <v>0.2</v>
      </c>
      <c r="W12" s="88">
        <v>1.2</v>
      </c>
      <c r="X12" s="89">
        <v>2.9</v>
      </c>
      <c r="Y12" s="88">
        <v>2.7</v>
      </c>
      <c r="Z12" s="89">
        <v>4.5</v>
      </c>
      <c r="AA12" s="88">
        <v>4.3</v>
      </c>
      <c r="AB12" s="89">
        <v>5.9</v>
      </c>
      <c r="AC12" s="88">
        <v>2</v>
      </c>
      <c r="AD12" s="89">
        <v>4.5</v>
      </c>
      <c r="AE12" s="88">
        <v>5.8</v>
      </c>
      <c r="AF12" s="89">
        <v>0.5</v>
      </c>
      <c r="AG12" s="88">
        <v>4.2</v>
      </c>
      <c r="AH12" s="89">
        <v>2.2000000000000002</v>
      </c>
      <c r="AI12" s="88">
        <v>2.6</v>
      </c>
      <c r="AJ12" s="89">
        <v>4</v>
      </c>
      <c r="AK12" s="88">
        <v>3.1</v>
      </c>
      <c r="AL12" s="90">
        <v>4.3</v>
      </c>
      <c r="AM12" s="88">
        <v>4.5</v>
      </c>
      <c r="AN12" s="90">
        <v>3.9</v>
      </c>
      <c r="AO12" s="91">
        <v>2.5</v>
      </c>
    </row>
    <row r="13" spans="1:41" x14ac:dyDescent="0.3">
      <c r="A13" s="74" t="s">
        <v>79</v>
      </c>
      <c r="B13" s="89">
        <v>2.8</v>
      </c>
      <c r="C13" s="88">
        <v>1.6</v>
      </c>
      <c r="D13" s="89">
        <v>1.3</v>
      </c>
      <c r="E13" s="88">
        <v>3.3</v>
      </c>
      <c r="F13" s="89">
        <v>2.5</v>
      </c>
      <c r="G13" s="88">
        <v>3.5</v>
      </c>
      <c r="H13" s="89">
        <v>1.4</v>
      </c>
      <c r="I13" s="88">
        <v>0.9</v>
      </c>
      <c r="J13" s="89">
        <v>3</v>
      </c>
      <c r="K13" s="87" t="s">
        <v>101</v>
      </c>
      <c r="L13" s="89">
        <v>2</v>
      </c>
      <c r="M13" s="88">
        <v>3.6</v>
      </c>
      <c r="N13" s="89">
        <v>2.9</v>
      </c>
      <c r="O13" s="88">
        <v>3</v>
      </c>
      <c r="P13" s="89">
        <v>2.7</v>
      </c>
      <c r="Q13" s="88">
        <v>4.4000000000000004</v>
      </c>
      <c r="R13" s="89">
        <v>5.9</v>
      </c>
      <c r="S13" s="88">
        <v>3.7</v>
      </c>
      <c r="T13" s="89">
        <v>5.3</v>
      </c>
      <c r="U13" s="88">
        <v>1.1000000000000001</v>
      </c>
      <c r="V13" s="89">
        <v>3.2</v>
      </c>
      <c r="W13" s="88">
        <v>2.6</v>
      </c>
      <c r="X13" s="89">
        <v>0.8</v>
      </c>
      <c r="Y13" s="88">
        <v>4.9000000000000004</v>
      </c>
      <c r="Z13" s="89">
        <v>4.5</v>
      </c>
      <c r="AA13" s="88">
        <v>4.8</v>
      </c>
      <c r="AB13" s="89">
        <v>5.5</v>
      </c>
      <c r="AC13" s="88">
        <v>4.5999999999999996</v>
      </c>
      <c r="AD13" s="89">
        <v>6.5</v>
      </c>
      <c r="AE13" s="88">
        <v>5.2</v>
      </c>
      <c r="AF13" s="89">
        <v>3.5</v>
      </c>
      <c r="AG13" s="88">
        <v>3.6</v>
      </c>
      <c r="AH13" s="89">
        <v>5.2</v>
      </c>
      <c r="AI13" s="88">
        <v>2</v>
      </c>
      <c r="AJ13" s="89">
        <v>1.3</v>
      </c>
      <c r="AK13" s="88">
        <v>0.5</v>
      </c>
      <c r="AL13" s="90">
        <v>4.0999999999999996</v>
      </c>
      <c r="AM13" s="88">
        <v>5.4</v>
      </c>
      <c r="AN13" s="90">
        <v>3.9</v>
      </c>
      <c r="AO13" s="91">
        <v>3.4</v>
      </c>
    </row>
    <row r="14" spans="1:41" x14ac:dyDescent="0.3">
      <c r="A14" s="86" t="s">
        <v>80</v>
      </c>
      <c r="B14" s="89">
        <v>2.5</v>
      </c>
      <c r="C14" s="88">
        <v>1.9</v>
      </c>
      <c r="D14" s="89">
        <v>0.6</v>
      </c>
      <c r="E14" s="88">
        <v>3.9</v>
      </c>
      <c r="F14" s="89">
        <v>3.1</v>
      </c>
      <c r="G14" s="88">
        <v>2.5</v>
      </c>
      <c r="H14" s="89">
        <v>1.1000000000000001</v>
      </c>
      <c r="I14" s="88">
        <v>2.2000000000000002</v>
      </c>
      <c r="J14" s="89">
        <v>2.7</v>
      </c>
      <c r="K14" s="88">
        <v>2</v>
      </c>
      <c r="L14" s="87" t="s">
        <v>101</v>
      </c>
      <c r="M14" s="88">
        <v>2.2000000000000002</v>
      </c>
      <c r="N14" s="89">
        <v>2.4</v>
      </c>
      <c r="O14" s="88">
        <v>2.6</v>
      </c>
      <c r="P14" s="89">
        <v>1</v>
      </c>
      <c r="Q14" s="88">
        <v>4.0999999999999996</v>
      </c>
      <c r="R14" s="89">
        <v>5.6</v>
      </c>
      <c r="S14" s="88">
        <v>3.4</v>
      </c>
      <c r="T14" s="89">
        <v>5.3</v>
      </c>
      <c r="U14" s="88">
        <v>1.7</v>
      </c>
      <c r="V14" s="89">
        <v>2.8</v>
      </c>
      <c r="W14" s="88">
        <v>3.3</v>
      </c>
      <c r="X14" s="89">
        <v>2.8</v>
      </c>
      <c r="Y14" s="88">
        <v>4.5</v>
      </c>
      <c r="Z14" s="89">
        <v>4</v>
      </c>
      <c r="AA14" s="88">
        <v>4.8</v>
      </c>
      <c r="AB14" s="89">
        <v>3.4</v>
      </c>
      <c r="AC14" s="88">
        <v>4.2</v>
      </c>
      <c r="AD14" s="89">
        <v>6.2</v>
      </c>
      <c r="AE14" s="88">
        <v>3.7</v>
      </c>
      <c r="AF14" s="89">
        <v>3.2</v>
      </c>
      <c r="AG14" s="88">
        <v>2.9</v>
      </c>
      <c r="AH14" s="89">
        <v>4.8</v>
      </c>
      <c r="AI14" s="88">
        <v>1.2</v>
      </c>
      <c r="AJ14" s="89">
        <v>1.3</v>
      </c>
      <c r="AK14" s="88">
        <v>2.5</v>
      </c>
      <c r="AL14" s="90">
        <v>3.8</v>
      </c>
      <c r="AM14" s="88">
        <v>5.0999999999999996</v>
      </c>
      <c r="AN14" s="90">
        <v>3.3</v>
      </c>
      <c r="AO14" s="91">
        <v>3.1</v>
      </c>
    </row>
    <row r="15" spans="1:41" x14ac:dyDescent="0.3">
      <c r="A15" s="74" t="s">
        <v>81</v>
      </c>
      <c r="B15" s="89">
        <v>1.7</v>
      </c>
      <c r="C15" s="88">
        <v>4.0999999999999996</v>
      </c>
      <c r="D15" s="89">
        <v>2.2999999999999998</v>
      </c>
      <c r="E15" s="88">
        <v>5.5</v>
      </c>
      <c r="F15" s="89">
        <v>4.7</v>
      </c>
      <c r="G15" s="88">
        <v>0.4</v>
      </c>
      <c r="H15" s="89">
        <v>2.6</v>
      </c>
      <c r="I15" s="88">
        <v>4.3</v>
      </c>
      <c r="J15" s="89">
        <v>4.2</v>
      </c>
      <c r="K15" s="88">
        <v>3.6</v>
      </c>
      <c r="L15" s="89">
        <v>2.2000000000000002</v>
      </c>
      <c r="M15" s="87" t="s">
        <v>101</v>
      </c>
      <c r="N15" s="89">
        <v>0.9</v>
      </c>
      <c r="O15" s="88">
        <v>3.6</v>
      </c>
      <c r="P15" s="89">
        <v>1.2</v>
      </c>
      <c r="Q15" s="88">
        <v>3.7</v>
      </c>
      <c r="R15" s="89">
        <v>3.4</v>
      </c>
      <c r="S15" s="88">
        <v>1.2</v>
      </c>
      <c r="T15" s="89">
        <v>2.8</v>
      </c>
      <c r="U15" s="88">
        <v>3.4</v>
      </c>
      <c r="V15" s="89">
        <v>4.4000000000000004</v>
      </c>
      <c r="W15" s="88">
        <v>4.9000000000000004</v>
      </c>
      <c r="X15" s="89">
        <v>4.5</v>
      </c>
      <c r="Y15" s="88">
        <v>2.9</v>
      </c>
      <c r="Z15" s="89">
        <v>1.8</v>
      </c>
      <c r="AA15" s="88">
        <v>2.2999999999999998</v>
      </c>
      <c r="AB15" s="89">
        <v>1.7</v>
      </c>
      <c r="AC15" s="88">
        <v>3.1</v>
      </c>
      <c r="AD15" s="89">
        <v>4</v>
      </c>
      <c r="AE15" s="88">
        <v>1.5</v>
      </c>
      <c r="AF15" s="89">
        <v>4.7</v>
      </c>
      <c r="AG15" s="88">
        <v>0.7</v>
      </c>
      <c r="AH15" s="89">
        <v>3.7</v>
      </c>
      <c r="AI15" s="88">
        <v>1.6</v>
      </c>
      <c r="AJ15" s="89">
        <v>3.5</v>
      </c>
      <c r="AK15" s="88">
        <v>4.2</v>
      </c>
      <c r="AL15" s="90">
        <v>1.6</v>
      </c>
      <c r="AM15" s="88">
        <v>2.9</v>
      </c>
      <c r="AN15" s="90">
        <v>1.4</v>
      </c>
      <c r="AO15" s="91">
        <v>2.2000000000000002</v>
      </c>
    </row>
    <row r="16" spans="1:41" x14ac:dyDescent="0.3">
      <c r="A16" s="86" t="s">
        <v>82</v>
      </c>
      <c r="B16" s="89">
        <v>1</v>
      </c>
      <c r="C16" s="88">
        <v>4.3</v>
      </c>
      <c r="D16" s="89">
        <v>2.5</v>
      </c>
      <c r="E16" s="88">
        <v>4.8</v>
      </c>
      <c r="F16" s="89">
        <v>4</v>
      </c>
      <c r="G16" s="88">
        <v>0.6</v>
      </c>
      <c r="H16" s="89">
        <v>1.9</v>
      </c>
      <c r="I16" s="88">
        <v>3.6</v>
      </c>
      <c r="J16" s="89">
        <v>3.6</v>
      </c>
      <c r="K16" s="88">
        <v>2.9</v>
      </c>
      <c r="L16" s="89">
        <v>2.4</v>
      </c>
      <c r="M16" s="88">
        <v>0.9</v>
      </c>
      <c r="N16" s="87" t="s">
        <v>101</v>
      </c>
      <c r="O16" s="88">
        <v>2.9</v>
      </c>
      <c r="P16" s="89">
        <v>1.4</v>
      </c>
      <c r="Q16" s="88">
        <v>3</v>
      </c>
      <c r="R16" s="89">
        <v>3.2</v>
      </c>
      <c r="S16" s="88">
        <v>1</v>
      </c>
      <c r="T16" s="89">
        <v>2.6</v>
      </c>
      <c r="U16" s="88">
        <v>2.7</v>
      </c>
      <c r="V16" s="89">
        <v>3.7</v>
      </c>
      <c r="W16" s="88">
        <v>4.2</v>
      </c>
      <c r="X16" s="89">
        <v>3.7</v>
      </c>
      <c r="Y16" s="88">
        <v>2.7</v>
      </c>
      <c r="Z16" s="89">
        <v>1.7</v>
      </c>
      <c r="AA16" s="88">
        <v>2.1</v>
      </c>
      <c r="AB16" s="89">
        <v>2.4</v>
      </c>
      <c r="AC16" s="88">
        <v>2.4</v>
      </c>
      <c r="AD16" s="89">
        <v>3.8</v>
      </c>
      <c r="AE16" s="88">
        <v>2.2999999999999998</v>
      </c>
      <c r="AF16" s="89">
        <v>4</v>
      </c>
      <c r="AG16" s="88">
        <v>0.8</v>
      </c>
      <c r="AH16" s="89">
        <v>3</v>
      </c>
      <c r="AI16" s="88">
        <v>1.3</v>
      </c>
      <c r="AJ16" s="89">
        <v>3.7</v>
      </c>
      <c r="AK16" s="88">
        <v>3.4</v>
      </c>
      <c r="AL16" s="90">
        <v>1.4</v>
      </c>
      <c r="AM16" s="88">
        <v>2.7</v>
      </c>
      <c r="AN16" s="90">
        <v>1.1000000000000001</v>
      </c>
      <c r="AO16" s="91">
        <v>1.4</v>
      </c>
    </row>
    <row r="17" spans="1:41" x14ac:dyDescent="0.3">
      <c r="A17" s="74" t="s">
        <v>83</v>
      </c>
      <c r="B17" s="89">
        <v>1.9</v>
      </c>
      <c r="C17" s="88">
        <v>4.5999999999999996</v>
      </c>
      <c r="D17" s="89">
        <v>2.8</v>
      </c>
      <c r="E17" s="88">
        <v>2</v>
      </c>
      <c r="F17" s="89">
        <v>1.2</v>
      </c>
      <c r="G17" s="88">
        <v>3.4</v>
      </c>
      <c r="H17" s="89">
        <v>1.5</v>
      </c>
      <c r="I17" s="88">
        <v>3.9</v>
      </c>
      <c r="J17" s="89">
        <v>0.6</v>
      </c>
      <c r="K17" s="88">
        <v>3</v>
      </c>
      <c r="L17" s="89">
        <v>2.6</v>
      </c>
      <c r="M17" s="88">
        <v>3.6</v>
      </c>
      <c r="N17" s="89">
        <v>2.9</v>
      </c>
      <c r="O17" s="87" t="s">
        <v>101</v>
      </c>
      <c r="P17" s="89">
        <v>2.8</v>
      </c>
      <c r="Q17" s="88">
        <v>1.4</v>
      </c>
      <c r="R17" s="89">
        <v>3.5</v>
      </c>
      <c r="S17" s="88">
        <v>2.9</v>
      </c>
      <c r="T17" s="89">
        <v>4.7</v>
      </c>
      <c r="U17" s="88">
        <v>1.9</v>
      </c>
      <c r="V17" s="89">
        <v>0.8</v>
      </c>
      <c r="W17" s="88">
        <v>1.3</v>
      </c>
      <c r="X17" s="89">
        <v>3</v>
      </c>
      <c r="Y17" s="88">
        <v>2.2999999999999998</v>
      </c>
      <c r="Z17" s="89">
        <v>4.2</v>
      </c>
      <c r="AA17" s="88">
        <v>3.9</v>
      </c>
      <c r="AB17" s="89">
        <v>5.6</v>
      </c>
      <c r="AC17" s="88">
        <v>1.6</v>
      </c>
      <c r="AD17" s="89">
        <v>4.0999999999999996</v>
      </c>
      <c r="AE17" s="88">
        <v>5.5</v>
      </c>
      <c r="AF17" s="89">
        <v>1.1000000000000001</v>
      </c>
      <c r="AG17" s="88">
        <v>3.9</v>
      </c>
      <c r="AH17" s="89">
        <v>2.1</v>
      </c>
      <c r="AI17" s="88">
        <v>2.1</v>
      </c>
      <c r="AJ17" s="89">
        <v>4.2</v>
      </c>
      <c r="AK17" s="88">
        <v>3.3</v>
      </c>
      <c r="AL17" s="90">
        <v>3.6</v>
      </c>
      <c r="AM17" s="88">
        <v>4</v>
      </c>
      <c r="AN17" s="90">
        <v>1.3</v>
      </c>
      <c r="AO17" s="91">
        <v>2</v>
      </c>
    </row>
    <row r="18" spans="1:41" x14ac:dyDescent="0.3">
      <c r="A18" s="86" t="s">
        <v>84</v>
      </c>
      <c r="B18" s="89">
        <v>1.5</v>
      </c>
      <c r="C18" s="88">
        <v>3</v>
      </c>
      <c r="D18" s="89">
        <v>1.4</v>
      </c>
      <c r="E18" s="88">
        <v>4.7</v>
      </c>
      <c r="F18" s="89">
        <v>3.8</v>
      </c>
      <c r="G18" s="88">
        <v>1.5</v>
      </c>
      <c r="H18" s="89">
        <v>1.7</v>
      </c>
      <c r="I18" s="88">
        <v>3.2</v>
      </c>
      <c r="J18" s="89">
        <v>3.3</v>
      </c>
      <c r="K18" s="88">
        <v>2.7</v>
      </c>
      <c r="L18" s="89">
        <v>1</v>
      </c>
      <c r="M18" s="88">
        <v>1.2</v>
      </c>
      <c r="N18" s="89">
        <v>1.4</v>
      </c>
      <c r="O18" s="88">
        <v>2.8</v>
      </c>
      <c r="P18" s="87" t="s">
        <v>101</v>
      </c>
      <c r="Q18" s="88">
        <v>3.2</v>
      </c>
      <c r="R18" s="89">
        <v>4.5999999999999996</v>
      </c>
      <c r="S18" s="88">
        <v>2.4</v>
      </c>
      <c r="T18" s="89">
        <v>4</v>
      </c>
      <c r="U18" s="88">
        <v>2.5</v>
      </c>
      <c r="V18" s="89">
        <v>3.5</v>
      </c>
      <c r="W18" s="88">
        <v>4</v>
      </c>
      <c r="X18" s="89">
        <v>3.5</v>
      </c>
      <c r="Y18" s="88">
        <v>3.5</v>
      </c>
      <c r="Z18" s="89">
        <v>3</v>
      </c>
      <c r="AA18" s="88">
        <v>3.5</v>
      </c>
      <c r="AB18" s="89">
        <v>2.6</v>
      </c>
      <c r="AC18" s="88">
        <v>3.2</v>
      </c>
      <c r="AD18" s="89">
        <v>5.2</v>
      </c>
      <c r="AE18" s="88">
        <v>2.9</v>
      </c>
      <c r="AF18" s="89">
        <v>3.8</v>
      </c>
      <c r="AG18" s="88">
        <v>1.9</v>
      </c>
      <c r="AH18" s="89">
        <v>3.8</v>
      </c>
      <c r="AI18" s="88">
        <v>0.7</v>
      </c>
      <c r="AJ18" s="89">
        <v>2.2999999999999998</v>
      </c>
      <c r="AK18" s="88">
        <v>3.2</v>
      </c>
      <c r="AL18" s="90">
        <v>2.8</v>
      </c>
      <c r="AM18" s="88">
        <v>4</v>
      </c>
      <c r="AN18" s="90">
        <v>3.4</v>
      </c>
      <c r="AO18" s="91">
        <v>2</v>
      </c>
    </row>
    <row r="19" spans="1:41" x14ac:dyDescent="0.3">
      <c r="A19" s="74" t="s">
        <v>85</v>
      </c>
      <c r="B19" s="89">
        <v>2.4</v>
      </c>
      <c r="C19" s="88">
        <v>6</v>
      </c>
      <c r="D19" s="89">
        <v>4.2</v>
      </c>
      <c r="E19" s="88">
        <v>1.8</v>
      </c>
      <c r="F19" s="89">
        <v>1.9</v>
      </c>
      <c r="G19" s="88">
        <v>3.6</v>
      </c>
      <c r="H19" s="89">
        <v>3</v>
      </c>
      <c r="I19" s="88">
        <v>5.3</v>
      </c>
      <c r="J19" s="89">
        <v>1.4</v>
      </c>
      <c r="K19" s="88">
        <v>4.4000000000000004</v>
      </c>
      <c r="L19" s="89">
        <v>4.0999999999999996</v>
      </c>
      <c r="M19" s="88">
        <v>3.7</v>
      </c>
      <c r="N19" s="89">
        <v>3</v>
      </c>
      <c r="O19" s="88">
        <v>1.4</v>
      </c>
      <c r="P19" s="89">
        <v>3.2</v>
      </c>
      <c r="Q19" s="87" t="s">
        <v>101</v>
      </c>
      <c r="R19" s="89">
        <v>3.1</v>
      </c>
      <c r="S19" s="88">
        <v>2.8</v>
      </c>
      <c r="T19" s="89">
        <v>4.5</v>
      </c>
      <c r="U19" s="88">
        <v>3.3</v>
      </c>
      <c r="V19" s="89">
        <v>1.2</v>
      </c>
      <c r="W19" s="88">
        <v>1.7</v>
      </c>
      <c r="X19" s="89">
        <v>4.3</v>
      </c>
      <c r="Y19" s="88">
        <v>2</v>
      </c>
      <c r="Z19" s="89">
        <v>4.0999999999999996</v>
      </c>
      <c r="AA19" s="88">
        <v>3.8</v>
      </c>
      <c r="AB19" s="89">
        <v>5.4</v>
      </c>
      <c r="AC19" s="88">
        <v>1.4</v>
      </c>
      <c r="AD19" s="89">
        <v>3.7</v>
      </c>
      <c r="AE19" s="88">
        <v>5.3</v>
      </c>
      <c r="AF19" s="89">
        <v>1.1000000000000001</v>
      </c>
      <c r="AG19" s="88">
        <v>3.7</v>
      </c>
      <c r="AH19" s="89">
        <v>0.8</v>
      </c>
      <c r="AI19" s="88">
        <v>3</v>
      </c>
      <c r="AJ19" s="89">
        <v>5.4</v>
      </c>
      <c r="AK19" s="88">
        <v>4.5</v>
      </c>
      <c r="AL19" s="90">
        <v>3.8</v>
      </c>
      <c r="AM19" s="88">
        <v>4</v>
      </c>
      <c r="AN19" s="90">
        <v>0.6</v>
      </c>
      <c r="AO19" s="91">
        <v>2</v>
      </c>
    </row>
    <row r="20" spans="1:41" x14ac:dyDescent="0.3">
      <c r="A20" s="86" t="s">
        <v>86</v>
      </c>
      <c r="B20" s="89">
        <v>3.1</v>
      </c>
      <c r="C20" s="88">
        <v>7.6</v>
      </c>
      <c r="D20" s="89">
        <v>5.7</v>
      </c>
      <c r="E20" s="88">
        <v>5.2</v>
      </c>
      <c r="F20" s="89">
        <v>4.5999999999999996</v>
      </c>
      <c r="G20" s="88">
        <v>3</v>
      </c>
      <c r="H20" s="89">
        <v>4.5</v>
      </c>
      <c r="I20" s="88">
        <v>7.4</v>
      </c>
      <c r="J20" s="89">
        <v>3.9</v>
      </c>
      <c r="K20" s="88">
        <v>5.9</v>
      </c>
      <c r="L20" s="89">
        <v>5.6</v>
      </c>
      <c r="M20" s="88">
        <v>3.4</v>
      </c>
      <c r="N20" s="89">
        <v>3.2</v>
      </c>
      <c r="O20" s="88">
        <v>3.5</v>
      </c>
      <c r="P20" s="89">
        <v>4.5999999999999996</v>
      </c>
      <c r="Q20" s="88">
        <v>3.1</v>
      </c>
      <c r="R20" s="87" t="s">
        <v>101</v>
      </c>
      <c r="S20" s="88">
        <v>2.2000000000000002</v>
      </c>
      <c r="T20" s="89">
        <v>1.4</v>
      </c>
      <c r="U20" s="88">
        <v>4.8</v>
      </c>
      <c r="V20" s="89">
        <v>4</v>
      </c>
      <c r="W20" s="88">
        <v>4.8</v>
      </c>
      <c r="X20" s="89">
        <v>5.8</v>
      </c>
      <c r="Y20" s="88">
        <v>1.1000000000000001</v>
      </c>
      <c r="Z20" s="89">
        <v>1.6</v>
      </c>
      <c r="AA20" s="88">
        <v>1.3</v>
      </c>
      <c r="AB20" s="89">
        <v>2.9</v>
      </c>
      <c r="AC20" s="88">
        <v>2</v>
      </c>
      <c r="AD20" s="89">
        <v>0.6</v>
      </c>
      <c r="AE20" s="88">
        <v>2.8</v>
      </c>
      <c r="AF20" s="89">
        <v>4.2</v>
      </c>
      <c r="AG20" s="88">
        <v>2.7</v>
      </c>
      <c r="AH20" s="89">
        <v>2.2999999999999998</v>
      </c>
      <c r="AI20" s="88">
        <v>4.4000000000000004</v>
      </c>
      <c r="AJ20" s="89">
        <v>6.9</v>
      </c>
      <c r="AK20" s="88">
        <v>6.1</v>
      </c>
      <c r="AL20" s="90">
        <v>2.2999999999999998</v>
      </c>
      <c r="AM20" s="88">
        <v>1</v>
      </c>
      <c r="AN20" s="90">
        <v>3.7</v>
      </c>
      <c r="AO20" s="91">
        <v>2.8</v>
      </c>
    </row>
    <row r="21" spans="1:41" x14ac:dyDescent="0.3">
      <c r="A21" s="74" t="s">
        <v>87</v>
      </c>
      <c r="B21" s="89">
        <v>0.9</v>
      </c>
      <c r="C21" s="88">
        <v>5.8</v>
      </c>
      <c r="D21" s="89">
        <v>3.5</v>
      </c>
      <c r="E21" s="88">
        <v>4.7</v>
      </c>
      <c r="F21" s="89">
        <v>3.9</v>
      </c>
      <c r="G21" s="88">
        <v>0.9</v>
      </c>
      <c r="H21" s="89">
        <v>2.2999999999999998</v>
      </c>
      <c r="I21" s="88">
        <v>4.5999999999999996</v>
      </c>
      <c r="J21" s="89">
        <v>3.4</v>
      </c>
      <c r="K21" s="88">
        <v>3.7</v>
      </c>
      <c r="L21" s="89">
        <v>3.4</v>
      </c>
      <c r="M21" s="88">
        <v>1.2</v>
      </c>
      <c r="N21" s="89">
        <v>1</v>
      </c>
      <c r="O21" s="88">
        <v>2.9</v>
      </c>
      <c r="P21" s="89">
        <v>2.4</v>
      </c>
      <c r="Q21" s="88">
        <v>2.8</v>
      </c>
      <c r="R21" s="89">
        <v>2.2000000000000002</v>
      </c>
      <c r="S21" s="87" t="s">
        <v>101</v>
      </c>
      <c r="T21" s="89">
        <v>1.6</v>
      </c>
      <c r="U21" s="88">
        <v>2.6</v>
      </c>
      <c r="V21" s="89">
        <v>3.5</v>
      </c>
      <c r="W21" s="88">
        <v>4.0999999999999996</v>
      </c>
      <c r="X21" s="89">
        <v>3.6</v>
      </c>
      <c r="Y21" s="88">
        <v>1.7</v>
      </c>
      <c r="Z21" s="89">
        <v>1.2</v>
      </c>
      <c r="AA21" s="88">
        <v>1.1000000000000001</v>
      </c>
      <c r="AB21" s="89">
        <v>2.5</v>
      </c>
      <c r="AC21" s="88">
        <v>2.2999999999999998</v>
      </c>
      <c r="AD21" s="89">
        <v>2.8</v>
      </c>
      <c r="AE21" s="88">
        <v>2.4</v>
      </c>
      <c r="AF21" s="89">
        <v>3.9</v>
      </c>
      <c r="AG21" s="88">
        <v>0.8</v>
      </c>
      <c r="AH21" s="89">
        <v>2.9</v>
      </c>
      <c r="AI21" s="88">
        <v>2.2000000000000002</v>
      </c>
      <c r="AJ21" s="89">
        <v>4.7</v>
      </c>
      <c r="AK21" s="88">
        <v>3.8</v>
      </c>
      <c r="AL21" s="90">
        <v>0.9</v>
      </c>
      <c r="AM21" s="88">
        <v>1.6</v>
      </c>
      <c r="AN21" s="90">
        <v>4.4000000000000004</v>
      </c>
      <c r="AO21" s="91">
        <v>1.3</v>
      </c>
    </row>
    <row r="22" spans="1:41" x14ac:dyDescent="0.3">
      <c r="A22" s="86" t="s">
        <v>149</v>
      </c>
      <c r="B22" s="89">
        <v>2.5</v>
      </c>
      <c r="C22" s="88">
        <v>6.7</v>
      </c>
      <c r="D22" s="89">
        <v>5.0999999999999996</v>
      </c>
      <c r="E22" s="88">
        <v>6.3</v>
      </c>
      <c r="F22" s="89">
        <v>3.9</v>
      </c>
      <c r="G22" s="88">
        <v>2.4</v>
      </c>
      <c r="H22" s="89">
        <v>3.9</v>
      </c>
      <c r="I22" s="88">
        <v>6.8</v>
      </c>
      <c r="J22" s="89">
        <v>5</v>
      </c>
      <c r="K22" s="88">
        <v>5.3</v>
      </c>
      <c r="L22" s="89">
        <v>5.3</v>
      </c>
      <c r="M22" s="88">
        <v>2.8</v>
      </c>
      <c r="N22" s="89">
        <v>2.6</v>
      </c>
      <c r="O22" s="88">
        <v>4.7</v>
      </c>
      <c r="P22" s="89">
        <v>4</v>
      </c>
      <c r="Q22" s="88">
        <v>4.5</v>
      </c>
      <c r="R22" s="89">
        <v>1.4</v>
      </c>
      <c r="S22" s="88">
        <v>1.6</v>
      </c>
      <c r="T22" s="87" t="s">
        <v>101</v>
      </c>
      <c r="U22" s="88">
        <v>4.3</v>
      </c>
      <c r="V22" s="89">
        <v>5.2</v>
      </c>
      <c r="W22" s="88">
        <v>5.7</v>
      </c>
      <c r="X22" s="89">
        <v>5.3</v>
      </c>
      <c r="Y22" s="88">
        <v>2.5</v>
      </c>
      <c r="Z22" s="89">
        <v>1</v>
      </c>
      <c r="AA22" s="88">
        <v>0.7</v>
      </c>
      <c r="AB22" s="89">
        <v>2.4</v>
      </c>
      <c r="AC22" s="88">
        <v>3.2</v>
      </c>
      <c r="AD22" s="89">
        <v>1.6</v>
      </c>
      <c r="AE22" s="88">
        <v>2.2000000000000002</v>
      </c>
      <c r="AF22" s="89">
        <v>5.5</v>
      </c>
      <c r="AG22" s="88">
        <v>2.1</v>
      </c>
      <c r="AH22" s="89">
        <v>3.8</v>
      </c>
      <c r="AI22" s="88">
        <v>3.9</v>
      </c>
      <c r="AJ22" s="89">
        <v>6.4</v>
      </c>
      <c r="AK22" s="88">
        <v>5.5</v>
      </c>
      <c r="AL22" s="90">
        <v>1.7</v>
      </c>
      <c r="AM22" s="88">
        <v>0.7</v>
      </c>
      <c r="AN22" s="90">
        <v>2.2999999999999998</v>
      </c>
      <c r="AO22" s="91">
        <v>2.9</v>
      </c>
    </row>
    <row r="23" spans="1:41" x14ac:dyDescent="0.3">
      <c r="A23" s="74" t="s">
        <v>88</v>
      </c>
      <c r="B23" s="89">
        <v>1.7</v>
      </c>
      <c r="C23" s="88">
        <v>2.7</v>
      </c>
      <c r="D23" s="89">
        <v>1.1000000000000001</v>
      </c>
      <c r="E23" s="88">
        <v>2.2000000000000002</v>
      </c>
      <c r="F23" s="89">
        <v>1.4</v>
      </c>
      <c r="G23" s="88">
        <v>3.2</v>
      </c>
      <c r="H23" s="89">
        <v>0.8</v>
      </c>
      <c r="I23" s="88">
        <v>2</v>
      </c>
      <c r="J23" s="89">
        <v>1.9</v>
      </c>
      <c r="K23" s="88">
        <v>1.1000000000000001</v>
      </c>
      <c r="L23" s="89">
        <v>1.7</v>
      </c>
      <c r="M23" s="88">
        <v>3.4</v>
      </c>
      <c r="N23" s="89">
        <v>2.7</v>
      </c>
      <c r="O23" s="88">
        <v>1.9</v>
      </c>
      <c r="P23" s="89">
        <v>2.5</v>
      </c>
      <c r="Q23" s="88">
        <v>3.3</v>
      </c>
      <c r="R23" s="89">
        <v>4.8</v>
      </c>
      <c r="S23" s="88">
        <v>2.6</v>
      </c>
      <c r="T23" s="89">
        <v>4.3</v>
      </c>
      <c r="U23" s="87" t="s">
        <v>101</v>
      </c>
      <c r="V23" s="89">
        <v>2.1</v>
      </c>
      <c r="W23" s="88">
        <v>1.6</v>
      </c>
      <c r="X23" s="89">
        <v>1.1000000000000001</v>
      </c>
      <c r="Y23" s="88">
        <v>3.7</v>
      </c>
      <c r="Z23" s="89">
        <v>3.7</v>
      </c>
      <c r="AA23" s="88">
        <v>3.8</v>
      </c>
      <c r="AB23" s="89">
        <v>5.0999999999999996</v>
      </c>
      <c r="AC23" s="88">
        <v>3.5</v>
      </c>
      <c r="AD23" s="89">
        <v>5.4</v>
      </c>
      <c r="AE23" s="88">
        <v>5</v>
      </c>
      <c r="AF23" s="89">
        <v>2.4</v>
      </c>
      <c r="AG23" s="88">
        <v>3.4</v>
      </c>
      <c r="AH23" s="89">
        <v>4.0999999999999996</v>
      </c>
      <c r="AI23" s="88">
        <v>1.8</v>
      </c>
      <c r="AJ23" s="89">
        <v>2.1</v>
      </c>
      <c r="AK23" s="88">
        <v>1.2</v>
      </c>
      <c r="AL23" s="90">
        <v>3.5</v>
      </c>
      <c r="AM23" s="88">
        <v>4.3</v>
      </c>
      <c r="AN23" s="90">
        <v>3.9</v>
      </c>
      <c r="AO23" s="91">
        <v>2.2999999999999998</v>
      </c>
    </row>
    <row r="24" spans="1:41" x14ac:dyDescent="0.3">
      <c r="A24" s="86" t="s">
        <v>150</v>
      </c>
      <c r="B24" s="89">
        <v>2.7</v>
      </c>
      <c r="C24" s="88">
        <v>4.8</v>
      </c>
      <c r="D24" s="89">
        <v>3</v>
      </c>
      <c r="E24" s="88">
        <v>1.2</v>
      </c>
      <c r="F24" s="89">
        <v>1.2</v>
      </c>
      <c r="G24" s="88">
        <v>4.2</v>
      </c>
      <c r="H24" s="89">
        <v>1.8</v>
      </c>
      <c r="I24" s="88">
        <v>4.0999999999999996</v>
      </c>
      <c r="J24" s="89">
        <v>0.2</v>
      </c>
      <c r="K24" s="88">
        <v>3.2</v>
      </c>
      <c r="L24" s="89">
        <v>2.8</v>
      </c>
      <c r="M24" s="88">
        <v>4.4000000000000004</v>
      </c>
      <c r="N24" s="89">
        <v>3.7</v>
      </c>
      <c r="O24" s="88">
        <v>0.8</v>
      </c>
      <c r="P24" s="89">
        <v>3.5</v>
      </c>
      <c r="Q24" s="88">
        <v>1.2</v>
      </c>
      <c r="R24" s="89">
        <v>4</v>
      </c>
      <c r="S24" s="88">
        <v>3.5</v>
      </c>
      <c r="T24" s="89">
        <v>5.2</v>
      </c>
      <c r="U24" s="88">
        <v>2.1</v>
      </c>
      <c r="V24" s="87" t="s">
        <v>101</v>
      </c>
      <c r="W24" s="88">
        <v>1</v>
      </c>
      <c r="X24" s="89">
        <v>3</v>
      </c>
      <c r="Y24" s="88">
        <v>2.9</v>
      </c>
      <c r="Z24" s="89">
        <v>4.7</v>
      </c>
      <c r="AA24" s="88">
        <v>4.5</v>
      </c>
      <c r="AB24" s="89">
        <v>6.1</v>
      </c>
      <c r="AC24" s="88">
        <v>2.2000000000000002</v>
      </c>
      <c r="AD24" s="89">
        <v>4.5999999999999996</v>
      </c>
      <c r="AE24" s="88">
        <v>5.9</v>
      </c>
      <c r="AF24" s="89">
        <v>0.4</v>
      </c>
      <c r="AG24" s="88">
        <v>4.3</v>
      </c>
      <c r="AH24" s="89">
        <v>2</v>
      </c>
      <c r="AI24" s="88">
        <v>2.8</v>
      </c>
      <c r="AJ24" s="89">
        <v>4.0999999999999996</v>
      </c>
      <c r="AK24" s="88">
        <v>3.3</v>
      </c>
      <c r="AL24" s="90">
        <v>4.5</v>
      </c>
      <c r="AM24" s="88">
        <v>4.5999999999999996</v>
      </c>
      <c r="AN24" s="90">
        <v>3.1</v>
      </c>
      <c r="AO24" s="91">
        <v>2.7</v>
      </c>
    </row>
    <row r="25" spans="1:41" x14ac:dyDescent="0.3">
      <c r="A25" s="74" t="s">
        <v>135</v>
      </c>
      <c r="B25" s="89">
        <v>3.2</v>
      </c>
      <c r="C25" s="88">
        <v>4.2</v>
      </c>
      <c r="D25" s="89">
        <v>2.9</v>
      </c>
      <c r="E25" s="88">
        <v>0.7</v>
      </c>
      <c r="F25" s="89">
        <v>0.2</v>
      </c>
      <c r="G25" s="88">
        <v>4.8</v>
      </c>
      <c r="H25" s="89">
        <v>2.4</v>
      </c>
      <c r="I25" s="88">
        <v>3.5</v>
      </c>
      <c r="J25" s="89">
        <v>1.2</v>
      </c>
      <c r="K25" s="88">
        <v>2.6</v>
      </c>
      <c r="L25" s="89">
        <v>3.3</v>
      </c>
      <c r="M25" s="88">
        <v>4.9000000000000004</v>
      </c>
      <c r="N25" s="89">
        <v>4.2</v>
      </c>
      <c r="O25" s="88">
        <v>1.3</v>
      </c>
      <c r="P25" s="89">
        <v>4</v>
      </c>
      <c r="Q25" s="88">
        <v>1.7</v>
      </c>
      <c r="R25" s="89">
        <v>4.8</v>
      </c>
      <c r="S25" s="88">
        <v>4.0999999999999996</v>
      </c>
      <c r="T25" s="89">
        <v>5.7</v>
      </c>
      <c r="U25" s="88">
        <v>1.6</v>
      </c>
      <c r="V25" s="89">
        <v>1</v>
      </c>
      <c r="W25" s="87" t="s">
        <v>101</v>
      </c>
      <c r="X25" s="89">
        <v>2.5</v>
      </c>
      <c r="Y25" s="88">
        <v>3.5</v>
      </c>
      <c r="Z25" s="89">
        <v>5.2</v>
      </c>
      <c r="AA25" s="88">
        <v>5</v>
      </c>
      <c r="AB25" s="89">
        <v>6.6</v>
      </c>
      <c r="AC25" s="88">
        <v>2.8</v>
      </c>
      <c r="AD25" s="89">
        <v>5.4</v>
      </c>
      <c r="AE25" s="88">
        <v>6.5</v>
      </c>
      <c r="AF25" s="89">
        <v>0.8</v>
      </c>
      <c r="AG25" s="88">
        <v>4.9000000000000004</v>
      </c>
      <c r="AH25" s="89">
        <v>2.5</v>
      </c>
      <c r="AI25" s="88">
        <v>3.3</v>
      </c>
      <c r="AJ25" s="89">
        <v>3.6</v>
      </c>
      <c r="AK25" s="88">
        <v>2.8</v>
      </c>
      <c r="AL25" s="89">
        <v>5</v>
      </c>
      <c r="AM25" s="88">
        <v>5.3</v>
      </c>
      <c r="AN25" s="89">
        <v>4</v>
      </c>
      <c r="AO25" s="91">
        <v>3.3</v>
      </c>
    </row>
    <row r="26" spans="1:41" x14ac:dyDescent="0.3">
      <c r="A26" s="86" t="s">
        <v>89</v>
      </c>
      <c r="B26" s="89">
        <v>2.7</v>
      </c>
      <c r="C26" s="88">
        <v>2.2000000000000002</v>
      </c>
      <c r="D26" s="89">
        <v>2.1</v>
      </c>
      <c r="E26" s="88">
        <v>3.2</v>
      </c>
      <c r="F26" s="89">
        <v>2.4</v>
      </c>
      <c r="G26" s="88">
        <v>4.3</v>
      </c>
      <c r="H26" s="89">
        <v>1.8</v>
      </c>
      <c r="I26" s="88">
        <v>1.5</v>
      </c>
      <c r="J26" s="89">
        <v>2.9</v>
      </c>
      <c r="K26" s="88">
        <v>0.8</v>
      </c>
      <c r="L26" s="89">
        <v>2.8</v>
      </c>
      <c r="M26" s="88">
        <v>4.5</v>
      </c>
      <c r="N26" s="89">
        <v>3.7</v>
      </c>
      <c r="O26" s="88">
        <v>3</v>
      </c>
      <c r="P26" s="89">
        <v>3.5</v>
      </c>
      <c r="Q26" s="88">
        <v>4.3</v>
      </c>
      <c r="R26" s="89">
        <v>5.8</v>
      </c>
      <c r="S26" s="88">
        <v>3.6</v>
      </c>
      <c r="T26" s="89">
        <v>5.3</v>
      </c>
      <c r="U26" s="88">
        <v>1.1000000000000001</v>
      </c>
      <c r="V26" s="89">
        <v>3</v>
      </c>
      <c r="W26" s="88">
        <v>2.5</v>
      </c>
      <c r="X26" s="87" t="s">
        <v>101</v>
      </c>
      <c r="Y26" s="88">
        <v>4.8</v>
      </c>
      <c r="Z26" s="89">
        <v>4.7</v>
      </c>
      <c r="AA26" s="88">
        <v>5</v>
      </c>
      <c r="AB26" s="89">
        <v>6.4</v>
      </c>
      <c r="AC26" s="88">
        <v>4.5</v>
      </c>
      <c r="AD26" s="89">
        <v>6.4</v>
      </c>
      <c r="AE26" s="88">
        <v>6.5</v>
      </c>
      <c r="AF26" s="89">
        <v>3.4</v>
      </c>
      <c r="AG26" s="88">
        <v>4.4000000000000004</v>
      </c>
      <c r="AH26" s="89">
        <v>5.0999999999999996</v>
      </c>
      <c r="AI26" s="88">
        <v>2.8</v>
      </c>
      <c r="AJ26" s="89">
        <v>2.2000000000000002</v>
      </c>
      <c r="AK26" s="88">
        <v>0.6</v>
      </c>
      <c r="AL26" s="90">
        <v>4.5</v>
      </c>
      <c r="AM26" s="88">
        <v>5.3</v>
      </c>
      <c r="AN26" s="90">
        <v>4.7</v>
      </c>
      <c r="AO26" s="91">
        <v>3.3</v>
      </c>
    </row>
    <row r="27" spans="1:41" x14ac:dyDescent="0.3">
      <c r="A27" s="74" t="s">
        <v>103</v>
      </c>
      <c r="B27" s="89">
        <v>2.1</v>
      </c>
      <c r="C27" s="88">
        <v>6.6</v>
      </c>
      <c r="D27" s="89">
        <v>4.5999999999999996</v>
      </c>
      <c r="E27" s="88">
        <v>4.0999999999999996</v>
      </c>
      <c r="F27" s="89">
        <v>3.2</v>
      </c>
      <c r="G27" s="88">
        <v>2.5</v>
      </c>
      <c r="H27" s="89">
        <v>3.4</v>
      </c>
      <c r="I27" s="88">
        <v>7.1</v>
      </c>
      <c r="J27" s="89">
        <v>2.7</v>
      </c>
      <c r="K27" s="88">
        <v>4.9000000000000004</v>
      </c>
      <c r="L27" s="89">
        <v>4.5</v>
      </c>
      <c r="M27" s="88">
        <v>2.9</v>
      </c>
      <c r="N27" s="89">
        <v>2.7</v>
      </c>
      <c r="O27" s="88">
        <v>2.2999999999999998</v>
      </c>
      <c r="P27" s="89">
        <v>3.5</v>
      </c>
      <c r="Q27" s="88">
        <v>2</v>
      </c>
      <c r="R27" s="89">
        <v>1.1000000000000001</v>
      </c>
      <c r="S27" s="88">
        <v>1.7</v>
      </c>
      <c r="T27" s="89">
        <v>2.5</v>
      </c>
      <c r="U27" s="88">
        <v>3.7</v>
      </c>
      <c r="V27" s="89">
        <v>2.9</v>
      </c>
      <c r="W27" s="88">
        <v>3.5</v>
      </c>
      <c r="X27" s="89">
        <v>4.8</v>
      </c>
      <c r="Y27" s="87" t="s">
        <v>101</v>
      </c>
      <c r="Z27" s="89">
        <v>2</v>
      </c>
      <c r="AA27" s="88">
        <v>1.8</v>
      </c>
      <c r="AB27" s="89">
        <v>3.4</v>
      </c>
      <c r="AC27" s="88">
        <v>0.8</v>
      </c>
      <c r="AD27" s="89">
        <v>1.6</v>
      </c>
      <c r="AE27" s="88">
        <v>3.3</v>
      </c>
      <c r="AF27" s="89">
        <v>3.1</v>
      </c>
      <c r="AG27" s="88">
        <v>2.2000000000000002</v>
      </c>
      <c r="AH27" s="89">
        <v>1.3</v>
      </c>
      <c r="AI27" s="88">
        <v>3.4</v>
      </c>
      <c r="AJ27" s="89">
        <v>5.9</v>
      </c>
      <c r="AK27" s="88">
        <v>5.0999999999999996</v>
      </c>
      <c r="AL27" s="90">
        <v>1.8</v>
      </c>
      <c r="AM27" s="88">
        <v>2</v>
      </c>
      <c r="AN27" s="90">
        <v>4.0999999999999996</v>
      </c>
      <c r="AO27" s="91">
        <v>1.7</v>
      </c>
    </row>
    <row r="28" spans="1:41" x14ac:dyDescent="0.3">
      <c r="A28" s="86" t="s">
        <v>90</v>
      </c>
      <c r="B28" s="89">
        <v>2.1</v>
      </c>
      <c r="C28" s="88">
        <v>5.7</v>
      </c>
      <c r="D28" s="89">
        <v>4.2</v>
      </c>
      <c r="E28" s="88">
        <v>5.9</v>
      </c>
      <c r="F28" s="89">
        <v>5.0999999999999996</v>
      </c>
      <c r="G28" s="88">
        <v>1.5</v>
      </c>
      <c r="H28" s="89">
        <v>2.9</v>
      </c>
      <c r="I28" s="88">
        <v>5.3</v>
      </c>
      <c r="J28" s="89">
        <v>4.5</v>
      </c>
      <c r="K28" s="88">
        <v>4.5</v>
      </c>
      <c r="L28" s="89">
        <v>4</v>
      </c>
      <c r="M28" s="88">
        <v>1.8</v>
      </c>
      <c r="N28" s="89">
        <v>1.7</v>
      </c>
      <c r="O28" s="88">
        <v>4.2</v>
      </c>
      <c r="P28" s="89">
        <v>3</v>
      </c>
      <c r="Q28" s="88">
        <v>4.0999999999999996</v>
      </c>
      <c r="R28" s="89">
        <v>1.6</v>
      </c>
      <c r="S28" s="88">
        <v>1.2</v>
      </c>
      <c r="T28" s="89">
        <v>1</v>
      </c>
      <c r="U28" s="88">
        <v>3.7</v>
      </c>
      <c r="V28" s="89">
        <v>4.7</v>
      </c>
      <c r="W28" s="88">
        <v>5.2</v>
      </c>
      <c r="X28" s="89">
        <v>4.7</v>
      </c>
      <c r="Y28" s="88">
        <v>2</v>
      </c>
      <c r="Z28" s="87" t="s">
        <v>101</v>
      </c>
      <c r="AA28" s="88">
        <v>0.5</v>
      </c>
      <c r="AB28" s="89">
        <v>1.4</v>
      </c>
      <c r="AC28" s="88">
        <v>2.7</v>
      </c>
      <c r="AD28" s="89">
        <v>2.1</v>
      </c>
      <c r="AE28" s="88">
        <v>1.2</v>
      </c>
      <c r="AF28" s="89">
        <v>5</v>
      </c>
      <c r="AG28" s="88">
        <v>1.1000000000000001</v>
      </c>
      <c r="AH28" s="89">
        <v>3.3</v>
      </c>
      <c r="AI28" s="88">
        <v>2.9</v>
      </c>
      <c r="AJ28" s="89">
        <v>5.4</v>
      </c>
      <c r="AK28" s="88">
        <v>4.5</v>
      </c>
      <c r="AL28" s="90">
        <v>0.7</v>
      </c>
      <c r="AM28" s="88">
        <v>1</v>
      </c>
      <c r="AN28" s="90">
        <v>3.4</v>
      </c>
      <c r="AO28" s="91">
        <v>2.2999999999999998</v>
      </c>
    </row>
    <row r="29" spans="1:41" x14ac:dyDescent="0.3">
      <c r="A29" s="74" t="s">
        <v>91</v>
      </c>
      <c r="B29" s="89">
        <v>2</v>
      </c>
      <c r="C29" s="88">
        <v>6.7</v>
      </c>
      <c r="D29" s="89">
        <v>4.9000000000000004</v>
      </c>
      <c r="E29" s="88">
        <v>5.6</v>
      </c>
      <c r="F29" s="89">
        <v>4.8</v>
      </c>
      <c r="G29" s="88">
        <v>2</v>
      </c>
      <c r="H29" s="89">
        <v>3.4</v>
      </c>
      <c r="I29" s="88">
        <v>5.8</v>
      </c>
      <c r="J29" s="89">
        <v>4.3</v>
      </c>
      <c r="K29" s="88">
        <v>4.8</v>
      </c>
      <c r="L29" s="89">
        <v>4.8</v>
      </c>
      <c r="M29" s="88">
        <v>2.2999999999999998</v>
      </c>
      <c r="N29" s="89">
        <v>2.1</v>
      </c>
      <c r="O29" s="88">
        <v>3.9</v>
      </c>
      <c r="P29" s="89">
        <v>3.5</v>
      </c>
      <c r="Q29" s="88">
        <v>3.8</v>
      </c>
      <c r="R29" s="89">
        <v>1.3</v>
      </c>
      <c r="S29" s="88">
        <v>1.1000000000000001</v>
      </c>
      <c r="T29" s="89">
        <v>0.7</v>
      </c>
      <c r="U29" s="88">
        <v>3.8</v>
      </c>
      <c r="V29" s="89">
        <v>4.5</v>
      </c>
      <c r="W29" s="88">
        <v>5</v>
      </c>
      <c r="X29" s="89">
        <v>5</v>
      </c>
      <c r="Y29" s="88">
        <v>1.8</v>
      </c>
      <c r="Z29" s="89">
        <v>0.5</v>
      </c>
      <c r="AA29" s="87" t="s">
        <v>101</v>
      </c>
      <c r="AB29" s="89">
        <v>1.9</v>
      </c>
      <c r="AC29" s="88">
        <v>2.4</v>
      </c>
      <c r="AD29" s="89">
        <v>1.9</v>
      </c>
      <c r="AE29" s="88">
        <v>1.7</v>
      </c>
      <c r="AF29" s="89">
        <v>4.8</v>
      </c>
      <c r="AG29" s="88">
        <v>1.6</v>
      </c>
      <c r="AH29" s="89">
        <v>3</v>
      </c>
      <c r="AI29" s="88">
        <v>3.4</v>
      </c>
      <c r="AJ29" s="89">
        <v>5.9</v>
      </c>
      <c r="AK29" s="88">
        <v>5</v>
      </c>
      <c r="AL29" s="90">
        <v>1.2</v>
      </c>
      <c r="AM29" s="88">
        <v>0.7</v>
      </c>
      <c r="AN29" s="90">
        <v>2.8</v>
      </c>
      <c r="AO29" s="91">
        <v>2.1</v>
      </c>
    </row>
    <row r="30" spans="1:41" x14ac:dyDescent="0.3">
      <c r="A30" s="86" t="s">
        <v>92</v>
      </c>
      <c r="B30" s="89">
        <v>3.4</v>
      </c>
      <c r="C30" s="88">
        <v>5.3</v>
      </c>
      <c r="D30" s="89">
        <v>4</v>
      </c>
      <c r="E30" s="88">
        <v>7.3</v>
      </c>
      <c r="F30" s="89">
        <v>6.5</v>
      </c>
      <c r="G30" s="88">
        <v>1.9</v>
      </c>
      <c r="H30" s="89">
        <v>4.5</v>
      </c>
      <c r="I30" s="88">
        <v>5.5</v>
      </c>
      <c r="J30" s="89">
        <v>5.9</v>
      </c>
      <c r="K30" s="88">
        <v>5.5</v>
      </c>
      <c r="L30" s="89">
        <v>3.4</v>
      </c>
      <c r="M30" s="88">
        <v>1.7</v>
      </c>
      <c r="N30" s="89">
        <v>2.4</v>
      </c>
      <c r="O30" s="88">
        <v>5.6</v>
      </c>
      <c r="P30" s="89">
        <v>2.6</v>
      </c>
      <c r="Q30" s="88">
        <v>5.4</v>
      </c>
      <c r="R30" s="89">
        <v>2.9</v>
      </c>
      <c r="S30" s="88">
        <v>2.5</v>
      </c>
      <c r="T30" s="89">
        <v>2.4</v>
      </c>
      <c r="U30" s="88">
        <v>5.0999999999999996</v>
      </c>
      <c r="V30" s="89">
        <v>6.1</v>
      </c>
      <c r="W30" s="88">
        <v>6.6</v>
      </c>
      <c r="X30" s="89">
        <v>6.4</v>
      </c>
      <c r="Y30" s="88">
        <v>3.4</v>
      </c>
      <c r="Z30" s="89">
        <v>1.4</v>
      </c>
      <c r="AA30" s="88">
        <v>1.9</v>
      </c>
      <c r="AB30" s="87" t="s">
        <v>101</v>
      </c>
      <c r="AC30" s="88">
        <v>4</v>
      </c>
      <c r="AD30" s="89">
        <v>3.5</v>
      </c>
      <c r="AE30" s="88">
        <v>0.6</v>
      </c>
      <c r="AF30" s="89">
        <v>6.4</v>
      </c>
      <c r="AG30" s="88">
        <v>1.7</v>
      </c>
      <c r="AH30" s="89">
        <v>4.7</v>
      </c>
      <c r="AI30" s="88">
        <v>3.3</v>
      </c>
      <c r="AJ30" s="89">
        <v>4.7</v>
      </c>
      <c r="AK30" s="88">
        <v>5.9</v>
      </c>
      <c r="AL30" s="90">
        <v>2.1</v>
      </c>
      <c r="AM30" s="88">
        <v>2.5</v>
      </c>
      <c r="AN30" s="90">
        <v>3.3</v>
      </c>
      <c r="AO30" s="91">
        <v>3.9</v>
      </c>
    </row>
    <row r="31" spans="1:41" x14ac:dyDescent="0.3">
      <c r="A31" s="74" t="s">
        <v>93</v>
      </c>
      <c r="B31" s="89">
        <v>1.7</v>
      </c>
      <c r="C31" s="88">
        <v>6.3</v>
      </c>
      <c r="D31" s="89">
        <v>4.4000000000000004</v>
      </c>
      <c r="E31" s="88">
        <v>3.4</v>
      </c>
      <c r="F31" s="89">
        <v>2.6</v>
      </c>
      <c r="G31" s="88">
        <v>2.9</v>
      </c>
      <c r="H31" s="89">
        <v>3.4</v>
      </c>
      <c r="I31" s="88">
        <v>5.5</v>
      </c>
      <c r="J31" s="89">
        <v>2</v>
      </c>
      <c r="K31" s="88">
        <v>4.5999999999999996</v>
      </c>
      <c r="L31" s="89">
        <v>4.2</v>
      </c>
      <c r="M31" s="88">
        <v>3.1</v>
      </c>
      <c r="N31" s="89">
        <v>2.4</v>
      </c>
      <c r="O31" s="88">
        <v>1.6</v>
      </c>
      <c r="P31" s="89">
        <v>3.2</v>
      </c>
      <c r="Q31" s="88">
        <v>1.4</v>
      </c>
      <c r="R31" s="89">
        <v>2</v>
      </c>
      <c r="S31" s="88">
        <v>2.2999999999999998</v>
      </c>
      <c r="T31" s="89">
        <v>3.2</v>
      </c>
      <c r="U31" s="88">
        <v>3.5</v>
      </c>
      <c r="V31" s="89">
        <v>2.2000000000000002</v>
      </c>
      <c r="W31" s="88">
        <v>2.8</v>
      </c>
      <c r="X31" s="89">
        <v>4.5</v>
      </c>
      <c r="Y31" s="88">
        <v>0.8</v>
      </c>
      <c r="Z31" s="89">
        <v>2.7</v>
      </c>
      <c r="AA31" s="88">
        <v>2.4</v>
      </c>
      <c r="AB31" s="89">
        <v>4</v>
      </c>
      <c r="AC31" s="87" t="s">
        <v>101</v>
      </c>
      <c r="AD31" s="89">
        <v>2.6</v>
      </c>
      <c r="AE31" s="88">
        <v>3.9</v>
      </c>
      <c r="AF31" s="89">
        <v>2.4</v>
      </c>
      <c r="AG31" s="88">
        <v>2.8</v>
      </c>
      <c r="AH31" s="89">
        <v>0.6</v>
      </c>
      <c r="AI31" s="88">
        <v>3.2</v>
      </c>
      <c r="AJ31" s="89">
        <v>5.6</v>
      </c>
      <c r="AK31" s="88">
        <v>4.7</v>
      </c>
      <c r="AL31" s="90">
        <v>2.4</v>
      </c>
      <c r="AM31" s="88">
        <v>2.5</v>
      </c>
      <c r="AN31" s="90">
        <v>2.4</v>
      </c>
      <c r="AO31" s="91">
        <v>1.4</v>
      </c>
    </row>
    <row r="32" spans="1:41" x14ac:dyDescent="0.3">
      <c r="A32" s="86" t="s">
        <v>94</v>
      </c>
      <c r="B32" s="89">
        <v>3.7</v>
      </c>
      <c r="C32" s="88">
        <v>8.1999999999999993</v>
      </c>
      <c r="D32" s="89">
        <v>6.3</v>
      </c>
      <c r="E32" s="88">
        <v>5.8</v>
      </c>
      <c r="F32" s="89">
        <v>5.2</v>
      </c>
      <c r="G32" s="88">
        <v>3.6</v>
      </c>
      <c r="H32" s="89">
        <v>5</v>
      </c>
      <c r="I32" s="88">
        <v>7.6</v>
      </c>
      <c r="J32" s="89">
        <v>4.5</v>
      </c>
      <c r="K32" s="88">
        <v>6.5</v>
      </c>
      <c r="L32" s="89">
        <v>6.2</v>
      </c>
      <c r="M32" s="88">
        <v>4</v>
      </c>
      <c r="N32" s="89">
        <v>3.8</v>
      </c>
      <c r="O32" s="88">
        <v>4.0999999999999996</v>
      </c>
      <c r="P32" s="89">
        <v>5.2</v>
      </c>
      <c r="Q32" s="88">
        <v>3.7</v>
      </c>
      <c r="R32" s="89">
        <v>0.6</v>
      </c>
      <c r="S32" s="88">
        <v>2.8</v>
      </c>
      <c r="T32" s="89">
        <v>1.6</v>
      </c>
      <c r="U32" s="88">
        <v>5.4</v>
      </c>
      <c r="V32" s="89">
        <v>4.5999999999999996</v>
      </c>
      <c r="W32" s="88">
        <v>5.4</v>
      </c>
      <c r="X32" s="89">
        <v>6.4</v>
      </c>
      <c r="Y32" s="88">
        <v>1.6</v>
      </c>
      <c r="Z32" s="89">
        <v>2.1</v>
      </c>
      <c r="AA32" s="88">
        <v>1.9</v>
      </c>
      <c r="AB32" s="89">
        <v>3.5</v>
      </c>
      <c r="AC32" s="88">
        <v>2.6</v>
      </c>
      <c r="AD32" s="87" t="s">
        <v>101</v>
      </c>
      <c r="AE32" s="88">
        <v>3.4</v>
      </c>
      <c r="AF32" s="89">
        <v>4.8</v>
      </c>
      <c r="AG32" s="88">
        <v>3.3</v>
      </c>
      <c r="AH32" s="89">
        <v>2.9</v>
      </c>
      <c r="AI32" s="88">
        <v>5</v>
      </c>
      <c r="AJ32" s="89">
        <v>7.5</v>
      </c>
      <c r="AK32" s="88">
        <v>6.7</v>
      </c>
      <c r="AL32" s="90">
        <v>2.9</v>
      </c>
      <c r="AM32" s="88">
        <v>1.2</v>
      </c>
      <c r="AN32" s="90">
        <v>3.1</v>
      </c>
      <c r="AO32" s="91">
        <v>3.3</v>
      </c>
    </row>
    <row r="33" spans="1:41" x14ac:dyDescent="0.3">
      <c r="A33" s="74" t="s">
        <v>95</v>
      </c>
      <c r="B33" s="89">
        <v>3.3</v>
      </c>
      <c r="C33" s="88">
        <v>5.7</v>
      </c>
      <c r="D33" s="89">
        <v>4.2</v>
      </c>
      <c r="E33" s="88">
        <v>7.1</v>
      </c>
      <c r="F33" s="89">
        <v>6.3</v>
      </c>
      <c r="G33" s="88">
        <v>1.7</v>
      </c>
      <c r="H33" s="89">
        <v>4.8</v>
      </c>
      <c r="I33" s="88">
        <v>5.4</v>
      </c>
      <c r="J33" s="89">
        <v>5.8</v>
      </c>
      <c r="K33" s="88">
        <v>5.2</v>
      </c>
      <c r="L33" s="89">
        <v>3.7</v>
      </c>
      <c r="M33" s="88">
        <v>1.5</v>
      </c>
      <c r="N33" s="89">
        <v>2.2999999999999998</v>
      </c>
      <c r="O33" s="88">
        <v>5.5</v>
      </c>
      <c r="P33" s="89">
        <v>2.9</v>
      </c>
      <c r="Q33" s="88">
        <v>5.3</v>
      </c>
      <c r="R33" s="89">
        <v>2.8</v>
      </c>
      <c r="S33" s="88">
        <v>2.4</v>
      </c>
      <c r="T33" s="89">
        <v>2.2000000000000002</v>
      </c>
      <c r="U33" s="88">
        <v>5</v>
      </c>
      <c r="V33" s="89">
        <v>5.9</v>
      </c>
      <c r="W33" s="88">
        <v>6.5</v>
      </c>
      <c r="X33" s="89">
        <v>6.5</v>
      </c>
      <c r="Y33" s="88">
        <v>3.3</v>
      </c>
      <c r="Z33" s="89">
        <v>1.2</v>
      </c>
      <c r="AA33" s="88">
        <v>1.7</v>
      </c>
      <c r="AB33" s="89">
        <v>0.6</v>
      </c>
      <c r="AC33" s="88">
        <v>3.9</v>
      </c>
      <c r="AD33" s="89">
        <v>3.4</v>
      </c>
      <c r="AE33" s="87" t="s">
        <v>101</v>
      </c>
      <c r="AF33" s="89">
        <v>6.3</v>
      </c>
      <c r="AG33" s="88">
        <v>1.6</v>
      </c>
      <c r="AH33" s="89">
        <v>4.5</v>
      </c>
      <c r="AI33" s="88">
        <v>3.2</v>
      </c>
      <c r="AJ33" s="89">
        <v>5.0999999999999996</v>
      </c>
      <c r="AK33" s="88">
        <v>5.7</v>
      </c>
      <c r="AL33" s="90">
        <v>1.9</v>
      </c>
      <c r="AM33" s="88">
        <v>2.2000000000000002</v>
      </c>
      <c r="AN33" s="90">
        <v>5</v>
      </c>
      <c r="AO33" s="91">
        <v>3.6</v>
      </c>
    </row>
    <row r="34" spans="1:41" x14ac:dyDescent="0.3">
      <c r="A34" s="86" t="s">
        <v>96</v>
      </c>
      <c r="B34" s="89">
        <v>3</v>
      </c>
      <c r="C34" s="88">
        <v>5.0999999999999996</v>
      </c>
      <c r="D34" s="89">
        <v>3.3</v>
      </c>
      <c r="E34" s="88">
        <v>0.8</v>
      </c>
      <c r="F34" s="89">
        <v>1</v>
      </c>
      <c r="G34" s="88">
        <v>4.5</v>
      </c>
      <c r="H34" s="89">
        <v>2.2000000000000002</v>
      </c>
      <c r="I34" s="88">
        <v>4.5</v>
      </c>
      <c r="J34" s="89">
        <v>0.5</v>
      </c>
      <c r="K34" s="88">
        <v>3.5</v>
      </c>
      <c r="L34" s="89">
        <v>3.2</v>
      </c>
      <c r="M34" s="88">
        <v>4.7</v>
      </c>
      <c r="N34" s="89">
        <v>4</v>
      </c>
      <c r="O34" s="88">
        <v>1.1000000000000001</v>
      </c>
      <c r="P34" s="89">
        <v>3.8</v>
      </c>
      <c r="Q34" s="88">
        <v>1.1000000000000001</v>
      </c>
      <c r="R34" s="89">
        <v>4.2</v>
      </c>
      <c r="S34" s="88">
        <v>3.9</v>
      </c>
      <c r="T34" s="89">
        <v>5.5</v>
      </c>
      <c r="U34" s="88">
        <v>2.4</v>
      </c>
      <c r="V34" s="89">
        <v>0.4</v>
      </c>
      <c r="W34" s="88">
        <v>0.8</v>
      </c>
      <c r="X34" s="89">
        <v>3.4</v>
      </c>
      <c r="Y34" s="88">
        <v>3.1</v>
      </c>
      <c r="Z34" s="89">
        <v>5</v>
      </c>
      <c r="AA34" s="88">
        <v>4.8</v>
      </c>
      <c r="AB34" s="89">
        <v>6.4</v>
      </c>
      <c r="AC34" s="88">
        <v>2.4</v>
      </c>
      <c r="AD34" s="89">
        <v>4.8</v>
      </c>
      <c r="AE34" s="88">
        <v>6.3</v>
      </c>
      <c r="AF34" s="87" t="s">
        <v>101</v>
      </c>
      <c r="AG34" s="88">
        <v>4.7</v>
      </c>
      <c r="AH34" s="89">
        <v>1.8</v>
      </c>
      <c r="AI34" s="88">
        <v>3.1</v>
      </c>
      <c r="AJ34" s="89">
        <v>4.5</v>
      </c>
      <c r="AK34" s="88">
        <v>3.6</v>
      </c>
      <c r="AL34" s="90">
        <v>4.8</v>
      </c>
      <c r="AM34" s="88">
        <v>5</v>
      </c>
      <c r="AN34" s="90">
        <v>2.5</v>
      </c>
      <c r="AO34" s="91">
        <v>3</v>
      </c>
    </row>
    <row r="35" spans="1:41" x14ac:dyDescent="0.3">
      <c r="A35" s="74" t="s">
        <v>97</v>
      </c>
      <c r="B35" s="89">
        <v>1.8</v>
      </c>
      <c r="C35" s="88">
        <v>5.2</v>
      </c>
      <c r="D35" s="89">
        <v>3</v>
      </c>
      <c r="E35" s="88">
        <v>5.7</v>
      </c>
      <c r="F35" s="89">
        <v>4.9000000000000004</v>
      </c>
      <c r="G35" s="88">
        <v>0.3</v>
      </c>
      <c r="H35" s="89">
        <v>2.6</v>
      </c>
      <c r="I35" s="88">
        <v>4.0999999999999996</v>
      </c>
      <c r="J35" s="89">
        <v>4.2</v>
      </c>
      <c r="K35" s="88">
        <v>3.6</v>
      </c>
      <c r="L35" s="89">
        <v>2.9</v>
      </c>
      <c r="M35" s="88">
        <v>0.7</v>
      </c>
      <c r="N35" s="89">
        <v>0.8</v>
      </c>
      <c r="O35" s="88">
        <v>3.9</v>
      </c>
      <c r="P35" s="89">
        <v>1.9</v>
      </c>
      <c r="Q35" s="88">
        <v>3.7</v>
      </c>
      <c r="R35" s="89">
        <v>2.7</v>
      </c>
      <c r="S35" s="88">
        <v>0.8</v>
      </c>
      <c r="T35" s="89">
        <v>2.1</v>
      </c>
      <c r="U35" s="88">
        <v>3.4</v>
      </c>
      <c r="V35" s="89">
        <v>4.3</v>
      </c>
      <c r="W35" s="88">
        <v>4.9000000000000004</v>
      </c>
      <c r="X35" s="89">
        <v>4.4000000000000004</v>
      </c>
      <c r="Y35" s="88">
        <v>2.2000000000000002</v>
      </c>
      <c r="Z35" s="89">
        <v>1.1000000000000001</v>
      </c>
      <c r="AA35" s="88">
        <v>1.6</v>
      </c>
      <c r="AB35" s="89">
        <v>1.7</v>
      </c>
      <c r="AC35" s="88">
        <v>2.8</v>
      </c>
      <c r="AD35" s="89">
        <v>3.3</v>
      </c>
      <c r="AE35" s="88">
        <v>1.6</v>
      </c>
      <c r="AF35" s="89">
        <v>4.7</v>
      </c>
      <c r="AG35" s="87" t="s">
        <v>101</v>
      </c>
      <c r="AH35" s="89">
        <v>3.5</v>
      </c>
      <c r="AI35" s="88">
        <v>1.8</v>
      </c>
      <c r="AJ35" s="89">
        <v>4.2</v>
      </c>
      <c r="AK35" s="88">
        <v>4.0999999999999996</v>
      </c>
      <c r="AL35" s="90">
        <v>0.5</v>
      </c>
      <c r="AM35" s="88">
        <v>2.2000000000000002</v>
      </c>
      <c r="AN35" s="90">
        <v>4.4000000000000004</v>
      </c>
      <c r="AO35" s="91">
        <v>2.1</v>
      </c>
    </row>
    <row r="36" spans="1:41" x14ac:dyDescent="0.3">
      <c r="A36" s="86" t="s">
        <v>104</v>
      </c>
      <c r="B36" s="89">
        <v>2.2999999999999998</v>
      </c>
      <c r="C36" s="88">
        <v>6.8</v>
      </c>
      <c r="D36" s="89">
        <v>5</v>
      </c>
      <c r="E36" s="88">
        <v>2.6</v>
      </c>
      <c r="F36" s="89">
        <v>2.7</v>
      </c>
      <c r="G36" s="88">
        <v>3.5</v>
      </c>
      <c r="H36" s="89">
        <v>3.7</v>
      </c>
      <c r="I36" s="88">
        <v>6.1</v>
      </c>
      <c r="J36" s="89">
        <v>2.2000000000000002</v>
      </c>
      <c r="K36" s="88">
        <v>5.2</v>
      </c>
      <c r="L36" s="89">
        <v>4.8</v>
      </c>
      <c r="M36" s="88">
        <v>3.7</v>
      </c>
      <c r="N36" s="89">
        <v>3</v>
      </c>
      <c r="O36" s="88">
        <v>2.1</v>
      </c>
      <c r="P36" s="89">
        <v>3.8</v>
      </c>
      <c r="Q36" s="88">
        <v>0.8</v>
      </c>
      <c r="R36" s="89">
        <v>2.2999999999999998</v>
      </c>
      <c r="S36" s="88">
        <v>2.9</v>
      </c>
      <c r="T36" s="89">
        <v>3.8</v>
      </c>
      <c r="U36" s="88">
        <v>4.0999999999999996</v>
      </c>
      <c r="V36" s="89">
        <v>2</v>
      </c>
      <c r="W36" s="88">
        <v>2.5</v>
      </c>
      <c r="X36" s="89">
        <v>5.0999999999999996</v>
      </c>
      <c r="Y36" s="88">
        <v>1.3</v>
      </c>
      <c r="Z36" s="89">
        <v>3.3</v>
      </c>
      <c r="AA36" s="88">
        <v>3</v>
      </c>
      <c r="AB36" s="89">
        <v>4.7</v>
      </c>
      <c r="AC36" s="88">
        <v>0.6</v>
      </c>
      <c r="AD36" s="89">
        <v>2.9</v>
      </c>
      <c r="AE36" s="88">
        <v>4.5</v>
      </c>
      <c r="AF36" s="89">
        <v>1.8</v>
      </c>
      <c r="AG36" s="88">
        <v>3.5</v>
      </c>
      <c r="AH36" s="87" t="s">
        <v>101</v>
      </c>
      <c r="AI36" s="88">
        <v>3.6</v>
      </c>
      <c r="AJ36" s="89">
        <v>6.2</v>
      </c>
      <c r="AK36" s="88">
        <v>5.4</v>
      </c>
      <c r="AL36" s="89">
        <v>3</v>
      </c>
      <c r="AM36" s="88">
        <v>3.1</v>
      </c>
      <c r="AN36" s="89">
        <v>1.6</v>
      </c>
      <c r="AO36" s="91">
        <v>1.9</v>
      </c>
    </row>
    <row r="37" spans="1:41" x14ac:dyDescent="0.3">
      <c r="A37" s="74" t="s">
        <v>98</v>
      </c>
      <c r="B37" s="89">
        <v>1.3</v>
      </c>
      <c r="C37" s="88">
        <v>3.1</v>
      </c>
      <c r="D37" s="89">
        <v>1.3</v>
      </c>
      <c r="E37" s="88">
        <v>4</v>
      </c>
      <c r="F37" s="89">
        <v>3.1</v>
      </c>
      <c r="G37" s="88">
        <v>1.5</v>
      </c>
      <c r="H37" s="89">
        <v>1</v>
      </c>
      <c r="I37" s="88">
        <v>2.4</v>
      </c>
      <c r="J37" s="89">
        <v>2.6</v>
      </c>
      <c r="K37" s="88">
        <v>2</v>
      </c>
      <c r="L37" s="89">
        <v>1.2</v>
      </c>
      <c r="M37" s="88">
        <v>1.6</v>
      </c>
      <c r="N37" s="89">
        <v>1.3</v>
      </c>
      <c r="O37" s="88">
        <v>2.1</v>
      </c>
      <c r="P37" s="89">
        <v>0.7</v>
      </c>
      <c r="Q37" s="88">
        <v>3</v>
      </c>
      <c r="R37" s="89">
        <v>4.4000000000000004</v>
      </c>
      <c r="S37" s="88">
        <v>2.2000000000000002</v>
      </c>
      <c r="T37" s="89">
        <v>3.9</v>
      </c>
      <c r="U37" s="88">
        <v>1.8</v>
      </c>
      <c r="V37" s="89">
        <v>2.8</v>
      </c>
      <c r="W37" s="88">
        <v>3.3</v>
      </c>
      <c r="X37" s="89">
        <v>2.8</v>
      </c>
      <c r="Y37" s="88">
        <v>3.4</v>
      </c>
      <c r="Z37" s="89">
        <v>2.9</v>
      </c>
      <c r="AA37" s="88">
        <v>3.4</v>
      </c>
      <c r="AB37" s="89">
        <v>3.3</v>
      </c>
      <c r="AC37" s="88">
        <v>3.2</v>
      </c>
      <c r="AD37" s="89">
        <v>5</v>
      </c>
      <c r="AE37" s="88">
        <v>3.2</v>
      </c>
      <c r="AF37" s="89">
        <v>3.1</v>
      </c>
      <c r="AG37" s="88">
        <v>1.8</v>
      </c>
      <c r="AH37" s="89">
        <v>3.6</v>
      </c>
      <c r="AI37" s="87" t="s">
        <v>101</v>
      </c>
      <c r="AJ37" s="89">
        <v>2.5</v>
      </c>
      <c r="AK37" s="88">
        <v>2.5</v>
      </c>
      <c r="AL37" s="90">
        <v>2.6</v>
      </c>
      <c r="AM37" s="88">
        <v>3.9</v>
      </c>
      <c r="AN37" s="90">
        <v>3.6</v>
      </c>
      <c r="AO37" s="91">
        <v>1.9</v>
      </c>
    </row>
    <row r="38" spans="1:41" x14ac:dyDescent="0.3">
      <c r="A38" s="86" t="s">
        <v>99</v>
      </c>
      <c r="B38" s="89">
        <v>3.9</v>
      </c>
      <c r="C38" s="88">
        <v>0.5</v>
      </c>
      <c r="D38" s="89">
        <v>1.3</v>
      </c>
      <c r="E38" s="88">
        <v>4.4000000000000004</v>
      </c>
      <c r="F38" s="89">
        <v>3.5</v>
      </c>
      <c r="G38" s="88">
        <v>4</v>
      </c>
      <c r="H38" s="89">
        <v>2.4</v>
      </c>
      <c r="I38" s="88">
        <v>0.9</v>
      </c>
      <c r="J38" s="89">
        <v>4</v>
      </c>
      <c r="K38" s="88">
        <v>1.3</v>
      </c>
      <c r="L38" s="89">
        <v>1.3</v>
      </c>
      <c r="M38" s="88">
        <v>3.5</v>
      </c>
      <c r="N38" s="89">
        <v>3.7</v>
      </c>
      <c r="O38" s="88">
        <v>4.2</v>
      </c>
      <c r="P38" s="89">
        <v>2.2999999999999998</v>
      </c>
      <c r="Q38" s="88">
        <v>5.4</v>
      </c>
      <c r="R38" s="89">
        <v>6.9</v>
      </c>
      <c r="S38" s="88">
        <v>4.7</v>
      </c>
      <c r="T38" s="89">
        <v>6.4</v>
      </c>
      <c r="U38" s="88">
        <v>2.1</v>
      </c>
      <c r="V38" s="89">
        <v>4.0999999999999996</v>
      </c>
      <c r="W38" s="88">
        <v>3.6</v>
      </c>
      <c r="X38" s="89">
        <v>2.2000000000000002</v>
      </c>
      <c r="Y38" s="88">
        <v>5.9</v>
      </c>
      <c r="Z38" s="89">
        <v>5.4</v>
      </c>
      <c r="AA38" s="88">
        <v>5.9</v>
      </c>
      <c r="AB38" s="89">
        <v>4.7</v>
      </c>
      <c r="AC38" s="88">
        <v>5.6</v>
      </c>
      <c r="AD38" s="89">
        <v>7.5</v>
      </c>
      <c r="AE38" s="88">
        <v>5.0999999999999996</v>
      </c>
      <c r="AF38" s="89">
        <v>4.5</v>
      </c>
      <c r="AG38" s="88">
        <v>4.2</v>
      </c>
      <c r="AH38" s="89">
        <v>6.2</v>
      </c>
      <c r="AI38" s="88">
        <v>2.5</v>
      </c>
      <c r="AJ38" s="87" t="s">
        <v>101</v>
      </c>
      <c r="AK38" s="88">
        <v>1.7</v>
      </c>
      <c r="AL38" s="90">
        <v>5.2</v>
      </c>
      <c r="AM38" s="88">
        <v>6.5</v>
      </c>
      <c r="AN38" s="90">
        <v>1.3</v>
      </c>
      <c r="AO38" s="91">
        <v>4.3</v>
      </c>
    </row>
    <row r="39" spans="1:41" x14ac:dyDescent="0.3">
      <c r="A39" s="74" t="s">
        <v>100</v>
      </c>
      <c r="B39" s="89">
        <v>2.9</v>
      </c>
      <c r="C39" s="88">
        <v>2.2999999999999998</v>
      </c>
      <c r="D39" s="89">
        <v>1.8</v>
      </c>
      <c r="E39" s="88">
        <v>3.4</v>
      </c>
      <c r="F39" s="89">
        <v>2.5</v>
      </c>
      <c r="G39" s="88">
        <v>3.9</v>
      </c>
      <c r="H39" s="89">
        <v>1.6</v>
      </c>
      <c r="I39" s="88">
        <v>1.3</v>
      </c>
      <c r="J39" s="89">
        <v>3.1</v>
      </c>
      <c r="K39" s="88">
        <v>0.5</v>
      </c>
      <c r="L39" s="89">
        <v>2.5</v>
      </c>
      <c r="M39" s="88">
        <v>4.2</v>
      </c>
      <c r="N39" s="89">
        <v>3.4</v>
      </c>
      <c r="O39" s="88">
        <v>3.3</v>
      </c>
      <c r="P39" s="89">
        <v>3.2</v>
      </c>
      <c r="Q39" s="88">
        <v>4.5</v>
      </c>
      <c r="R39" s="89">
        <v>6.1</v>
      </c>
      <c r="S39" s="88">
        <v>3.8</v>
      </c>
      <c r="T39" s="89">
        <v>5.5</v>
      </c>
      <c r="U39" s="88">
        <v>1.2</v>
      </c>
      <c r="V39" s="89">
        <v>3.3</v>
      </c>
      <c r="W39" s="88">
        <v>2.8</v>
      </c>
      <c r="X39" s="89">
        <v>0.6</v>
      </c>
      <c r="Y39" s="88">
        <v>5.0999999999999996</v>
      </c>
      <c r="Z39" s="89">
        <v>4.5</v>
      </c>
      <c r="AA39" s="88">
        <v>5</v>
      </c>
      <c r="AB39" s="89">
        <v>5.9</v>
      </c>
      <c r="AC39" s="88">
        <v>4.7</v>
      </c>
      <c r="AD39" s="89">
        <v>6.7</v>
      </c>
      <c r="AE39" s="88">
        <v>5.7</v>
      </c>
      <c r="AF39" s="89">
        <v>3.6</v>
      </c>
      <c r="AG39" s="88">
        <v>4.0999999999999996</v>
      </c>
      <c r="AH39" s="89">
        <v>5.4</v>
      </c>
      <c r="AI39" s="88">
        <v>2.5</v>
      </c>
      <c r="AJ39" s="89">
        <v>1.7</v>
      </c>
      <c r="AK39" s="87" t="s">
        <v>101</v>
      </c>
      <c r="AL39" s="90">
        <v>4.0999999999999996</v>
      </c>
      <c r="AM39" s="88">
        <v>5.3</v>
      </c>
      <c r="AN39" s="90">
        <v>3.2</v>
      </c>
      <c r="AO39" s="91">
        <v>3.4</v>
      </c>
    </row>
    <row r="40" spans="1:41" x14ac:dyDescent="0.3">
      <c r="A40" s="92" t="s">
        <v>151</v>
      </c>
      <c r="B40" s="89">
        <v>1.8</v>
      </c>
      <c r="C40" s="88">
        <v>5.7</v>
      </c>
      <c r="D40" s="89">
        <v>3.9</v>
      </c>
      <c r="E40" s="88">
        <v>5.6</v>
      </c>
      <c r="F40" s="89">
        <v>4.8</v>
      </c>
      <c r="G40" s="88">
        <v>1.3</v>
      </c>
      <c r="H40" s="89">
        <v>2.7</v>
      </c>
      <c r="I40" s="88">
        <v>5.8</v>
      </c>
      <c r="J40" s="89">
        <v>4.3</v>
      </c>
      <c r="K40" s="88">
        <v>4.0999999999999996</v>
      </c>
      <c r="L40" s="89">
        <v>3.8</v>
      </c>
      <c r="M40" s="88">
        <v>1.6</v>
      </c>
      <c r="N40" s="89">
        <v>1.4</v>
      </c>
      <c r="O40" s="88">
        <v>3.6</v>
      </c>
      <c r="P40" s="89">
        <v>2.8</v>
      </c>
      <c r="Q40" s="88">
        <v>3.8</v>
      </c>
      <c r="R40" s="89">
        <v>2.2999999999999998</v>
      </c>
      <c r="S40" s="88">
        <v>0.9</v>
      </c>
      <c r="T40" s="89">
        <v>1.7</v>
      </c>
      <c r="U40" s="88">
        <v>3.5</v>
      </c>
      <c r="V40" s="89">
        <v>4.5</v>
      </c>
      <c r="W40" s="88">
        <v>5</v>
      </c>
      <c r="X40" s="89">
        <v>4.5</v>
      </c>
      <c r="Y40" s="88">
        <v>1.8</v>
      </c>
      <c r="Z40" s="89">
        <v>0.7</v>
      </c>
      <c r="AA40" s="88">
        <v>1.2</v>
      </c>
      <c r="AB40" s="89">
        <v>2.1</v>
      </c>
      <c r="AC40" s="88">
        <v>2.4</v>
      </c>
      <c r="AD40" s="89">
        <v>2.9</v>
      </c>
      <c r="AE40" s="88">
        <v>1.9</v>
      </c>
      <c r="AF40" s="89">
        <v>4.8</v>
      </c>
      <c r="AG40" s="88">
        <v>0.5</v>
      </c>
      <c r="AH40" s="89">
        <v>3</v>
      </c>
      <c r="AI40" s="88">
        <v>2.6</v>
      </c>
      <c r="AJ40" s="89">
        <v>5.2</v>
      </c>
      <c r="AK40" s="88">
        <v>4.0999999999999996</v>
      </c>
      <c r="AL40" s="93" t="s">
        <v>101</v>
      </c>
      <c r="AM40" s="88">
        <v>1.7</v>
      </c>
      <c r="AN40" s="90">
        <v>3.8</v>
      </c>
      <c r="AO40" s="91">
        <v>2.1</v>
      </c>
    </row>
    <row r="41" spans="1:41" x14ac:dyDescent="0.3">
      <c r="A41" s="74" t="s">
        <v>153</v>
      </c>
      <c r="B41" s="89">
        <v>2.6</v>
      </c>
      <c r="C41" s="88">
        <v>6.8</v>
      </c>
      <c r="D41" s="89">
        <v>5.2</v>
      </c>
      <c r="E41" s="88">
        <v>6</v>
      </c>
      <c r="F41" s="89">
        <v>5.0999999999999996</v>
      </c>
      <c r="G41" s="88">
        <v>2.5</v>
      </c>
      <c r="H41" s="89">
        <v>4</v>
      </c>
      <c r="I41" s="88">
        <v>7</v>
      </c>
      <c r="J41" s="89">
        <v>4.5</v>
      </c>
      <c r="K41" s="88">
        <v>5.4</v>
      </c>
      <c r="L41" s="89">
        <v>5.0999999999999996</v>
      </c>
      <c r="M41" s="88">
        <v>2.9</v>
      </c>
      <c r="N41" s="89">
        <v>2.7</v>
      </c>
      <c r="O41" s="88">
        <v>4</v>
      </c>
      <c r="P41" s="89">
        <v>4</v>
      </c>
      <c r="Q41" s="88">
        <v>4</v>
      </c>
      <c r="R41" s="89">
        <v>1</v>
      </c>
      <c r="S41" s="88">
        <v>1.6</v>
      </c>
      <c r="T41" s="89">
        <v>0.7</v>
      </c>
      <c r="U41" s="88">
        <v>4.3</v>
      </c>
      <c r="V41" s="89">
        <v>4.5999999999999996</v>
      </c>
      <c r="W41" s="88">
        <v>5.3</v>
      </c>
      <c r="X41" s="89">
        <v>5.3</v>
      </c>
      <c r="Y41" s="88">
        <v>2</v>
      </c>
      <c r="Z41" s="89">
        <v>1</v>
      </c>
      <c r="AA41" s="88">
        <v>0.7</v>
      </c>
      <c r="AB41" s="89">
        <v>2.5</v>
      </c>
      <c r="AC41" s="88">
        <v>2.5</v>
      </c>
      <c r="AD41" s="89">
        <v>1.2</v>
      </c>
      <c r="AE41" s="88">
        <v>2.2000000000000002</v>
      </c>
      <c r="AF41" s="89">
        <v>5</v>
      </c>
      <c r="AG41" s="88">
        <v>2.2000000000000002</v>
      </c>
      <c r="AH41" s="89">
        <v>3.1</v>
      </c>
      <c r="AI41" s="88">
        <v>3.9</v>
      </c>
      <c r="AJ41" s="89">
        <v>6.5</v>
      </c>
      <c r="AK41" s="88">
        <v>5.3</v>
      </c>
      <c r="AL41" s="90">
        <v>1.7</v>
      </c>
      <c r="AM41" s="87" t="s">
        <v>101</v>
      </c>
      <c r="AN41" s="90">
        <v>2.4</v>
      </c>
      <c r="AO41" s="91">
        <v>2.4</v>
      </c>
    </row>
    <row r="42" spans="1:41" x14ac:dyDescent="0.3">
      <c r="A42" s="92" t="s">
        <v>154</v>
      </c>
      <c r="B42" s="89">
        <v>1.7</v>
      </c>
      <c r="C42" s="88">
        <v>3.3</v>
      </c>
      <c r="D42" s="89">
        <v>1.9</v>
      </c>
      <c r="E42" s="88">
        <v>5.3</v>
      </c>
      <c r="F42" s="89">
        <v>4.4000000000000004</v>
      </c>
      <c r="G42" s="88">
        <v>1.4</v>
      </c>
      <c r="H42" s="89">
        <v>2.2999999999999998</v>
      </c>
      <c r="I42" s="88">
        <v>3.9</v>
      </c>
      <c r="J42" s="89">
        <v>3.9</v>
      </c>
      <c r="K42" s="88">
        <v>3.3</v>
      </c>
      <c r="L42" s="89">
        <v>1.4</v>
      </c>
      <c r="M42" s="88">
        <v>1.1000000000000001</v>
      </c>
      <c r="N42" s="89">
        <v>1.3</v>
      </c>
      <c r="O42" s="88">
        <v>3.4</v>
      </c>
      <c r="P42" s="89">
        <v>0.6</v>
      </c>
      <c r="Q42" s="88">
        <v>3.7</v>
      </c>
      <c r="R42" s="89">
        <v>4.4000000000000004</v>
      </c>
      <c r="S42" s="88">
        <v>2.2999999999999998</v>
      </c>
      <c r="T42" s="89">
        <v>3.9</v>
      </c>
      <c r="U42" s="88">
        <v>3.1</v>
      </c>
      <c r="V42" s="89">
        <v>4</v>
      </c>
      <c r="W42" s="88">
        <v>4.7</v>
      </c>
      <c r="X42" s="89">
        <v>4.0999999999999996</v>
      </c>
      <c r="Y42" s="88">
        <v>3.4</v>
      </c>
      <c r="Z42" s="89">
        <v>2.8</v>
      </c>
      <c r="AA42" s="88">
        <v>3.3</v>
      </c>
      <c r="AB42" s="89">
        <v>2.4</v>
      </c>
      <c r="AC42" s="88">
        <v>3.1</v>
      </c>
      <c r="AD42" s="89">
        <v>5</v>
      </c>
      <c r="AE42" s="88">
        <v>2.5</v>
      </c>
      <c r="AF42" s="89">
        <v>4.4000000000000004</v>
      </c>
      <c r="AG42" s="88">
        <v>1.6</v>
      </c>
      <c r="AH42" s="89">
        <v>3.6</v>
      </c>
      <c r="AI42" s="88">
        <v>1.3</v>
      </c>
      <c r="AJ42" s="89">
        <v>3.2</v>
      </c>
      <c r="AK42" s="88">
        <v>3.8</v>
      </c>
      <c r="AL42" s="90">
        <v>2.4</v>
      </c>
      <c r="AM42" s="88">
        <v>3.9</v>
      </c>
      <c r="AN42" s="87">
        <v>3.9</v>
      </c>
      <c r="AO42" s="91">
        <v>2</v>
      </c>
    </row>
    <row r="43" spans="1:41" ht="19.5" thickBot="1" x14ac:dyDescent="0.35">
      <c r="A43" s="94" t="s">
        <v>155</v>
      </c>
      <c r="B43" s="95">
        <v>0.7</v>
      </c>
      <c r="C43" s="96">
        <v>5</v>
      </c>
      <c r="D43" s="95">
        <v>3.3</v>
      </c>
      <c r="E43" s="96">
        <v>3.9</v>
      </c>
      <c r="F43" s="95">
        <v>3</v>
      </c>
      <c r="G43" s="96">
        <v>1.9</v>
      </c>
      <c r="H43" s="95">
        <v>2</v>
      </c>
      <c r="I43" s="96">
        <v>4.5</v>
      </c>
      <c r="J43" s="95">
        <v>2.5</v>
      </c>
      <c r="K43" s="96">
        <v>3.4</v>
      </c>
      <c r="L43" s="95">
        <v>3.1</v>
      </c>
      <c r="M43" s="96">
        <v>2.2000000000000002</v>
      </c>
      <c r="N43" s="95">
        <v>1.4</v>
      </c>
      <c r="O43" s="96">
        <v>2</v>
      </c>
      <c r="P43" s="95">
        <v>2</v>
      </c>
      <c r="Q43" s="96">
        <v>2</v>
      </c>
      <c r="R43" s="95">
        <v>2.8</v>
      </c>
      <c r="S43" s="96">
        <v>1.3</v>
      </c>
      <c r="T43" s="95">
        <v>2.9</v>
      </c>
      <c r="U43" s="96">
        <v>2.2999999999999998</v>
      </c>
      <c r="V43" s="95">
        <v>2.7</v>
      </c>
      <c r="W43" s="96">
        <v>3.3</v>
      </c>
      <c r="X43" s="95">
        <v>3.3</v>
      </c>
      <c r="Y43" s="96">
        <v>1.7</v>
      </c>
      <c r="Z43" s="95">
        <v>2.2999999999999998</v>
      </c>
      <c r="AA43" s="96">
        <v>2.1</v>
      </c>
      <c r="AB43" s="95">
        <v>3.9</v>
      </c>
      <c r="AC43" s="96">
        <v>1.4</v>
      </c>
      <c r="AD43" s="95">
        <v>3.3</v>
      </c>
      <c r="AE43" s="96">
        <v>3.6</v>
      </c>
      <c r="AF43" s="95">
        <v>3</v>
      </c>
      <c r="AG43" s="96">
        <v>2.1</v>
      </c>
      <c r="AH43" s="95">
        <v>1.9</v>
      </c>
      <c r="AI43" s="96">
        <v>1.9</v>
      </c>
      <c r="AJ43" s="95">
        <v>4.3</v>
      </c>
      <c r="AK43" s="96">
        <v>3.4</v>
      </c>
      <c r="AL43" s="97">
        <v>2.1</v>
      </c>
      <c r="AM43" s="96">
        <v>2.4</v>
      </c>
      <c r="AN43" s="95">
        <v>2</v>
      </c>
      <c r="AO43" s="98" t="s">
        <v>101</v>
      </c>
    </row>
  </sheetData>
  <sheetProtection algorithmName="SHA-512" hashValue="86J5rolIxeRsxqtT3FLuK9vX3FWDPkA21X7kr/Zi+swvtzThIROFXyT+ynDAKwGxmiN1IaexuLWXhB4d1C5hLA==" saltValue="U21E1Rh4pUephSZKnM5NLw==" spinCount="100000" sheet="1" objects="1" scenarios="1"/>
  <printOptions horizontalCentered="1" verticalCentered="1"/>
  <pageMargins left="0" right="0" top="0" bottom="0" header="0.3" footer="0.3"/>
  <pageSetup paperSize="5" scale="73" orientation="landscape" r:id="rId1"/>
  <headerFooter>
    <oddFooter>&amp;LJULY 2016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52"/>
  <sheetViews>
    <sheetView topLeftCell="A46" workbookViewId="0">
      <selection activeCell="E2" sqref="E2"/>
    </sheetView>
  </sheetViews>
  <sheetFormatPr defaultRowHeight="15" x14ac:dyDescent="0.25"/>
  <sheetData>
    <row r="2" spans="1:5" x14ac:dyDescent="0.25">
      <c r="A2" t="s">
        <v>15</v>
      </c>
      <c r="C2" t="s">
        <v>70</v>
      </c>
      <c r="E2" t="s">
        <v>117</v>
      </c>
    </row>
    <row r="3" spans="1:5" x14ac:dyDescent="0.25">
      <c r="C3" t="s">
        <v>12</v>
      </c>
    </row>
    <row r="4" spans="1:5" x14ac:dyDescent="0.25">
      <c r="A4" t="s">
        <v>18</v>
      </c>
    </row>
    <row r="5" spans="1:5" x14ac:dyDescent="0.25">
      <c r="A5" t="s">
        <v>19</v>
      </c>
    </row>
    <row r="6" spans="1:5" x14ac:dyDescent="0.25">
      <c r="A6" t="s">
        <v>20</v>
      </c>
    </row>
    <row r="7" spans="1:5" x14ac:dyDescent="0.25">
      <c r="A7" t="s">
        <v>21</v>
      </c>
    </row>
    <row r="8" spans="1:5" x14ac:dyDescent="0.25">
      <c r="A8" t="s">
        <v>22</v>
      </c>
    </row>
    <row r="9" spans="1:5" x14ac:dyDescent="0.25">
      <c r="A9" t="s">
        <v>23</v>
      </c>
    </row>
    <row r="10" spans="1:5" x14ac:dyDescent="0.25">
      <c r="A10" t="s">
        <v>24</v>
      </c>
    </row>
    <row r="11" spans="1:5" x14ac:dyDescent="0.25">
      <c r="A11" t="s">
        <v>25</v>
      </c>
    </row>
    <row r="12" spans="1:5" x14ac:dyDescent="0.25">
      <c r="A12" t="s">
        <v>26</v>
      </c>
    </row>
    <row r="13" spans="1:5" x14ac:dyDescent="0.25">
      <c r="A13" t="s">
        <v>27</v>
      </c>
    </row>
    <row r="14" spans="1:5" x14ac:dyDescent="0.25">
      <c r="A14" t="s">
        <v>28</v>
      </c>
    </row>
    <row r="15" spans="1:5" x14ac:dyDescent="0.25">
      <c r="A15" t="s">
        <v>29</v>
      </c>
    </row>
    <row r="16" spans="1:5" x14ac:dyDescent="0.25">
      <c r="A16" t="s">
        <v>30</v>
      </c>
    </row>
    <row r="17" spans="1:1" x14ac:dyDescent="0.25">
      <c r="A17" t="s">
        <v>31</v>
      </c>
    </row>
    <row r="18" spans="1:1" x14ac:dyDescent="0.25">
      <c r="A18" t="s">
        <v>32</v>
      </c>
    </row>
    <row r="19" spans="1:1" x14ac:dyDescent="0.25">
      <c r="A19" t="s">
        <v>33</v>
      </c>
    </row>
    <row r="20" spans="1:1" x14ac:dyDescent="0.25">
      <c r="A20" t="s">
        <v>34</v>
      </c>
    </row>
    <row r="21" spans="1:1" x14ac:dyDescent="0.25">
      <c r="A21" t="s">
        <v>35</v>
      </c>
    </row>
    <row r="22" spans="1:1" x14ac:dyDescent="0.25">
      <c r="A22" t="s">
        <v>36</v>
      </c>
    </row>
    <row r="23" spans="1:1" x14ac:dyDescent="0.25">
      <c r="A23" t="s">
        <v>37</v>
      </c>
    </row>
    <row r="24" spans="1:1" x14ac:dyDescent="0.25">
      <c r="A24" t="s">
        <v>38</v>
      </c>
    </row>
    <row r="25" spans="1:1" x14ac:dyDescent="0.25">
      <c r="A25" t="s">
        <v>39</v>
      </c>
    </row>
    <row r="26" spans="1:1" x14ac:dyDescent="0.25">
      <c r="A26" t="s">
        <v>40</v>
      </c>
    </row>
    <row r="27" spans="1:1" x14ac:dyDescent="0.25">
      <c r="A27" t="s">
        <v>41</v>
      </c>
    </row>
    <row r="28" spans="1:1" x14ac:dyDescent="0.25">
      <c r="A28" t="s">
        <v>42</v>
      </c>
    </row>
    <row r="29" spans="1:1" x14ac:dyDescent="0.25">
      <c r="A29" t="s">
        <v>43</v>
      </c>
    </row>
    <row r="30" spans="1:1" x14ac:dyDescent="0.25">
      <c r="A30" t="s">
        <v>44</v>
      </c>
    </row>
    <row r="31" spans="1:1" x14ac:dyDescent="0.25">
      <c r="A31" t="s">
        <v>45</v>
      </c>
    </row>
    <row r="32" spans="1:1" x14ac:dyDescent="0.25">
      <c r="A32" t="s">
        <v>46</v>
      </c>
    </row>
    <row r="33" spans="1:1" x14ac:dyDescent="0.25">
      <c r="A33" t="s">
        <v>47</v>
      </c>
    </row>
    <row r="34" spans="1:1" x14ac:dyDescent="0.25">
      <c r="A34" t="s">
        <v>48</v>
      </c>
    </row>
    <row r="35" spans="1:1" x14ac:dyDescent="0.25">
      <c r="A35" t="s">
        <v>49</v>
      </c>
    </row>
    <row r="36" spans="1:1" x14ac:dyDescent="0.25">
      <c r="A36" t="s">
        <v>50</v>
      </c>
    </row>
    <row r="37" spans="1:1" x14ac:dyDescent="0.25">
      <c r="A37" t="s">
        <v>51</v>
      </c>
    </row>
    <row r="38" spans="1:1" x14ac:dyDescent="0.25">
      <c r="A38" t="s">
        <v>52</v>
      </c>
    </row>
    <row r="39" spans="1:1" x14ac:dyDescent="0.25">
      <c r="A39" t="s">
        <v>53</v>
      </c>
    </row>
    <row r="40" spans="1:1" x14ac:dyDescent="0.25">
      <c r="A40" t="s">
        <v>54</v>
      </c>
    </row>
    <row r="41" spans="1:1" x14ac:dyDescent="0.25">
      <c r="A41" t="s">
        <v>55</v>
      </c>
    </row>
    <row r="42" spans="1:1" x14ac:dyDescent="0.25">
      <c r="A42" t="s">
        <v>56</v>
      </c>
    </row>
    <row r="43" spans="1:1" x14ac:dyDescent="0.25">
      <c r="A43" t="s">
        <v>57</v>
      </c>
    </row>
    <row r="44" spans="1:1" x14ac:dyDescent="0.25">
      <c r="A44" t="s">
        <v>58</v>
      </c>
    </row>
    <row r="45" spans="1:1" x14ac:dyDescent="0.25">
      <c r="A45" t="s">
        <v>59</v>
      </c>
    </row>
    <row r="46" spans="1:1" x14ac:dyDescent="0.25">
      <c r="A46" t="s">
        <v>60</v>
      </c>
    </row>
    <row r="47" spans="1:1" x14ac:dyDescent="0.25">
      <c r="A47" t="s">
        <v>61</v>
      </c>
    </row>
    <row r="48" spans="1:1" x14ac:dyDescent="0.25">
      <c r="A48" t="s">
        <v>62</v>
      </c>
    </row>
    <row r="49" spans="1:1" x14ac:dyDescent="0.25">
      <c r="A49" t="s">
        <v>63</v>
      </c>
    </row>
    <row r="50" spans="1:1" x14ac:dyDescent="0.25">
      <c r="A50" t="s">
        <v>64</v>
      </c>
    </row>
    <row r="51" spans="1:1" x14ac:dyDescent="0.25">
      <c r="A51" t="s">
        <v>65</v>
      </c>
    </row>
    <row r="52" spans="1:1" x14ac:dyDescent="0.25">
      <c r="A52" t="s">
        <v>66</v>
      </c>
    </row>
  </sheetData>
  <sheetProtection algorithmName="SHA-512" hashValue="P5wW1hD1L/NdNONCNno/rJaTfRNGk8L2TI3GCwjL2jLyQiZ6KnAeoY6IAxnLsKhjOWK7ZsWzrrMnRvqPlx4NJg==" saltValue="hPGbLDAYw5GiTjOve10XM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Form Option 1</vt:lpstr>
      <vt:lpstr>Form Option 2</vt:lpstr>
      <vt:lpstr>Mileage Sheet as of 2023-01-04</vt:lpstr>
      <vt:lpstr>Sheet2</vt:lpstr>
      <vt:lpstr>'Form Option 1'!Print_Area</vt:lpstr>
      <vt:lpstr>'Form Option 2'!Print_Area</vt:lpstr>
      <vt:lpstr>'Mileage Sheet as of 2023-01-04'!Print_Area</vt:lpstr>
      <vt:lpstr>Stop</vt:lpstr>
    </vt:vector>
  </TitlesOfParts>
  <Company>Ontario-Montclair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Valinda Johnson</dc:creator>
  <cp:lastModifiedBy>Justin Spencer</cp:lastModifiedBy>
  <cp:lastPrinted>2026-10-12T19:44:12Z</cp:lastPrinted>
  <dcterms:created xsi:type="dcterms:W3CDTF">2016-10-26T19:20:17Z</dcterms:created>
  <dcterms:modified xsi:type="dcterms:W3CDTF">2026-10-12T19:44:42Z</dcterms:modified>
</cp:coreProperties>
</file>