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cisd-my.sharepoint.com/personal/arodriguez_sbcisd_net/Documents/Desktop/"/>
    </mc:Choice>
  </mc:AlternateContent>
  <xr:revisionPtr revIDLastSave="1" documentId="8_{126EBEC8-9FAA-4E6B-90FB-9C86D8D197F7}" xr6:coauthVersionLast="47" xr6:coauthVersionMax="47" xr10:uidLastSave="{2AD8D58F-F25F-48AC-B5FF-DA1C084A3733}"/>
  <bookViews>
    <workbookView xWindow="-28920" yWindow="-120" windowWidth="29040" windowHeight="15840" activeTab="1" xr2:uid="{00000000-000D-0000-FFFF-FFFF00000000}"/>
  </bookViews>
  <sheets>
    <sheet name="Non Federal-Local n State" sheetId="1" r:id="rId1"/>
    <sheet name="Federal" sheetId="2" r:id="rId2"/>
  </sheets>
  <definedNames>
    <definedName name="_xlnm.Print_Area" localSheetId="0">'Non Federal-Local n State'!$A$1:$L$28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2" l="1"/>
  <c r="D28" i="2"/>
  <c r="D22" i="2"/>
  <c r="D16" i="2"/>
  <c r="D10" i="2"/>
  <c r="D23" i="1"/>
  <c r="D18" i="1"/>
  <c r="D13" i="1"/>
  <c r="D9" i="1"/>
  <c r="D4" i="1"/>
  <c r="C23" i="1"/>
  <c r="C18" i="1"/>
  <c r="C13" i="1"/>
  <c r="C9" i="1"/>
  <c r="C4" i="1"/>
  <c r="C28" i="2"/>
  <c r="C22" i="2"/>
  <c r="C16" i="2"/>
  <c r="C10" i="2"/>
  <c r="C4" i="2"/>
  <c r="E28" i="2" l="1"/>
  <c r="E22" i="2"/>
  <c r="E16" i="2"/>
  <c r="E10" i="2"/>
  <c r="E4" i="2"/>
  <c r="E23" i="1"/>
  <c r="E18" i="1"/>
  <c r="E13" i="1"/>
  <c r="E9" i="1"/>
  <c r="E4" i="1"/>
  <c r="B4" i="2"/>
  <c r="B22" i="2"/>
  <c r="B9" i="1"/>
  <c r="B4" i="1"/>
  <c r="F4" i="1" l="1"/>
  <c r="F4" i="2" l="1"/>
  <c r="B28" i="2"/>
  <c r="F28" i="2" s="1"/>
  <c r="F22" i="2"/>
  <c r="B16" i="2"/>
  <c r="F16" i="2" s="1"/>
  <c r="B10" i="2"/>
  <c r="B23" i="1"/>
  <c r="B18" i="1"/>
  <c r="F18" i="1" s="1"/>
  <c r="B13" i="1"/>
  <c r="F13" i="1" s="1"/>
  <c r="F23" i="1" l="1"/>
  <c r="F10" i="2"/>
  <c r="F9" i="1"/>
</calcChain>
</file>

<file path=xl/sharedStrings.xml><?xml version="1.0" encoding="utf-8"?>
<sst xmlns="http://schemas.openxmlformats.org/spreadsheetml/2006/main" count="75" uniqueCount="13">
  <si>
    <t>Base Salary</t>
  </si>
  <si>
    <t>Medicare</t>
  </si>
  <si>
    <t>WC</t>
  </si>
  <si>
    <t>UC</t>
  </si>
  <si>
    <t>TRS</t>
  </si>
  <si>
    <t>TOTAL</t>
  </si>
  <si>
    <t>Administrator/Professional</t>
  </si>
  <si>
    <t>Clerks/Receptionist/Secretary</t>
  </si>
  <si>
    <t>Bus Drivers</t>
  </si>
  <si>
    <t>All Others</t>
  </si>
  <si>
    <t>6118-6119</t>
  </si>
  <si>
    <t>6121-6129</t>
  </si>
  <si>
    <t>Police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</si>
</sst>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45940</xdr:colOff>
      <xdr:row>6</xdr:row>
      <xdr:rowOff>155509</xdr:rowOff>
    </xdr:from>
    <xdr:to>
      <xdr:col>9</xdr:col>
      <xdr:colOff>602018</xdr:colOff>
      <xdr:row>19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439517-7AA8-D479-AE49-81C540557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1144" y="1321836"/>
          <a:ext cx="2927609" cy="2371532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682626</xdr:colOff>
      <xdr:row>7</xdr:row>
      <xdr:rowOff>52917</xdr:rowOff>
    </xdr:from>
    <xdr:to>
      <xdr:col>12</xdr:col>
      <xdr:colOff>567465</xdr:colOff>
      <xdr:row>22</xdr:row>
      <xdr:rowOff>37184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A137D8-5AB2-40C7-9E61-79F4A89CA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834" y="1349375"/>
          <a:ext cx="3848298" cy="2762392"/>
        </a:xfrm>
        <a:prstGeom prst="rect">
          <a:avLst/>
        </a:prstGeom>
        <a:ln w="285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zoomScale="98" zoomScaleNormal="98" workbookViewId="0">
      <selection activeCell="D23" sqref="D23"/>
    </sheetView>
  </sheetViews>
  <sheetFormatPr defaultColWidth="11.42578125" defaultRowHeight="15" x14ac:dyDescent="0.25"/>
  <cols>
    <col min="1" max="1" width="28.140625" style="4" bestFit="1" customWidth="1"/>
    <col min="2" max="2" width="9.42578125" style="4" bestFit="1" customWidth="1"/>
    <col min="3" max="3" width="9" style="4" bestFit="1" customWidth="1"/>
    <col min="4" max="4" width="8" style="4" bestFit="1" customWidth="1"/>
    <col min="5" max="5" width="9" style="4" bestFit="1" customWidth="1"/>
    <col min="6" max="6" width="11.5703125" style="4" bestFit="1" customWidth="1"/>
    <col min="7" max="7" width="12.85546875" style="4" customWidth="1"/>
    <col min="8" max="10" width="11.42578125" style="4"/>
    <col min="11" max="11" width="20.42578125" bestFit="1" customWidth="1"/>
  </cols>
  <sheetData>
    <row r="1" spans="1:11" s="1" customFormat="1" x14ac:dyDescent="0.25">
      <c r="A1" s="5" t="s">
        <v>6</v>
      </c>
      <c r="B1" s="5"/>
      <c r="C1" s="5"/>
      <c r="D1" s="5"/>
      <c r="E1" s="5"/>
      <c r="F1" s="6"/>
      <c r="G1" s="6"/>
      <c r="H1" s="6"/>
      <c r="I1" s="6"/>
      <c r="J1" s="6"/>
      <c r="K1"/>
    </row>
    <row r="2" spans="1:11" s="1" customFormat="1" x14ac:dyDescent="0.25">
      <c r="A2" s="17">
        <v>6118</v>
      </c>
      <c r="B2" s="17">
        <v>6141</v>
      </c>
      <c r="C2" s="17">
        <v>6143</v>
      </c>
      <c r="D2" s="17">
        <v>6145</v>
      </c>
      <c r="E2" s="17">
        <v>6146</v>
      </c>
      <c r="F2" s="18"/>
      <c r="G2"/>
    </row>
    <row r="3" spans="1:11" s="2" customFormat="1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/>
    </row>
    <row r="4" spans="1:11" s="2" customFormat="1" x14ac:dyDescent="0.25">
      <c r="A4" s="4">
        <v>0</v>
      </c>
      <c r="B4" s="20">
        <f>A4*1.45%</f>
        <v>0</v>
      </c>
      <c r="C4" s="20">
        <f>A4*0.3392%</f>
        <v>0</v>
      </c>
      <c r="D4" s="20">
        <f>A4*0.1262%</f>
        <v>0</v>
      </c>
      <c r="E4" s="20">
        <f>A4*(0.75%+2%)</f>
        <v>0</v>
      </c>
      <c r="F4" s="20">
        <f>SUM(A4:E4)</f>
        <v>0</v>
      </c>
      <c r="G4"/>
    </row>
    <row r="5" spans="1:11" s="2" customFormat="1" x14ac:dyDescent="0.25">
      <c r="A5" s="4"/>
      <c r="B5" s="20"/>
      <c r="C5" s="20"/>
      <c r="D5" s="20"/>
      <c r="E5" s="20"/>
      <c r="F5" s="20"/>
      <c r="G5"/>
    </row>
    <row r="6" spans="1:11" s="2" customFormat="1" x14ac:dyDescent="0.25">
      <c r="A6" s="4"/>
      <c r="B6" s="4"/>
      <c r="C6" s="4"/>
      <c r="D6" s="4"/>
      <c r="E6" s="4"/>
      <c r="F6" s="4"/>
      <c r="G6"/>
    </row>
    <row r="7" spans="1:11" x14ac:dyDescent="0.25">
      <c r="A7" s="5" t="s">
        <v>7</v>
      </c>
      <c r="B7" s="6"/>
      <c r="C7" s="6"/>
      <c r="D7" s="6"/>
      <c r="E7" s="6"/>
      <c r="F7" s="6"/>
    </row>
    <row r="8" spans="1:11" s="1" customForma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/>
    </row>
    <row r="9" spans="1:11" s="2" customFormat="1" x14ac:dyDescent="0.25">
      <c r="A9" s="4">
        <v>0</v>
      </c>
      <c r="B9" s="4">
        <f>A9*1.45%</f>
        <v>0</v>
      </c>
      <c r="C9" s="4">
        <f>A9*0.165%</f>
        <v>0</v>
      </c>
      <c r="D9" s="4">
        <f>A9*0.1262%</f>
        <v>0</v>
      </c>
      <c r="E9" s="4">
        <f>A9*(0.75%+2%)</f>
        <v>0</v>
      </c>
      <c r="F9" s="4">
        <f>SUM(A9:E9)</f>
        <v>0</v>
      </c>
      <c r="G9"/>
    </row>
    <row r="10" spans="1:11" x14ac:dyDescent="0.25">
      <c r="G10"/>
      <c r="H10"/>
      <c r="I10"/>
      <c r="J10"/>
    </row>
    <row r="11" spans="1:11" x14ac:dyDescent="0.25">
      <c r="A11" s="5" t="s">
        <v>8</v>
      </c>
      <c r="B11" s="6"/>
      <c r="C11" s="6"/>
      <c r="D11" s="6"/>
      <c r="E11" s="6"/>
      <c r="F11" s="6"/>
      <c r="G11"/>
      <c r="H11" s="7"/>
      <c r="I11"/>
      <c r="J11"/>
    </row>
    <row r="12" spans="1:11" s="1" customFormat="1" x14ac:dyDescent="0.2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/>
    </row>
    <row r="13" spans="1:11" s="2" customFormat="1" x14ac:dyDescent="0.25">
      <c r="A13" s="4">
        <v>0</v>
      </c>
      <c r="B13" s="4">
        <f>A13*1.45%</f>
        <v>0</v>
      </c>
      <c r="C13" s="4">
        <f>A13*1.4672%</f>
        <v>0</v>
      </c>
      <c r="D13" s="4">
        <f>A13*0.1262%</f>
        <v>0</v>
      </c>
      <c r="E13" s="4">
        <f>A13*(0.75%+2%)</f>
        <v>0</v>
      </c>
      <c r="F13" s="4">
        <f>SUM(A13:E13)</f>
        <v>0</v>
      </c>
      <c r="G13"/>
    </row>
    <row r="14" spans="1:11" x14ac:dyDescent="0.25">
      <c r="G14"/>
      <c r="H14"/>
      <c r="I14"/>
      <c r="J14"/>
    </row>
    <row r="15" spans="1:11" x14ac:dyDescent="0.25">
      <c r="G15"/>
      <c r="H15"/>
      <c r="I15"/>
      <c r="J15"/>
    </row>
    <row r="16" spans="1:11" x14ac:dyDescent="0.25">
      <c r="A16" s="5" t="s">
        <v>12</v>
      </c>
      <c r="B16" s="6"/>
      <c r="C16" s="6"/>
      <c r="D16" s="6"/>
      <c r="E16" s="6"/>
      <c r="F16" s="6"/>
      <c r="G16"/>
      <c r="H16"/>
      <c r="I16"/>
      <c r="J16"/>
    </row>
    <row r="17" spans="1:10" s="1" customFormat="1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/>
    </row>
    <row r="18" spans="1:10" s="2" customFormat="1" x14ac:dyDescent="0.25">
      <c r="A18" s="4">
        <v>0</v>
      </c>
      <c r="B18" s="4">
        <f>A18*1.45%</f>
        <v>0</v>
      </c>
      <c r="C18" s="4">
        <f>A18*1.7424%</f>
        <v>0</v>
      </c>
      <c r="D18" s="4">
        <f>A18*0.1262%</f>
        <v>0</v>
      </c>
      <c r="E18" s="4">
        <f>A18*(0.75%+2%)</f>
        <v>0</v>
      </c>
      <c r="F18" s="4">
        <f>SUM(A18:E18)</f>
        <v>0</v>
      </c>
      <c r="G18"/>
    </row>
    <row r="19" spans="1:10" x14ac:dyDescent="0.25">
      <c r="G19"/>
      <c r="H19"/>
      <c r="I19"/>
      <c r="J19"/>
    </row>
    <row r="20" spans="1:10" x14ac:dyDescent="0.25">
      <c r="G20"/>
      <c r="H20"/>
      <c r="I20"/>
      <c r="J20"/>
    </row>
    <row r="21" spans="1:10" x14ac:dyDescent="0.25">
      <c r="A21" s="5" t="s">
        <v>9</v>
      </c>
      <c r="B21" s="6"/>
      <c r="C21" s="6"/>
      <c r="D21" s="6"/>
      <c r="E21" s="6"/>
      <c r="F21" s="6"/>
      <c r="G21"/>
      <c r="H21"/>
      <c r="I21"/>
      <c r="J21"/>
    </row>
    <row r="22" spans="1:10" s="1" customFormat="1" x14ac:dyDescent="0.25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/>
    </row>
    <row r="23" spans="1:10" s="2" customFormat="1" x14ac:dyDescent="0.25">
      <c r="A23" s="4">
        <v>0</v>
      </c>
      <c r="B23" s="4">
        <f>A23*1.45%</f>
        <v>0</v>
      </c>
      <c r="C23" s="4">
        <f>A23*2.4576%</f>
        <v>0</v>
      </c>
      <c r="D23" s="4">
        <f>A23*0.1262%</f>
        <v>0</v>
      </c>
      <c r="E23" s="4">
        <f>A23*(0.75%+2%)</f>
        <v>0</v>
      </c>
      <c r="F23" s="4">
        <f>SUM(A23:E23)</f>
        <v>0</v>
      </c>
      <c r="G23"/>
    </row>
    <row r="24" spans="1:10" x14ac:dyDescent="0.25">
      <c r="G24"/>
      <c r="H24"/>
      <c r="I24"/>
      <c r="J24"/>
    </row>
    <row r="25" spans="1:10" x14ac:dyDescent="0.25">
      <c r="G25"/>
      <c r="H25"/>
      <c r="I25"/>
      <c r="J25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"/>
  <sheetViews>
    <sheetView tabSelected="1" zoomScale="115" zoomScaleNormal="115" workbookViewId="0">
      <selection activeCell="D28" sqref="D28"/>
    </sheetView>
  </sheetViews>
  <sheetFormatPr defaultRowHeight="15" x14ac:dyDescent="0.25"/>
  <cols>
    <col min="1" max="1" width="18.5703125" customWidth="1"/>
    <col min="2" max="5" width="13.140625" customWidth="1"/>
    <col min="6" max="6" width="16.85546875" bestFit="1" customWidth="1"/>
    <col min="7" max="7" width="10.140625" bestFit="1" customWidth="1"/>
    <col min="8" max="8" width="11.7109375" style="7" bestFit="1" customWidth="1"/>
    <col min="17" max="17" width="12.7109375" style="10" bestFit="1" customWidth="1"/>
    <col min="20" max="20" width="13.5703125" bestFit="1" customWidth="1"/>
  </cols>
  <sheetData>
    <row r="1" spans="1:21" s="1" customFormat="1" x14ac:dyDescent="0.25">
      <c r="A1" s="5" t="s">
        <v>6</v>
      </c>
      <c r="B1" s="6"/>
      <c r="C1" s="6"/>
      <c r="D1" s="6"/>
      <c r="E1" s="6"/>
      <c r="F1" s="6"/>
      <c r="H1" s="8"/>
      <c r="Q1" s="9"/>
      <c r="T1" s="8"/>
    </row>
    <row r="2" spans="1:21" s="1" customFormat="1" x14ac:dyDescent="0.25">
      <c r="A2" s="14" t="s">
        <v>10</v>
      </c>
      <c r="B2" s="15">
        <v>6141</v>
      </c>
      <c r="C2" s="15">
        <v>6143</v>
      </c>
      <c r="D2" s="15">
        <v>6145</v>
      </c>
      <c r="E2" s="15">
        <v>6146</v>
      </c>
      <c r="F2" s="6"/>
      <c r="H2" s="8"/>
      <c r="Q2" s="9"/>
      <c r="T2" s="8"/>
    </row>
    <row r="3" spans="1:2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/>
      <c r="T3" s="10"/>
      <c r="U3" s="12"/>
    </row>
    <row r="4" spans="1:21" x14ac:dyDescent="0.25">
      <c r="A4" s="4">
        <v>0</v>
      </c>
      <c r="B4" s="4">
        <f>A4*1.45%</f>
        <v>0</v>
      </c>
      <c r="C4" s="4">
        <f>A4*0.3392%</f>
        <v>0</v>
      </c>
      <c r="D4" s="4">
        <f>A4*0.1262%</f>
        <v>0</v>
      </c>
      <c r="E4" s="4">
        <f>A4*(8.25%+2%+1.25%+0.75%)</f>
        <v>0</v>
      </c>
      <c r="F4" s="4">
        <f>SUM(A4:E4)</f>
        <v>0</v>
      </c>
      <c r="G4" s="7"/>
      <c r="T4" s="10"/>
      <c r="U4" s="12"/>
    </row>
    <row r="5" spans="1:21" x14ac:dyDescent="0.25">
      <c r="A5" s="4"/>
      <c r="B5" s="4"/>
      <c r="C5" s="4"/>
      <c r="D5" s="4"/>
      <c r="E5" s="4"/>
      <c r="F5" s="4"/>
      <c r="T5" s="13"/>
      <c r="U5" s="12"/>
    </row>
    <row r="6" spans="1:21" x14ac:dyDescent="0.25">
      <c r="A6" s="4"/>
      <c r="B6" s="4"/>
      <c r="C6" s="4"/>
      <c r="D6" s="4"/>
      <c r="E6" s="4"/>
      <c r="F6" s="4"/>
      <c r="P6" s="11"/>
      <c r="T6" s="10"/>
    </row>
    <row r="7" spans="1:21" s="1" customFormat="1" x14ac:dyDescent="0.25">
      <c r="A7" s="5" t="s">
        <v>7</v>
      </c>
      <c r="B7" s="6"/>
      <c r="C7" s="6"/>
      <c r="D7" s="6"/>
      <c r="E7" s="6"/>
      <c r="F7" s="6"/>
      <c r="H7" s="8"/>
      <c r="Q7" s="9"/>
    </row>
    <row r="8" spans="1:21" s="1" customFormat="1" x14ac:dyDescent="0.25">
      <c r="A8" s="14" t="s">
        <v>11</v>
      </c>
      <c r="B8" s="15">
        <v>6141</v>
      </c>
      <c r="C8" s="15">
        <v>6143</v>
      </c>
      <c r="D8" s="15">
        <v>6145</v>
      </c>
      <c r="E8" s="15">
        <v>6146</v>
      </c>
      <c r="F8" s="6"/>
      <c r="H8" s="8"/>
      <c r="Q8" s="9"/>
    </row>
    <row r="9" spans="1:21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8"/>
    </row>
    <row r="10" spans="1:21" x14ac:dyDescent="0.25">
      <c r="A10" s="4">
        <v>0</v>
      </c>
      <c r="B10" s="4">
        <f>A10*1.45%</f>
        <v>0</v>
      </c>
      <c r="C10" s="4">
        <f>A10*0.165%</f>
        <v>0</v>
      </c>
      <c r="D10" s="4">
        <f>A10*0.1262%</f>
        <v>0</v>
      </c>
      <c r="E10" s="4">
        <f>A10*(8.25%+2%+1.25%+0.75%)</f>
        <v>0</v>
      </c>
      <c r="F10" s="4">
        <f>SUM(A10:E10)</f>
        <v>0</v>
      </c>
    </row>
    <row r="11" spans="1:21" x14ac:dyDescent="0.25">
      <c r="A11" s="4"/>
      <c r="B11" s="4"/>
      <c r="C11" s="4"/>
      <c r="D11" s="4"/>
      <c r="E11" s="4"/>
      <c r="F11" s="4"/>
    </row>
    <row r="12" spans="1:21" x14ac:dyDescent="0.25">
      <c r="A12" s="14"/>
      <c r="B12" s="16"/>
      <c r="C12" s="16"/>
      <c r="D12" s="16"/>
      <c r="E12" s="16"/>
      <c r="F12" s="4"/>
    </row>
    <row r="13" spans="1:21" s="1" customFormat="1" x14ac:dyDescent="0.25">
      <c r="A13" s="5" t="s">
        <v>8</v>
      </c>
      <c r="B13" s="6"/>
      <c r="C13" s="6"/>
      <c r="D13" s="6"/>
      <c r="E13" s="6"/>
      <c r="F13" s="6"/>
      <c r="H13" s="8"/>
      <c r="Q13" s="9"/>
    </row>
    <row r="14" spans="1:21" s="1" customFormat="1" x14ac:dyDescent="0.25">
      <c r="A14" s="14" t="s">
        <v>11</v>
      </c>
      <c r="B14" s="15">
        <v>6141</v>
      </c>
      <c r="C14" s="15">
        <v>6143</v>
      </c>
      <c r="D14" s="15">
        <v>6145</v>
      </c>
      <c r="E14" s="15">
        <v>6146</v>
      </c>
      <c r="F14" s="6"/>
      <c r="H14" s="8"/>
      <c r="Q14" s="9"/>
    </row>
    <row r="15" spans="1:21" x14ac:dyDescent="0.25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</row>
    <row r="16" spans="1:21" x14ac:dyDescent="0.25">
      <c r="A16" s="4">
        <v>0</v>
      </c>
      <c r="B16" s="4">
        <f>A16*1.45%</f>
        <v>0</v>
      </c>
      <c r="C16" s="4">
        <f>A16*1.4672%</f>
        <v>0</v>
      </c>
      <c r="D16" s="4">
        <f>A16*0.1262%</f>
        <v>0</v>
      </c>
      <c r="E16" s="4">
        <f>A16*(8.25%+2%+1.25%+0.75%)</f>
        <v>0</v>
      </c>
      <c r="F16" s="4">
        <f>SUM(A16:E16)</f>
        <v>0</v>
      </c>
    </row>
    <row r="17" spans="1:17" x14ac:dyDescent="0.25">
      <c r="A17" s="4"/>
      <c r="B17" s="4"/>
      <c r="C17" s="4"/>
      <c r="D17" s="4"/>
      <c r="E17" s="4"/>
      <c r="F17" s="4"/>
    </row>
    <row r="18" spans="1:17" x14ac:dyDescent="0.25">
      <c r="A18" s="4"/>
      <c r="B18" s="4"/>
      <c r="C18" s="4"/>
      <c r="D18" s="4"/>
      <c r="E18" s="4"/>
      <c r="F18" s="4"/>
    </row>
    <row r="19" spans="1:17" s="1" customFormat="1" x14ac:dyDescent="0.25">
      <c r="A19" s="5" t="s">
        <v>12</v>
      </c>
      <c r="B19" s="6"/>
      <c r="C19" s="6"/>
      <c r="D19" s="6"/>
      <c r="E19" s="6"/>
      <c r="F19" s="6"/>
      <c r="H19" s="8"/>
      <c r="Q19" s="9"/>
    </row>
    <row r="20" spans="1:17" s="1" customFormat="1" x14ac:dyDescent="0.25">
      <c r="A20" s="14" t="s">
        <v>11</v>
      </c>
      <c r="B20" s="15">
        <v>6141</v>
      </c>
      <c r="C20" s="15">
        <v>6143</v>
      </c>
      <c r="D20" s="15">
        <v>6145</v>
      </c>
      <c r="E20" s="15">
        <v>6146</v>
      </c>
      <c r="F20" s="6"/>
      <c r="H20" s="8"/>
      <c r="Q20" s="9"/>
    </row>
    <row r="21" spans="1:17" x14ac:dyDescent="0.25">
      <c r="A21" s="3" t="s">
        <v>0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</row>
    <row r="22" spans="1:17" x14ac:dyDescent="0.25">
      <c r="A22" s="4">
        <v>0</v>
      </c>
      <c r="B22" s="4">
        <f>A22*1.45%</f>
        <v>0</v>
      </c>
      <c r="C22" s="4">
        <f>A22*1.7424%</f>
        <v>0</v>
      </c>
      <c r="D22" s="4">
        <f>A22*0.1262%</f>
        <v>0</v>
      </c>
      <c r="E22" s="4">
        <f>A22*(8.25%+2%+1.25%+0.75%)</f>
        <v>0</v>
      </c>
      <c r="F22" s="4">
        <f>SUM(A22:E22)</f>
        <v>0</v>
      </c>
    </row>
    <row r="23" spans="1:17" x14ac:dyDescent="0.25">
      <c r="A23" s="4"/>
      <c r="B23" s="4"/>
      <c r="C23" s="4"/>
      <c r="D23" s="4"/>
      <c r="E23" s="4"/>
      <c r="F23" s="4"/>
    </row>
    <row r="24" spans="1:17" x14ac:dyDescent="0.25">
      <c r="A24" s="4"/>
      <c r="B24" s="4"/>
      <c r="C24" s="4"/>
      <c r="D24" s="4"/>
      <c r="E24" s="4"/>
      <c r="F24" s="4"/>
    </row>
    <row r="25" spans="1:17" s="1" customFormat="1" x14ac:dyDescent="0.25">
      <c r="A25" s="5" t="s">
        <v>9</v>
      </c>
      <c r="B25" s="6"/>
      <c r="C25" s="6"/>
      <c r="D25" s="6"/>
      <c r="E25" s="6"/>
      <c r="F25" s="6"/>
      <c r="H25" s="8"/>
      <c r="Q25" s="9"/>
    </row>
    <row r="26" spans="1:17" x14ac:dyDescent="0.25">
      <c r="A26" s="14" t="s">
        <v>11</v>
      </c>
      <c r="B26" s="15">
        <v>6141</v>
      </c>
      <c r="C26" s="15">
        <v>6143</v>
      </c>
      <c r="D26" s="15">
        <v>6145</v>
      </c>
      <c r="E26" s="15">
        <v>6146</v>
      </c>
    </row>
    <row r="27" spans="1:17" x14ac:dyDescent="0.25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</row>
    <row r="28" spans="1:17" x14ac:dyDescent="0.25">
      <c r="A28" s="4">
        <v>0</v>
      </c>
      <c r="B28" s="4">
        <f>A28*1.45%</f>
        <v>0</v>
      </c>
      <c r="C28" s="4">
        <f>A28*2.4576%</f>
        <v>0</v>
      </c>
      <c r="D28" s="4">
        <f>A28*0.1262%</f>
        <v>0</v>
      </c>
      <c r="E28" s="4">
        <f>A28*(8.25%+2%+1.25%+0.75%)</f>
        <v>0</v>
      </c>
      <c r="F28" s="4">
        <f>SUM(A28:E28)</f>
        <v>0</v>
      </c>
    </row>
    <row r="29" spans="1:17" x14ac:dyDescent="0.25">
      <c r="F29" s="1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Non Federal-Local n State</vt:lpstr>
      <vt:lpstr>Federal</vt:lpstr>
      <vt:lpstr>'Non Federal-Local n State'!Print_Area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Mata, Monica</dc:creator>
  <cp:lastModifiedBy>Rodriguez, Amanda L.</cp:lastModifiedBy>
  <cp:lastPrinted>2026-04-27T21:13:29Z</cp:lastPrinted>
  <dcterms:created xsi:type="dcterms:W3CDTF">2022-08-12T13:11:19Z</dcterms:created>
  <dcterms:modified xsi:type="dcterms:W3CDTF">2026-09-30T17:56:54Z</dcterms:modified>
</cp:coreProperties>
</file>