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3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ouzelis\Desktop\"/>
    </mc:Choice>
  </mc:AlternateContent>
  <xr:revisionPtr revIDLastSave="0" documentId="13_ncr:1_{6336AB82-5C7F-480C-88C8-90E70274FE0C}" xr6:coauthVersionLast="47" xr6:coauthVersionMax="47" xr10:uidLastSave="{00000000-0000-0000-0000-000000000000}"/>
  <bookViews>
    <workbookView xWindow="29370" yWindow="1605" windowWidth="20895" windowHeight="12480" xr2:uid="{00000000-000D-0000-FFFF-FFFF00000000}"/>
  </bookViews>
  <sheets>
    <sheet name="Mileage Input" sheetId="1" r:id="rId1"/>
    <sheet name="Forms" sheetId="2" r:id="rId2"/>
    <sheet name="Miles" sheetId="4" r:id="rId3"/>
    <sheet name="Tables" sheetId="3" r:id="rId4"/>
  </sheets>
  <definedNames>
    <definedName name="Date">Tables!$AA$5:$AB$33</definedName>
    <definedName name="Date1">Miles!#REF!</definedName>
    <definedName name="Miles">Tables!$B$3:$Z$22</definedName>
    <definedName name="Names">Tables!$W$5:$Z$22</definedName>
    <definedName name="_xlnm.Print_Area" localSheetId="0">'Mileage Input'!$1:$1048576</definedName>
    <definedName name="Total">Miles!$C$7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4" l="1"/>
  <c r="G15" i="1" l="1"/>
  <c r="B28" i="2" l="1"/>
  <c r="B29" i="2" s="1"/>
  <c r="AE5" i="3"/>
  <c r="C29" i="2"/>
  <c r="D29" i="2"/>
  <c r="E29" i="2"/>
  <c r="F29" i="2"/>
  <c r="H15" i="1"/>
  <c r="AF5" i="3" s="1"/>
  <c r="H25" i="1"/>
  <c r="AB5" i="3"/>
  <c r="AB6" i="3" s="1"/>
  <c r="AE6" i="3"/>
  <c r="AF6" i="3"/>
  <c r="G29" i="2" l="1"/>
  <c r="AB7" i="3"/>
  <c r="AB8" i="3" s="1"/>
  <c r="AB9" i="3" s="1"/>
  <c r="AB10" i="3" s="1"/>
  <c r="AB11" i="3" s="1"/>
  <c r="AB12" i="3" s="1"/>
  <c r="AB13" i="3" s="1"/>
  <c r="AB14" i="3" s="1"/>
  <c r="AB15" i="3" s="1"/>
  <c r="AB16" i="3" s="1"/>
  <c r="AB17" i="3" s="1"/>
  <c r="AB18" i="3" s="1"/>
  <c r="AB19" i="3" s="1"/>
  <c r="AB20" i="3" s="1"/>
  <c r="AB21" i="3" l="1"/>
  <c r="AB22" i="3" l="1"/>
  <c r="AB23" i="3" s="1"/>
  <c r="AB24" i="3" s="1"/>
  <c r="AB25" i="3" s="1"/>
  <c r="AB26" i="3" s="1"/>
  <c r="AB27" i="3" s="1"/>
  <c r="AB28" i="3" s="1"/>
  <c r="AB29" i="3" s="1"/>
  <c r="AB30" i="3" s="1"/>
  <c r="AB31" i="3" s="1"/>
  <c r="AB32" i="3" s="1"/>
  <c r="AB33" i="3" s="1"/>
  <c r="AB34" i="3" s="1"/>
  <c r="AB35" i="3" s="1"/>
  <c r="AB36" i="3" s="1"/>
  <c r="AB37" i="3" s="1"/>
  <c r="AB38" i="3" s="1"/>
  <c r="AB39" i="3" s="1"/>
  <c r="AB40" i="3" s="1"/>
  <c r="AB41" i="3" s="1"/>
  <c r="AB42" i="3" s="1"/>
  <c r="AB43" i="3" s="1"/>
  <c r="AB44" i="3" s="1"/>
  <c r="AB45" i="3" s="1"/>
  <c r="AB46" i="3" s="1"/>
  <c r="AB47" i="3" s="1"/>
  <c r="AB48" i="3" s="1"/>
  <c r="AB49" i="3" s="1"/>
  <c r="AB50" i="3" s="1"/>
  <c r="AB51" i="3" s="1"/>
  <c r="AB52" i="3" s="1"/>
  <c r="AB53" i="3" s="1"/>
  <c r="AB54" i="3" s="1"/>
  <c r="AB55" i="3" s="1"/>
  <c r="AB56" i="3" s="1"/>
  <c r="AB57" i="3" s="1"/>
  <c r="AB58" i="3" s="1"/>
  <c r="AB59" i="3" s="1"/>
  <c r="AB60" i="3" s="1"/>
  <c r="AB61" i="3" s="1"/>
  <c r="AB62" i="3" s="1"/>
  <c r="AB63" i="3" s="1"/>
  <c r="AB64" i="3" s="1"/>
  <c r="AD6" i="3"/>
  <c r="AD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Tom Cregeur</author>
  </authors>
  <commentList>
    <comment ref="H12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Enter the current milage rate, i.e.
.315 for 31.5 cents per mile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21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Type in the From - To:
i.e.
Groton - Boston</t>
        </r>
      </text>
    </comment>
    <comment ref="H21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Enter actual Miles</t>
        </r>
      </text>
    </comment>
    <comment ref="H25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The total Miles recorded on the Miles sheet.
CLEAR TOTAL MILES
erases the Miles sheet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Tom Cregeur</author>
  </authors>
  <commentList>
    <comment ref="Y1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Tom Cregeur:</t>
        </r>
        <r>
          <rPr>
            <sz val="8"/>
            <color indexed="81"/>
            <rFont val="Tahoma"/>
            <family val="2"/>
          </rPr>
          <t xml:space="preserve">
Milage Input option button group 1 value</t>
        </r>
      </text>
    </comment>
    <comment ref="Z1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Tom Cregeur:</t>
        </r>
        <r>
          <rPr>
            <sz val="8"/>
            <color indexed="81"/>
            <rFont val="Tahoma"/>
            <family val="2"/>
          </rPr>
          <t xml:space="preserve">
Milage Input option button group 2 value</t>
        </r>
      </text>
    </comment>
    <comment ref="AD4" authorId="0" shapeId="0" xr:uid="{00000000-0006-0000-0300-000003000000}">
      <text>
        <r>
          <rPr>
            <b/>
            <sz val="8"/>
            <color indexed="81"/>
            <rFont val="Tahoma"/>
            <family val="2"/>
          </rPr>
          <t>Tom Cregeur:</t>
        </r>
        <r>
          <rPr>
            <sz val="8"/>
            <color indexed="81"/>
            <rFont val="Tahoma"/>
            <family val="2"/>
          </rPr>
          <t xml:space="preserve">
Just a temporary holding point to be copied to the miles form</t>
        </r>
      </text>
    </comment>
  </commentList>
</comments>
</file>

<file path=xl/sharedStrings.xml><?xml version="1.0" encoding="utf-8"?>
<sst xmlns="http://schemas.openxmlformats.org/spreadsheetml/2006/main" count="72" uniqueCount="57">
  <si>
    <t>Admin</t>
  </si>
  <si>
    <t>Miles</t>
  </si>
  <si>
    <t>From</t>
  </si>
  <si>
    <t>To</t>
  </si>
  <si>
    <t>Names Table</t>
  </si>
  <si>
    <t>Mileage Table</t>
  </si>
  <si>
    <t>DATE</t>
  </si>
  <si>
    <t xml:space="preserve">Total Miles = </t>
  </si>
  <si>
    <t>Authorized by:</t>
  </si>
  <si>
    <t>Destination:</t>
  </si>
  <si>
    <t>GROTON PUBLIC SCHOOLS</t>
  </si>
  <si>
    <t>Groton, Connecticut</t>
  </si>
  <si>
    <t>FORM F1 - SUNDRY EXPENSE ACCOUNT</t>
  </si>
  <si>
    <t>(PRINTED NAME)</t>
  </si>
  <si>
    <t>(SCHOOL)</t>
  </si>
  <si>
    <t>(DATE)</t>
  </si>
  <si>
    <t>MILES TRAVELED BY PRIVATELY OWNED VEHICLE *</t>
  </si>
  <si>
    <t>COST OF RAIL OR AIR TRAVEL</t>
  </si>
  <si>
    <t>MEALS **</t>
  </si>
  <si>
    <t>LODGING</t>
  </si>
  <si>
    <r>
      <t xml:space="preserve">   MISCELLANEOUS   </t>
    </r>
    <r>
      <rPr>
        <sz val="10"/>
        <rFont val="Arial"/>
        <family val="2"/>
      </rPr>
      <t xml:space="preserve">
AMOUNT         PURPOSE        .</t>
    </r>
  </si>
  <si>
    <t>Reimbursement is requested for the following sums of money expended for actual and necessary expenxes on official business for the Groton Public Schools during the period stated.  I certify that the amonts claimed were actually expended by me and that I have not heretofore received payment for any part thereop:  and that all vouchers for the expenditures involved that were practicable to be procured are appended hereto: and that all services and supplies were procured at current rates.</t>
  </si>
  <si>
    <t>(SIGNATURE)</t>
  </si>
  <si>
    <t>NATURE OF EXPENSE</t>
  </si>
  <si>
    <t>Purpose of travel:</t>
  </si>
  <si>
    <t>BUSINESS MANAGER</t>
  </si>
  <si>
    <t>GRAND TOTAL</t>
  </si>
  <si>
    <t>Please complete this daily documentation of monthly mileage for reimbursement and</t>
  </si>
  <si>
    <t>auditing purposes.</t>
  </si>
  <si>
    <t>MILES</t>
  </si>
  <si>
    <t>TOTAL $</t>
  </si>
  <si>
    <t>DESTINATION</t>
  </si>
  <si>
    <t>Total</t>
  </si>
  <si>
    <t>Post Office</t>
  </si>
  <si>
    <t>DATE TABLE</t>
  </si>
  <si>
    <t>PRIVATE AUTO TRAVEL</t>
  </si>
  <si>
    <t xml:space="preserve">Milage Rate = </t>
  </si>
  <si>
    <r>
      <t xml:space="preserve">DATE
</t>
    </r>
    <r>
      <rPr>
        <sz val="9"/>
        <rFont val="Arial"/>
        <family val="2"/>
      </rPr>
      <t>MM/DD/YY</t>
    </r>
  </si>
  <si>
    <t>CB</t>
  </si>
  <si>
    <t>MR</t>
  </si>
  <si>
    <t>NEA</t>
  </si>
  <si>
    <t>CK</t>
  </si>
  <si>
    <t>TR</t>
  </si>
  <si>
    <t>GMS</t>
  </si>
  <si>
    <t>FHS</t>
  </si>
  <si>
    <t>CC</t>
  </si>
  <si>
    <t>MM</t>
  </si>
  <si>
    <t>SBB</t>
  </si>
  <si>
    <t>OUT OF DISTRICT TRAVEL</t>
  </si>
  <si>
    <t>*   Reimbursement requests for travel to locations other than Groton BOE facilities should include a map showing the distrance traveled. Request for mileage reimbursement must be itemized by date and destination.</t>
  </si>
  <si>
    <t>**  Meal expenses will be reimbursed based on the GSA rate for the location of the event attended.</t>
  </si>
  <si>
    <t>Updated 5/2026</t>
  </si>
  <si>
    <t>Enter from &amp; to locations and actual mileage.</t>
  </si>
  <si>
    <t>TRAVEL TO BOE FACILITIES</t>
  </si>
  <si>
    <t>NOTE: Maps should be attached to the printed form prior to submittion for all expense forms that include out of district travel.</t>
  </si>
  <si>
    <t>FOR REIMBURSEMENTS OF OTHER EXPENSE, SELECT "EDIT FRONT OF EXPENSE FORM" BELOW AND ENTER EXPENSES ON THE FORM.</t>
  </si>
  <si>
    <t>USE THE INSTURCTIONS UNDER "MILEAGE INPUT" TO CREATE YOUR F-1 EXPENSE FORM FOR MILEAGE REIMBURSEMENTS.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</si>
</sst>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mm/dd/yy"/>
    <numFmt numFmtId="166" formatCode="mmmm\ d\,\ yyyy"/>
    <numFmt numFmtId="167" formatCode="&quot;$&quot;#,##0.00"/>
    <numFmt numFmtId="168" formatCode="&quot;$&quot;#,##0.000"/>
  </numFmts>
  <fonts count="20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u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Tahoma"/>
      <family val="2"/>
    </font>
    <font>
      <b/>
      <sz val="12"/>
      <color rgb="FF000000"/>
      <name val="Arial"/>
      <family val="2"/>
    </font>
    <font>
      <sz val="11"/>
      <name val="Calibri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1" fillId="0" borderId="0" xfId="0" applyFont="1" applyBorder="1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textRotation="60"/>
    </xf>
    <xf numFmtId="164" fontId="0" fillId="0" borderId="5" xfId="0" applyNumberFormat="1" applyBorder="1" applyAlignment="1">
      <alignment horizontal="center"/>
    </xf>
    <xf numFmtId="0" fontId="0" fillId="3" borderId="0" xfId="0" applyFill="1" applyBorder="1"/>
    <xf numFmtId="0" fontId="0" fillId="2" borderId="0" xfId="0" applyFill="1" applyBorder="1"/>
    <xf numFmtId="14" fontId="0" fillId="2" borderId="0" xfId="0" applyNumberFormat="1" applyFill="1"/>
    <xf numFmtId="0" fontId="4" fillId="3" borderId="0" xfId="0" applyFont="1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5" fillId="0" borderId="0" xfId="0" applyFont="1"/>
    <xf numFmtId="14" fontId="0" fillId="4" borderId="0" xfId="0" applyNumberFormat="1" applyFill="1"/>
    <xf numFmtId="0" fontId="0" fillId="4" borderId="0" xfId="0" applyFill="1"/>
    <xf numFmtId="0" fontId="0" fillId="4" borderId="0" xfId="0" applyFill="1" applyAlignment="1"/>
    <xf numFmtId="14" fontId="0" fillId="4" borderId="0" xfId="0" applyNumberFormat="1" applyFill="1" applyAlignment="1">
      <alignment horizontal="center"/>
    </xf>
    <xf numFmtId="0" fontId="0" fillId="4" borderId="0" xfId="0" applyFill="1" applyBorder="1" applyAlignment="1"/>
    <xf numFmtId="14" fontId="0" fillId="4" borderId="0" xfId="0" applyNumberFormat="1" applyFill="1" applyAlignment="1"/>
    <xf numFmtId="0" fontId="5" fillId="4" borderId="0" xfId="0" applyFont="1" applyFill="1" applyAlignment="1">
      <alignment horizontal="center"/>
    </xf>
    <xf numFmtId="0" fontId="5" fillId="4" borderId="0" xfId="0" applyFont="1" applyFill="1"/>
    <xf numFmtId="0" fontId="0" fillId="4" borderId="0" xfId="0" applyFill="1" applyBorder="1"/>
    <xf numFmtId="0" fontId="5" fillId="4" borderId="0" xfId="0" applyFont="1" applyFill="1" applyBorder="1"/>
    <xf numFmtId="14" fontId="0" fillId="4" borderId="5" xfId="0" applyNumberFormat="1" applyFill="1" applyBorder="1" applyAlignment="1">
      <alignment horizontal="center" wrapText="1"/>
    </xf>
    <xf numFmtId="0" fontId="6" fillId="4" borderId="5" xfId="0" applyFont="1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4" borderId="5" xfId="0" applyFill="1" applyBorder="1"/>
    <xf numFmtId="0" fontId="0" fillId="4" borderId="0" xfId="0" applyFill="1" applyAlignment="1">
      <alignment horizontal="right"/>
    </xf>
    <xf numFmtId="0" fontId="0" fillId="4" borderId="5" xfId="0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/>
    <xf numFmtId="14" fontId="0" fillId="2" borderId="0" xfId="0" applyNumberFormat="1" applyFill="1" applyBorder="1" applyProtection="1">
      <protection locked="0"/>
    </xf>
    <xf numFmtId="49" fontId="0" fillId="2" borderId="0" xfId="0" applyNumberFormat="1" applyFill="1" applyBorder="1" applyAlignment="1" applyProtection="1">
      <protection locked="0"/>
    </xf>
    <xf numFmtId="0" fontId="1" fillId="2" borderId="0" xfId="0" applyFont="1" applyFill="1" applyBorder="1" applyAlignment="1">
      <alignment horizontal="left"/>
    </xf>
    <xf numFmtId="0" fontId="1" fillId="2" borderId="0" xfId="0" applyNumberFormat="1" applyFont="1" applyFill="1" applyBorder="1" applyAlignment="1" applyProtection="1">
      <protection locked="0"/>
    </xf>
    <xf numFmtId="14" fontId="0" fillId="2" borderId="0" xfId="0" applyNumberFormat="1" applyFill="1" applyProtection="1">
      <protection hidden="1"/>
    </xf>
    <xf numFmtId="165" fontId="0" fillId="0" borderId="0" xfId="0" applyNumberFormat="1" applyAlignment="1">
      <alignment horizontal="left"/>
    </xf>
    <xf numFmtId="165" fontId="0" fillId="0" borderId="0" xfId="0" applyNumberFormat="1" applyAlignment="1">
      <alignment horizontal="center"/>
    </xf>
    <xf numFmtId="0" fontId="5" fillId="4" borderId="7" xfId="0" applyFont="1" applyFill="1" applyBorder="1"/>
    <xf numFmtId="0" fontId="0" fillId="4" borderId="8" xfId="0" applyNumberFormat="1" applyFill="1" applyBorder="1" applyAlignment="1"/>
    <xf numFmtId="0" fontId="0" fillId="4" borderId="7" xfId="0" applyFill="1" applyBorder="1"/>
    <xf numFmtId="14" fontId="0" fillId="4" borderId="7" xfId="0" applyNumberFormat="1" applyFill="1" applyBorder="1"/>
    <xf numFmtId="14" fontId="0" fillId="4" borderId="8" xfId="0" applyNumberFormat="1" applyFill="1" applyBorder="1"/>
    <xf numFmtId="0" fontId="0" fillId="4" borderId="8" xfId="0" applyFill="1" applyBorder="1"/>
    <xf numFmtId="0" fontId="0" fillId="0" borderId="5" xfId="0" applyFill="1" applyBorder="1" applyAlignment="1"/>
    <xf numFmtId="167" fontId="0" fillId="0" borderId="5" xfId="0" applyNumberFormat="1" applyFill="1" applyBorder="1" applyAlignment="1"/>
    <xf numFmtId="167" fontId="7" fillId="4" borderId="9" xfId="0" applyNumberFormat="1" applyFont="1" applyFill="1" applyBorder="1" applyAlignment="1">
      <alignment horizontal="center"/>
    </xf>
    <xf numFmtId="167" fontId="0" fillId="4" borderId="10" xfId="0" applyNumberFormat="1" applyFill="1" applyBorder="1" applyAlignment="1">
      <alignment horizontal="center"/>
    </xf>
    <xf numFmtId="167" fontId="0" fillId="4" borderId="5" xfId="0" applyNumberFormat="1" applyFill="1" applyBorder="1" applyAlignment="1">
      <alignment horizontal="center"/>
    </xf>
    <xf numFmtId="0" fontId="0" fillId="5" borderId="5" xfId="0" applyFill="1" applyBorder="1"/>
    <xf numFmtId="14" fontId="0" fillId="5" borderId="5" xfId="0" applyNumberFormat="1" applyFill="1" applyBorder="1"/>
    <xf numFmtId="0" fontId="0" fillId="0" borderId="0" xfId="0" applyAlignment="1">
      <alignment horizontal="right"/>
    </xf>
    <xf numFmtId="0" fontId="3" fillId="4" borderId="7" xfId="0" applyFont="1" applyFill="1" applyBorder="1"/>
    <xf numFmtId="0" fontId="0" fillId="4" borderId="5" xfId="0" applyFill="1" applyBorder="1" applyAlignment="1" applyProtection="1">
      <alignment horizontal="center"/>
      <protection locked="0"/>
    </xf>
    <xf numFmtId="2" fontId="0" fillId="4" borderId="5" xfId="0" applyNumberFormat="1" applyFill="1" applyBorder="1" applyAlignment="1" applyProtection="1">
      <alignment horizontal="center"/>
      <protection locked="0"/>
    </xf>
    <xf numFmtId="0" fontId="10" fillId="4" borderId="5" xfId="0" applyFont="1" applyFill="1" applyBorder="1" applyAlignment="1" applyProtection="1">
      <alignment wrapText="1"/>
      <protection locked="0"/>
    </xf>
    <xf numFmtId="0" fontId="10" fillId="4" borderId="11" xfId="0" applyFont="1" applyFill="1" applyBorder="1" applyAlignment="1" applyProtection="1">
      <alignment wrapText="1"/>
      <protection locked="0"/>
    </xf>
    <xf numFmtId="49" fontId="0" fillId="2" borderId="0" xfId="0" applyNumberFormat="1" applyFill="1" applyBorder="1" applyAlignment="1" applyProtection="1">
      <alignment horizontal="right"/>
      <protection locked="0"/>
    </xf>
    <xf numFmtId="0" fontId="4" fillId="2" borderId="0" xfId="0" applyFont="1" applyFill="1" applyBorder="1" applyAlignment="1">
      <alignment horizontal="center"/>
    </xf>
    <xf numFmtId="165" fontId="0" fillId="2" borderId="0" xfId="0" applyNumberFormat="1" applyFill="1" applyBorder="1" applyAlignment="1" applyProtection="1">
      <alignment horizontal="center"/>
      <protection locked="0"/>
    </xf>
    <xf numFmtId="0" fontId="3" fillId="2" borderId="0" xfId="0" applyFont="1" applyFill="1" applyBorder="1"/>
    <xf numFmtId="14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Alignment="1"/>
    <xf numFmtId="0" fontId="0" fillId="0" borderId="0" xfId="0" applyNumberFormat="1"/>
    <xf numFmtId="15" fontId="0" fillId="0" borderId="9" xfId="0" applyNumberFormat="1" applyBorder="1"/>
    <xf numFmtId="15" fontId="0" fillId="0" borderId="12" xfId="0" applyNumberFormat="1" applyBorder="1"/>
    <xf numFmtId="15" fontId="0" fillId="0" borderId="10" xfId="0" applyNumberFormat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5" fontId="0" fillId="4" borderId="5" xfId="0" applyNumberFormat="1" applyFill="1" applyBorder="1" applyAlignment="1" applyProtection="1">
      <alignment horizontal="center"/>
      <protection locked="0"/>
    </xf>
    <xf numFmtId="14" fontId="0" fillId="4" borderId="5" xfId="0" applyNumberForma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right"/>
    </xf>
    <xf numFmtId="0" fontId="0" fillId="3" borderId="0" xfId="0" applyFill="1" applyBorder="1" applyAlignment="1" applyProtection="1">
      <alignment horizontal="left"/>
    </xf>
    <xf numFmtId="168" fontId="0" fillId="0" borderId="0" xfId="0" applyNumberFormat="1" applyFill="1" applyBorder="1" applyAlignment="1" applyProtection="1">
      <alignment horizontal="center"/>
      <protection locked="0"/>
    </xf>
    <xf numFmtId="165" fontId="3" fillId="0" borderId="13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Border="1" applyAlignment="1">
      <alignment horizontal="right"/>
    </xf>
    <xf numFmtId="164" fontId="3" fillId="0" borderId="13" xfId="0" applyNumberFormat="1" applyFont="1" applyBorder="1" applyAlignment="1">
      <alignment horizontal="right"/>
    </xf>
    <xf numFmtId="0" fontId="0" fillId="0" borderId="9" xfId="0" applyBorder="1"/>
    <xf numFmtId="0" fontId="0" fillId="0" borderId="12" xfId="0" applyBorder="1"/>
    <xf numFmtId="0" fontId="0" fillId="0" borderId="0" xfId="0" applyAlignment="1">
      <alignment textRotation="60"/>
    </xf>
    <xf numFmtId="15" fontId="0" fillId="0" borderId="0" xfId="0" applyNumberFormat="1"/>
    <xf numFmtId="0" fontId="18" fillId="0" borderId="0" xfId="0" applyFont="1"/>
    <xf numFmtId="164" fontId="0" fillId="6" borderId="5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0" fontId="0" fillId="0" borderId="0" xfId="0" applyFill="1" applyBorder="1"/>
    <xf numFmtId="166" fontId="3" fillId="4" borderId="8" xfId="0" applyNumberFormat="1" applyFont="1" applyFill="1" applyBorder="1" applyAlignment="1">
      <alignment horizontal="center"/>
    </xf>
    <xf numFmtId="164" fontId="0" fillId="0" borderId="8" xfId="0" applyNumberFormat="1" applyBorder="1" applyAlignment="1">
      <alignment horizontal="right"/>
    </xf>
    <xf numFmtId="0" fontId="3" fillId="4" borderId="0" xfId="0" applyFont="1" applyFill="1"/>
    <xf numFmtId="0" fontId="0" fillId="7" borderId="0" xfId="0" applyFill="1"/>
    <xf numFmtId="0" fontId="0" fillId="7" borderId="0" xfId="0" applyFill="1" applyBorder="1"/>
    <xf numFmtId="0" fontId="3" fillId="3" borderId="0" xfId="0" applyFont="1" applyFill="1" applyBorder="1" applyAlignment="1">
      <alignment horizontal="left"/>
    </xf>
    <xf numFmtId="0" fontId="19" fillId="8" borderId="0" xfId="0" applyFont="1" applyFill="1"/>
    <xf numFmtId="0" fontId="0" fillId="0" borderId="0" xfId="0" applyFill="1"/>
    <xf numFmtId="0" fontId="1" fillId="2" borderId="0" xfId="0" applyFont="1" applyFill="1"/>
    <xf numFmtId="14" fontId="5" fillId="4" borderId="0" xfId="0" applyNumberFormat="1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9" fillId="4" borderId="8" xfId="0" applyFont="1" applyFill="1" applyBorder="1" applyAlignment="1" applyProtection="1">
      <alignment horizontal="center"/>
      <protection locked="0"/>
    </xf>
    <xf numFmtId="0" fontId="3" fillId="4" borderId="8" xfId="0" applyNumberFormat="1" applyFont="1" applyFill="1" applyBorder="1" applyAlignment="1" applyProtection="1">
      <alignment horizontal="center"/>
      <protection locked="0"/>
    </xf>
    <xf numFmtId="0" fontId="0" fillId="4" borderId="8" xfId="0" applyNumberFormat="1" applyFill="1" applyBorder="1" applyAlignment="1" applyProtection="1">
      <alignment horizontal="center"/>
      <protection locked="0"/>
    </xf>
    <xf numFmtId="0" fontId="8" fillId="4" borderId="0" xfId="0" applyFont="1" applyFill="1" applyAlignment="1">
      <alignment horizontal="center"/>
    </xf>
    <xf numFmtId="14" fontId="0" fillId="4" borderId="8" xfId="0" applyNumberFormat="1" applyFill="1" applyBorder="1" applyAlignment="1"/>
    <xf numFmtId="0" fontId="0" fillId="4" borderId="8" xfId="0" applyFill="1" applyBorder="1" applyAlignment="1"/>
    <xf numFmtId="49" fontId="3" fillId="4" borderId="8" xfId="0" applyNumberFormat="1" applyFont="1" applyFill="1" applyBorder="1" applyAlignment="1" applyProtection="1">
      <protection locked="0"/>
    </xf>
    <xf numFmtId="49" fontId="0" fillId="4" borderId="8" xfId="0" applyNumberFormat="1" applyFill="1" applyBorder="1" applyAlignment="1" applyProtection="1">
      <protection locked="0"/>
    </xf>
    <xf numFmtId="49" fontId="0" fillId="4" borderId="14" xfId="0" applyNumberFormat="1" applyFill="1" applyBorder="1" applyAlignment="1" applyProtection="1">
      <protection locked="0"/>
    </xf>
    <xf numFmtId="0" fontId="0" fillId="0" borderId="14" xfId="0" applyBorder="1" applyAlignment="1" applyProtection="1">
      <protection locked="0"/>
    </xf>
    <xf numFmtId="14" fontId="1" fillId="4" borderId="0" xfId="0" applyNumberFormat="1" applyFont="1" applyFill="1" applyAlignment="1">
      <alignment horizontal="center"/>
    </xf>
    <xf numFmtId="0" fontId="0" fillId="4" borderId="0" xfId="0" applyFill="1" applyAlignment="1"/>
    <xf numFmtId="14" fontId="0" fillId="4" borderId="0" xfId="0" applyNumberFormat="1" applyFill="1" applyAlignment="1">
      <alignment horizontal="center"/>
    </xf>
    <xf numFmtId="0" fontId="7" fillId="4" borderId="5" xfId="0" applyFont="1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5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wrapText="1"/>
    </xf>
    <xf numFmtId="14" fontId="5" fillId="4" borderId="7" xfId="0" applyNumberFormat="1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Lines="21" dropStyle="combo" dx="16" fmlaLink="Tables!$AA$2" fmlaRange="Tables!$AB$5:$AB$64" noThreeD="1" sel="4" val="0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firstButton="1" fmlaLink="Tables!$Y$2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checked="Checked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GBox" noThreeD="1"/>
</file>

<file path=xl/ctrlProps/ctrlProp28.xml><?xml version="1.0" encoding="utf-8"?>
<formControlPr xmlns="http://schemas.microsoft.com/office/spreadsheetml/2009/9/main" objectType="Radio" firstButton="1" fmlaLink="Tables!$Z$2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checked="Checked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Radio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266700</xdr:colOff>
      <xdr:row>4</xdr:row>
      <xdr:rowOff>152400</xdr:rowOff>
    </xdr:from>
    <xdr:to>
      <xdr:col>9</xdr:col>
      <xdr:colOff>180975</xdr:colOff>
      <xdr:row>10</xdr:row>
      <xdr:rowOff>104775</xdr:rowOff>
    </xdr:to>
    <xdr:sp macro="" textlink="">
      <xdr:nvSpPr>
        <xdr:cNvPr id="1111" name="Text Box 87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>
          <a:spLocks noChangeArrowheads="1"/>
        </xdr:cNvSpPr>
      </xdr:nvSpPr>
      <xdr:spPr bwMode="auto">
        <a:xfrm>
          <a:off x="2705100" y="800100"/>
          <a:ext cx="4371975" cy="92392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900" b="1" i="0" strike="noStrike">
              <a:solidFill>
                <a:srgbClr val="000000"/>
              </a:solidFill>
              <a:latin typeface="Arial"/>
              <a:cs typeface="Arial"/>
            </a:rPr>
            <a:t>INSTRUCTIONS: MACROS</a:t>
          </a:r>
          <a:r>
            <a:rPr lang="en-US" sz="900" b="1" i="0" strike="noStrike" baseline="0">
              <a:solidFill>
                <a:srgbClr val="000000"/>
              </a:solidFill>
              <a:latin typeface="Arial"/>
              <a:cs typeface="Arial"/>
            </a:rPr>
            <a:t> MUST BE ENABLED BEFORE USE.</a:t>
          </a:r>
        </a:p>
        <a:p>
          <a:pPr algn="ctr" rtl="0">
            <a:defRPr sz="1000"/>
          </a:pPr>
          <a:endParaRPr lang="en-US" sz="8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900" b="1" i="0" strike="noStrike">
              <a:solidFill>
                <a:srgbClr val="000000"/>
              </a:solidFill>
              <a:latin typeface="Arial"/>
              <a:cs typeface="Arial"/>
            </a:rPr>
            <a:t>USE THIS SCREEN TO RECORD MILES TRAVELED BY PRIVATELY OWNED </a:t>
          </a: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VEHICLE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endParaRPr lang="en-US" sz="9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900" b="1" i="0" strike="noStrike">
              <a:solidFill>
                <a:srgbClr val="000000"/>
              </a:solidFill>
              <a:latin typeface="Arial"/>
              <a:cs typeface="Arial"/>
            </a:rPr>
            <a:t>USE THE SUNDRY EXPRNSE ACCOUNT FORMS BUTTONS TO COMPLETE YOUR TRAVEL FORM.</a:t>
          </a:r>
        </a:p>
      </xdr:txBody>
    </xdr:sp>
    <xdr:clientData/>
  </xdr:twoCellAnchor>
  <xdr:twoCellAnchor>
    <xdr:from>
      <xdr:col>4</xdr:col>
      <xdr:colOff>133350</xdr:colOff>
      <xdr:row>13</xdr:row>
      <xdr:rowOff>0</xdr:rowOff>
    </xdr:from>
    <xdr:to>
      <xdr:col>5</xdr:col>
      <xdr:colOff>371475</xdr:colOff>
      <xdr:row>15</xdr:row>
      <xdr:rowOff>47625</xdr:rowOff>
    </xdr:to>
    <xdr:grpSp>
      <xdr:nvGrpSpPr>
        <xdr:cNvPr id="1202" name="Group 108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2571750" y="2105025"/>
          <a:ext cx="847725" cy="371475"/>
          <a:chOff x="270" y="136"/>
          <a:chExt cx="89" cy="39"/>
        </a:xfrm>
      </xdr:grpSpPr>
      <xdr:sp macro="" textlink="">
        <xdr:nvSpPr>
          <xdr:cNvPr id="1117" name="Rectangle 93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Arrowheads="1"/>
          </xdr:cNvSpPr>
        </xdr:nvSpPr>
        <xdr:spPr bwMode="auto">
          <a:xfrm>
            <a:off x="270" y="136"/>
            <a:ext cx="89" cy="39"/>
          </a:xfrm>
          <a:prstGeom prst="rect">
            <a:avLst/>
          </a:prstGeom>
          <a:solidFill>
            <a:srgbClr val="FFFF99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en-US" sz="800" b="1" i="0" u="sng" strike="noStrike">
                <a:solidFill>
                  <a:srgbClr val="000000"/>
                </a:solidFill>
                <a:latin typeface="Arial"/>
                <a:cs typeface="Arial"/>
              </a:rPr>
              <a:t>DATE</a:t>
            </a:r>
          </a:p>
        </xdr:txBody>
      </xdr:sp>
    </xdr:grpSp>
    <xdr:clientData/>
  </xdr:twoCellAnchor>
  <xdr:twoCellAnchor editAs="absolute">
    <xdr:from>
      <xdr:col>3</xdr:col>
      <xdr:colOff>238125</xdr:colOff>
      <xdr:row>2</xdr:row>
      <xdr:rowOff>123825</xdr:rowOff>
    </xdr:from>
    <xdr:to>
      <xdr:col>6</xdr:col>
      <xdr:colOff>1762125</xdr:colOff>
      <xdr:row>4</xdr:row>
      <xdr:rowOff>152400</xdr:rowOff>
    </xdr:to>
    <xdr:sp macro="" textlink="">
      <xdr:nvSpPr>
        <xdr:cNvPr id="1136" name="Oval 11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>
          <a:spLocks noChangeArrowheads="1"/>
        </xdr:cNvSpPr>
      </xdr:nvSpPr>
      <xdr:spPr bwMode="auto">
        <a:xfrm>
          <a:off x="2066925" y="447675"/>
          <a:ext cx="3352800" cy="352425"/>
        </a:xfrm>
        <a:prstGeom prst="ellipse">
          <a:avLst/>
        </a:prstGeom>
        <a:solidFill>
          <a:srgbClr val="CCFFFF"/>
        </a:solidFill>
        <a:ln w="9525">
          <a:noFill/>
          <a:round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US" sz="1600" b="1" i="0" strike="noStrike">
              <a:solidFill>
                <a:srgbClr val="000000"/>
              </a:solidFill>
              <a:latin typeface="Arial"/>
              <a:cs typeface="Arial"/>
            </a:rPr>
            <a:t>MILEAGE INPUT SCREEN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142875</xdr:colOff>
          <xdr:row>15</xdr:row>
          <xdr:rowOff>57150</xdr:rowOff>
        </xdr:from>
        <xdr:to>
          <xdr:col>7</xdr:col>
          <xdr:colOff>247650</xdr:colOff>
          <xdr:row>16</xdr:row>
          <xdr:rowOff>104775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38100</xdr:colOff>
          <xdr:row>24</xdr:row>
          <xdr:rowOff>9525</xdr:rowOff>
        </xdr:from>
        <xdr:to>
          <xdr:col>6</xdr:col>
          <xdr:colOff>1162050</xdr:colOff>
          <xdr:row>25</xdr:row>
          <xdr:rowOff>47625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Total Miles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3</xdr:row>
          <xdr:rowOff>9525</xdr:rowOff>
        </xdr:from>
        <xdr:to>
          <xdr:col>1</xdr:col>
          <xdr:colOff>523875</xdr:colOff>
          <xdr:row>24</xdr:row>
          <xdr:rowOff>47625</xdr:rowOff>
        </xdr:to>
        <xdr:grpSp>
          <xdr:nvGrpSpPr>
            <xdr:cNvPr id="1134" name="Group 110">
              <a:extLs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0" y="495300"/>
              <a:ext cx="1133475" cy="3467100"/>
              <a:chOff x="11" y="12"/>
              <a:chExt cx="108" cy="379"/>
            </a:xfrm>
          </xdr:grpSpPr>
          <xdr:sp macro="" textlink="">
            <xdr:nvSpPr>
              <xdr:cNvPr id="1044" name="Group Box 20" hidden="1">
                <a:extLst>
                  <a:ext uri="{63B3BB69-23CF-44E3-9099-C40C66FF867C}">
                    <a14:compatExt spid="_x0000_s1044"/>
                  </a:ext>
                  <a:ext uri="{FF2B5EF4-FFF2-40B4-BE49-F238E27FC236}">
                    <a16:creationId xmlns:a16="http://schemas.microsoft.com/office/drawing/2014/main" id="{00000000-0008-0000-0000-000014040000}"/>
                  </a:ext>
                </a:extLst>
              </xdr:cNvPr>
              <xdr:cNvSpPr/>
            </xdr:nvSpPr>
            <xdr:spPr bwMode="auto">
              <a:xfrm>
                <a:off x="11" y="12"/>
                <a:ext cx="108" cy="37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F R O M </a:t>
                </a:r>
              </a:p>
            </xdr:txBody>
          </xdr:sp>
          <xdr:sp macro="" textlink="">
            <xdr:nvSpPr>
              <xdr:cNvPr id="1073" name="Option Button 49" hidden="1">
                <a:extLst>
                  <a:ext uri="{63B3BB69-23CF-44E3-9099-C40C66FF867C}">
                    <a14:compatExt spid="_x0000_s1073"/>
                  </a:ext>
                  <a:ext uri="{FF2B5EF4-FFF2-40B4-BE49-F238E27FC236}">
                    <a16:creationId xmlns:a16="http://schemas.microsoft.com/office/drawing/2014/main" id="{00000000-0008-0000-0000-000031040000}"/>
                  </a:ext>
                </a:extLst>
              </xdr:cNvPr>
              <xdr:cNvSpPr/>
            </xdr:nvSpPr>
            <xdr:spPr bwMode="auto">
              <a:xfrm>
                <a:off x="11" y="14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CB</a:t>
                </a:r>
              </a:p>
            </xdr:txBody>
          </xdr:sp>
          <xdr:sp macro="" textlink="">
            <xdr:nvSpPr>
              <xdr:cNvPr id="1074" name="Option Button 50" hidden="1">
                <a:extLst>
                  <a:ext uri="{63B3BB69-23CF-44E3-9099-C40C66FF867C}">
                    <a14:compatExt spid="_x0000_s1074"/>
                  </a:ext>
                  <a:ext uri="{FF2B5EF4-FFF2-40B4-BE49-F238E27FC236}">
                    <a16:creationId xmlns:a16="http://schemas.microsoft.com/office/drawing/2014/main" id="{00000000-0008-0000-0000-000032040000}"/>
                  </a:ext>
                </a:extLst>
              </xdr:cNvPr>
              <xdr:cNvSpPr/>
            </xdr:nvSpPr>
            <xdr:spPr bwMode="auto">
              <a:xfrm>
                <a:off x="11" y="35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CC</a:t>
                </a:r>
              </a:p>
            </xdr:txBody>
          </xdr:sp>
          <xdr:sp macro="" textlink="">
            <xdr:nvSpPr>
              <xdr:cNvPr id="1075" name="Option Button 51" hidden="1">
                <a:extLst>
                  <a:ext uri="{63B3BB69-23CF-44E3-9099-C40C66FF867C}">
                    <a14:compatExt spid="_x0000_s1075"/>
                  </a:ext>
                  <a:ext uri="{FF2B5EF4-FFF2-40B4-BE49-F238E27FC236}">
                    <a16:creationId xmlns:a16="http://schemas.microsoft.com/office/drawing/2014/main" id="{00000000-0008-0000-0000-000033040000}"/>
                  </a:ext>
                </a:extLst>
              </xdr:cNvPr>
              <xdr:cNvSpPr/>
            </xdr:nvSpPr>
            <xdr:spPr bwMode="auto">
              <a:xfrm>
                <a:off x="11" y="55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CK</a:t>
                </a:r>
              </a:p>
            </xdr:txBody>
          </xdr:sp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11" y="75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MM</a:t>
                </a:r>
              </a:p>
            </xdr:txBody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11" y="95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NEA</a:t>
                </a:r>
              </a:p>
            </xdr:txBody>
          </xdr:sp>
          <xdr:sp macro="" textlink="">
            <xdr:nvSpPr>
              <xdr:cNvPr id="1078" name="Option Button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11" y="116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SBB</a:t>
                </a:r>
              </a:p>
            </xdr:txBody>
          </xdr:sp>
          <xdr:sp macro="" textlink="">
            <xdr:nvSpPr>
              <xdr:cNvPr id="1079" name="Option Button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11" y="136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MR</a:t>
                </a:r>
              </a:p>
            </xdr:txBody>
          </xdr:sp>
          <xdr:sp macro="" textlink="">
            <xdr:nvSpPr>
              <xdr:cNvPr id="1080" name="Option Button 56" hidden="1">
                <a:extLst>
                  <a:ext uri="{63B3BB69-23CF-44E3-9099-C40C66FF867C}">
                    <a14:compatExt spid="_x0000_s1080"/>
                  </a:ext>
                  <a:ext uri="{FF2B5EF4-FFF2-40B4-BE49-F238E27FC236}">
                    <a16:creationId xmlns:a16="http://schemas.microsoft.com/office/drawing/2014/main" id="{00000000-0008-0000-0000-000038040000}"/>
                  </a:ext>
                </a:extLst>
              </xdr:cNvPr>
              <xdr:cNvSpPr/>
            </xdr:nvSpPr>
            <xdr:spPr bwMode="auto">
              <a:xfrm>
                <a:off x="11" y="156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TR</a:t>
                </a:r>
              </a:p>
            </xdr:txBody>
          </xdr:sp>
          <xdr:sp macro="" textlink="">
            <xdr:nvSpPr>
              <xdr:cNvPr id="1081" name="Option Button 57" hidden="1">
                <a:extLst>
                  <a:ext uri="{63B3BB69-23CF-44E3-9099-C40C66FF867C}">
                    <a14:compatExt spid="_x0000_s1081"/>
                  </a:ext>
                  <a:ext uri="{FF2B5EF4-FFF2-40B4-BE49-F238E27FC236}">
                    <a16:creationId xmlns:a16="http://schemas.microsoft.com/office/drawing/2014/main" id="{00000000-0008-0000-0000-000039040000}"/>
                  </a:ext>
                </a:extLst>
              </xdr:cNvPr>
              <xdr:cNvSpPr/>
            </xdr:nvSpPr>
            <xdr:spPr bwMode="auto">
              <a:xfrm>
                <a:off x="11" y="176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GMS</a:t>
                </a:r>
              </a:p>
            </xdr:txBody>
          </xdr:sp>
          <xdr:sp macro="" textlink="">
            <xdr:nvSpPr>
              <xdr:cNvPr id="1082" name="Option Button 58" hidden="1">
                <a:extLst>
                  <a:ext uri="{63B3BB69-23CF-44E3-9099-C40C66FF867C}">
                    <a14:compatExt spid="_x0000_s1082"/>
                  </a:ext>
                  <a:ext uri="{FF2B5EF4-FFF2-40B4-BE49-F238E27FC236}">
                    <a16:creationId xmlns:a16="http://schemas.microsoft.com/office/drawing/2014/main" id="{00000000-0008-0000-0000-00003A040000}"/>
                  </a:ext>
                </a:extLst>
              </xdr:cNvPr>
              <xdr:cNvSpPr/>
            </xdr:nvSpPr>
            <xdr:spPr bwMode="auto">
              <a:xfrm>
                <a:off x="11" y="197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FHS</a:t>
                </a:r>
              </a:p>
            </xdr:txBody>
          </xdr:sp>
          <xdr:sp macro="" textlink="">
            <xdr:nvSpPr>
              <xdr:cNvPr id="1083" name="Option Button 59" hidden="1">
                <a:extLst>
                  <a:ext uri="{63B3BB69-23CF-44E3-9099-C40C66FF867C}">
                    <a14:compatExt spid="_x0000_s1083"/>
                  </a:ext>
                  <a:ext uri="{FF2B5EF4-FFF2-40B4-BE49-F238E27FC236}">
                    <a16:creationId xmlns:a16="http://schemas.microsoft.com/office/drawing/2014/main" id="{00000000-0008-0000-0000-00003B040000}"/>
                  </a:ext>
                </a:extLst>
              </xdr:cNvPr>
              <xdr:cNvSpPr/>
            </xdr:nvSpPr>
            <xdr:spPr bwMode="auto">
              <a:xfrm>
                <a:off x="11" y="217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Admin</a:t>
                </a:r>
              </a:p>
            </xdr:txBody>
          </xdr:sp>
          <xdr:sp macro="" textlink="">
            <xdr:nvSpPr>
              <xdr:cNvPr id="1084" name="Option Button 60" hidden="1">
                <a:extLst>
                  <a:ext uri="{63B3BB69-23CF-44E3-9099-C40C66FF867C}">
                    <a14:compatExt spid="_x0000_s1084"/>
                  </a:ext>
                  <a:ext uri="{FF2B5EF4-FFF2-40B4-BE49-F238E27FC236}">
                    <a16:creationId xmlns:a16="http://schemas.microsoft.com/office/drawing/2014/main" id="{00000000-0008-0000-0000-00003C040000}"/>
                  </a:ext>
                </a:extLst>
              </xdr:cNvPr>
              <xdr:cNvSpPr/>
            </xdr:nvSpPr>
            <xdr:spPr bwMode="auto">
              <a:xfrm>
                <a:off x="11" y="237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Post Office</a:t>
                </a:r>
              </a:p>
            </xdr:txBody>
          </xdr:sp>
          <xdr:sp macro="" textlink="">
            <xdr:nvSpPr>
              <xdr:cNvPr id="1085" name="Option Button 61" hidden="1">
                <a:extLst>
                  <a:ext uri="{63B3BB69-23CF-44E3-9099-C40C66FF867C}">
                    <a14:compatExt spid="_x0000_s1085"/>
                  </a:ext>
                  <a:ext uri="{FF2B5EF4-FFF2-40B4-BE49-F238E27FC236}">
                    <a16:creationId xmlns:a16="http://schemas.microsoft.com/office/drawing/2014/main" id="{00000000-0008-0000-0000-00003D040000}"/>
                  </a:ext>
                </a:extLst>
              </xdr:cNvPr>
              <xdr:cNvSpPr/>
            </xdr:nvSpPr>
            <xdr:spPr bwMode="auto">
              <a:xfrm>
                <a:off x="11" y="257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6" name="Option Button 62" hidden="1">
                <a:extLst>
                  <a:ext uri="{63B3BB69-23CF-44E3-9099-C40C66FF867C}">
                    <a14:compatExt spid="_x0000_s1086"/>
                  </a:ext>
                  <a:ext uri="{FF2B5EF4-FFF2-40B4-BE49-F238E27FC236}">
                    <a16:creationId xmlns:a16="http://schemas.microsoft.com/office/drawing/2014/main" id="{00000000-0008-0000-0000-00003E040000}"/>
                  </a:ext>
                </a:extLst>
              </xdr:cNvPr>
              <xdr:cNvSpPr/>
            </xdr:nvSpPr>
            <xdr:spPr bwMode="auto">
              <a:xfrm>
                <a:off x="11" y="27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7" name="Option Button 63" hidden="1">
                <a:extLst>
                  <a:ext uri="{63B3BB69-23CF-44E3-9099-C40C66FF867C}">
                    <a14:compatExt spid="_x0000_s1087"/>
                  </a:ext>
                  <a:ext uri="{FF2B5EF4-FFF2-40B4-BE49-F238E27FC236}">
                    <a16:creationId xmlns:a16="http://schemas.microsoft.com/office/drawing/2014/main" id="{00000000-0008-0000-0000-00003F040000}"/>
                  </a:ext>
                </a:extLst>
              </xdr:cNvPr>
              <xdr:cNvSpPr/>
            </xdr:nvSpPr>
            <xdr:spPr bwMode="auto">
              <a:xfrm>
                <a:off x="11" y="29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8" name="Option Button 64" hidden="1">
                <a:extLst>
                  <a:ext uri="{63B3BB69-23CF-44E3-9099-C40C66FF867C}">
                    <a14:compatExt spid="_x0000_s1088"/>
                  </a:ext>
                  <a:ext uri="{FF2B5EF4-FFF2-40B4-BE49-F238E27FC236}">
                    <a16:creationId xmlns:a16="http://schemas.microsoft.com/office/drawing/2014/main" id="{00000000-0008-0000-0000-000040040000}"/>
                  </a:ext>
                </a:extLst>
              </xdr:cNvPr>
              <xdr:cNvSpPr/>
            </xdr:nvSpPr>
            <xdr:spPr bwMode="auto">
              <a:xfrm>
                <a:off x="11" y="31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9" name="Option Button 65" hidden="1">
                <a:extLst>
                  <a:ext uri="{63B3BB69-23CF-44E3-9099-C40C66FF867C}">
                    <a14:compatExt spid="_x0000_s1089"/>
                  </a:ext>
                  <a:ext uri="{FF2B5EF4-FFF2-40B4-BE49-F238E27FC236}">
                    <a16:creationId xmlns:a16="http://schemas.microsoft.com/office/drawing/2014/main" id="{00000000-0008-0000-0000-000041040000}"/>
                  </a:ext>
                </a:extLst>
              </xdr:cNvPr>
              <xdr:cNvSpPr/>
            </xdr:nvSpPr>
            <xdr:spPr bwMode="auto">
              <a:xfrm>
                <a:off x="11" y="33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11" y="35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</xdr:colOff>
          <xdr:row>3</xdr:row>
          <xdr:rowOff>9525</xdr:rowOff>
        </xdr:from>
        <xdr:to>
          <xdr:col>3</xdr:col>
          <xdr:colOff>542925</xdr:colOff>
          <xdr:row>24</xdr:row>
          <xdr:rowOff>66675</xdr:rowOff>
        </xdr:to>
        <xdr:grpSp>
          <xdr:nvGrpSpPr>
            <xdr:cNvPr id="1133" name="Group 109">
              <a:extLs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266825" y="495300"/>
              <a:ext cx="1104900" cy="3486150"/>
              <a:chOff x="133" y="12"/>
              <a:chExt cx="116" cy="379"/>
            </a:xfrm>
          </xdr:grpSpPr>
          <xdr:sp macro="" textlink="">
            <xdr:nvSpPr>
              <xdr:cNvPr id="1091" name="Group Box 67" hidden="1">
                <a:extLst>
                  <a:ext uri="{63B3BB69-23CF-44E3-9099-C40C66FF867C}">
                    <a14:compatExt spid="_x0000_s1091"/>
                  </a:ext>
                  <a:ext uri="{FF2B5EF4-FFF2-40B4-BE49-F238E27FC236}">
                    <a16:creationId xmlns:a16="http://schemas.microsoft.com/office/drawing/2014/main" id="{00000000-0008-0000-0000-000043040000}"/>
                  </a:ext>
                </a:extLst>
              </xdr:cNvPr>
              <xdr:cNvSpPr/>
            </xdr:nvSpPr>
            <xdr:spPr bwMode="auto">
              <a:xfrm>
                <a:off x="133" y="12"/>
                <a:ext cx="116" cy="37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 T O  </a:t>
                </a:r>
              </a:p>
            </xdr:txBody>
          </xdr:sp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000-000044040000}"/>
                  </a:ext>
                </a:extLst>
              </xdr:cNvPr>
              <xdr:cNvSpPr/>
            </xdr:nvSpPr>
            <xdr:spPr bwMode="auto">
              <a:xfrm>
                <a:off x="136" y="14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CB</a:t>
                </a:r>
              </a:p>
            </xdr:txBody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136" y="35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CC</a:t>
                </a:r>
              </a:p>
            </xdr:txBody>
          </xdr:sp>
          <xdr:sp macro="" textlink="">
            <xdr:nvSpPr>
              <xdr:cNvPr id="1094" name="Option Button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136" y="55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CK</a:t>
                </a:r>
              </a:p>
            </xdr:txBody>
          </xdr:sp>
          <xdr:sp macro="" textlink="">
            <xdr:nvSpPr>
              <xdr:cNvPr id="1095" name="Option Button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136" y="75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MM</a:t>
                </a:r>
              </a:p>
            </xdr:txBody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000-000048040000}"/>
                  </a:ext>
                </a:extLst>
              </xdr:cNvPr>
              <xdr:cNvSpPr/>
            </xdr:nvSpPr>
            <xdr:spPr bwMode="auto">
              <a:xfrm>
                <a:off x="136" y="95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NEA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136" y="116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SBB</a:t>
                </a:r>
              </a:p>
            </xdr:txBody>
          </xdr:sp>
          <xdr:sp macro="" textlink="">
            <xdr:nvSpPr>
              <xdr:cNvPr id="1098" name="Option Button 74" hidden="1">
                <a:extLst>
                  <a:ext uri="{63B3BB69-23CF-44E3-9099-C40C66FF867C}">
                    <a14:compatExt spid="_x0000_s1098"/>
                  </a:ext>
                  <a:ext uri="{FF2B5EF4-FFF2-40B4-BE49-F238E27FC236}">
                    <a16:creationId xmlns:a16="http://schemas.microsoft.com/office/drawing/2014/main" id="{00000000-0008-0000-0000-00004A040000}"/>
                  </a:ext>
                </a:extLst>
              </xdr:cNvPr>
              <xdr:cNvSpPr/>
            </xdr:nvSpPr>
            <xdr:spPr bwMode="auto">
              <a:xfrm>
                <a:off x="136" y="136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MR</a:t>
                </a:r>
              </a:p>
            </xdr:txBody>
          </xdr:sp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136" y="156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TR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136" y="176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GMS</a:t>
                </a:r>
              </a:p>
            </xdr:txBody>
          </xdr:sp>
          <xdr:sp macro="" textlink="">
            <xdr:nvSpPr>
              <xdr:cNvPr id="1101" name="Option Button 77" hidden="1">
                <a:extLst>
                  <a:ext uri="{63B3BB69-23CF-44E3-9099-C40C66FF867C}">
                    <a14:compatExt spid="_x0000_s1101"/>
                  </a:ext>
                  <a:ext uri="{FF2B5EF4-FFF2-40B4-BE49-F238E27FC236}">
                    <a16:creationId xmlns:a16="http://schemas.microsoft.com/office/drawing/2014/main" id="{00000000-0008-0000-0000-00004D040000}"/>
                  </a:ext>
                </a:extLst>
              </xdr:cNvPr>
              <xdr:cNvSpPr/>
            </xdr:nvSpPr>
            <xdr:spPr bwMode="auto">
              <a:xfrm>
                <a:off x="136" y="197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FHS</a:t>
                </a:r>
              </a:p>
            </xdr:txBody>
          </xdr:sp>
          <xdr:sp macro="" textlink="">
            <xdr:nvSpPr>
              <xdr:cNvPr id="1102" name="Option Button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136" y="217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Admin</a:t>
                </a:r>
              </a:p>
            </xdr:txBody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136" y="237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Post Office</a:t>
                </a:r>
              </a:p>
            </xdr:txBody>
          </xdr:sp>
          <xdr:sp macro="" textlink="">
            <xdr:nvSpPr>
              <xdr:cNvPr id="1104" name="Option Button 80" hidden="1">
                <a:extLst>
                  <a:ext uri="{63B3BB69-23CF-44E3-9099-C40C66FF867C}">
                    <a14:compatExt spid="_x0000_s1104"/>
                  </a:ext>
                  <a:ext uri="{FF2B5EF4-FFF2-40B4-BE49-F238E27FC236}">
                    <a16:creationId xmlns:a16="http://schemas.microsoft.com/office/drawing/2014/main" id="{00000000-0008-0000-0000-000050040000}"/>
                  </a:ext>
                </a:extLst>
              </xdr:cNvPr>
              <xdr:cNvSpPr/>
            </xdr:nvSpPr>
            <xdr:spPr bwMode="auto">
              <a:xfrm>
                <a:off x="136" y="257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5" name="Option Button 81" hidden="1">
                <a:extLst>
                  <a:ext uri="{63B3BB69-23CF-44E3-9099-C40C66FF867C}">
                    <a14:compatExt spid="_x0000_s1105"/>
                  </a:ext>
                  <a:ext uri="{FF2B5EF4-FFF2-40B4-BE49-F238E27FC236}">
                    <a16:creationId xmlns:a16="http://schemas.microsoft.com/office/drawing/2014/main" id="{00000000-0008-0000-0000-000051040000}"/>
                  </a:ext>
                </a:extLst>
              </xdr:cNvPr>
              <xdr:cNvSpPr/>
            </xdr:nvSpPr>
            <xdr:spPr bwMode="auto">
              <a:xfrm>
                <a:off x="136" y="27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136" y="29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7" name="Option Button 83" hidden="1">
                <a:extLst>
                  <a:ext uri="{63B3BB69-23CF-44E3-9099-C40C66FF867C}">
                    <a14:compatExt spid="_x0000_s1107"/>
                  </a:ext>
                  <a:ext uri="{FF2B5EF4-FFF2-40B4-BE49-F238E27FC236}">
                    <a16:creationId xmlns:a16="http://schemas.microsoft.com/office/drawing/2014/main" id="{00000000-0008-0000-0000-000053040000}"/>
                  </a:ext>
                </a:extLst>
              </xdr:cNvPr>
              <xdr:cNvSpPr/>
            </xdr:nvSpPr>
            <xdr:spPr bwMode="auto">
              <a:xfrm>
                <a:off x="136" y="31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136" y="33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9" name="Option Button 85" hidden="1">
                <a:extLst>
                  <a:ext uri="{63B3BB69-23CF-44E3-9099-C40C66FF867C}">
                    <a14:compatExt spid="_x0000_s1109"/>
                  </a:ext>
                  <a:ext uri="{FF2B5EF4-FFF2-40B4-BE49-F238E27FC236}">
                    <a16:creationId xmlns:a16="http://schemas.microsoft.com/office/drawing/2014/main" id="{00000000-0008-0000-0000-000055040000}"/>
                  </a:ext>
                </a:extLst>
              </xdr:cNvPr>
              <xdr:cNvSpPr/>
            </xdr:nvSpPr>
            <xdr:spPr bwMode="auto">
              <a:xfrm>
                <a:off x="136" y="358"/>
                <a:ext cx="94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9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161925</xdr:colOff>
          <xdr:row>21</xdr:row>
          <xdr:rowOff>66675</xdr:rowOff>
        </xdr:from>
        <xdr:to>
          <xdr:col>7</xdr:col>
          <xdr:colOff>266700</xdr:colOff>
          <xdr:row>22</xdr:row>
          <xdr:rowOff>114300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2000250</xdr:colOff>
          <xdr:row>25</xdr:row>
          <xdr:rowOff>152400</xdr:rowOff>
        </xdr:from>
        <xdr:to>
          <xdr:col>9</xdr:col>
          <xdr:colOff>152400</xdr:colOff>
          <xdr:row>28</xdr:row>
          <xdr:rowOff>76200</xdr:rowOff>
        </xdr:to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</a:t>
              </a:r>
            </a:p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Expense Forms</a:t>
              </a:r>
              <a:endParaRPr lang="en-US" sz="10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en-US" sz="10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25</xdr:row>
          <xdr:rowOff>152400</xdr:rowOff>
        </xdr:from>
        <xdr:to>
          <xdr:col>6</xdr:col>
          <xdr:colOff>276225</xdr:colOff>
          <xdr:row>28</xdr:row>
          <xdr:rowOff>85725</xdr:rowOff>
        </xdr:to>
        <xdr:sp macro="" textlink="">
          <xdr:nvSpPr>
            <xdr:cNvPr id="1130" name="Butto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Edit Front of Expense 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25</xdr:row>
          <xdr:rowOff>152400</xdr:rowOff>
        </xdr:from>
        <xdr:to>
          <xdr:col>6</xdr:col>
          <xdr:colOff>1866900</xdr:colOff>
          <xdr:row>28</xdr:row>
          <xdr:rowOff>85725</xdr:rowOff>
        </xdr:to>
        <xdr:sp macro="" textlink="">
          <xdr:nvSpPr>
            <xdr:cNvPr id="1131" name="Butto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Edit Back of Expense 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13</xdr:row>
          <xdr:rowOff>152400</xdr:rowOff>
        </xdr:from>
        <xdr:to>
          <xdr:col>5</xdr:col>
          <xdr:colOff>371475</xdr:colOff>
          <xdr:row>15</xdr:row>
          <xdr:rowOff>47625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19050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904875</xdr:colOff>
      <xdr:row>5</xdr:row>
      <xdr:rowOff>57150</xdr:rowOff>
    </xdr:from>
    <xdr:to>
      <xdr:col>3</xdr:col>
      <xdr:colOff>0</xdr:colOff>
      <xdr:row>6</xdr:row>
      <xdr:rowOff>104775</xdr:rowOff>
    </xdr:to>
    <xdr:sp macro="" textlink="">
      <xdr:nvSpPr>
        <xdr:cNvPr id="2107" name="Rectangle 2">
          <a:extLst>
            <a:ext uri="{FF2B5EF4-FFF2-40B4-BE49-F238E27FC236}">
              <a16:creationId xmlns:a16="http://schemas.microsoft.com/office/drawing/2014/main" id="{00000000-0008-0000-0100-00003B080000}"/>
            </a:ext>
          </a:extLst>
        </xdr:cNvPr>
        <xdr:cNvSpPr>
          <a:spLocks noChangeArrowheads="1"/>
        </xdr:cNvSpPr>
      </xdr:nvSpPr>
      <xdr:spPr bwMode="auto">
        <a:xfrm>
          <a:off x="2647950" y="866775"/>
          <a:ext cx="142875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542925</xdr:colOff>
      <xdr:row>5</xdr:row>
      <xdr:rowOff>57150</xdr:rowOff>
    </xdr:from>
    <xdr:to>
      <xdr:col>6</xdr:col>
      <xdr:colOff>0</xdr:colOff>
      <xdr:row>6</xdr:row>
      <xdr:rowOff>104775</xdr:rowOff>
    </xdr:to>
    <xdr:sp macro="" textlink="">
      <xdr:nvSpPr>
        <xdr:cNvPr id="2108" name="Rectangle 3">
          <a:extLst>
            <a:ext uri="{FF2B5EF4-FFF2-40B4-BE49-F238E27FC236}">
              <a16:creationId xmlns:a16="http://schemas.microsoft.com/office/drawing/2014/main" id="{00000000-0008-0000-0100-00003C080000}"/>
            </a:ext>
          </a:extLst>
        </xdr:cNvPr>
        <xdr:cNvSpPr>
          <a:spLocks noChangeArrowheads="1"/>
        </xdr:cNvSpPr>
      </xdr:nvSpPr>
      <xdr:spPr bwMode="auto">
        <a:xfrm>
          <a:off x="5029200" y="866775"/>
          <a:ext cx="142875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114300</xdr:colOff>
      <xdr:row>18</xdr:row>
      <xdr:rowOff>123826</xdr:rowOff>
    </xdr:from>
    <xdr:to>
      <xdr:col>1</xdr:col>
      <xdr:colOff>923925</xdr:colOff>
      <xdr:row>26</xdr:row>
      <xdr:rowOff>123826</xdr:rowOff>
    </xdr:to>
    <xdr:sp macro="" textlink="">
      <xdr:nvSpPr>
        <xdr:cNvPr id="2052" name="Text Box 4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 txBox="1">
          <a:spLocks noChangeArrowheads="1"/>
        </xdr:cNvSpPr>
      </xdr:nvSpPr>
      <xdr:spPr bwMode="auto">
        <a:xfrm>
          <a:off x="762000" y="3876676"/>
          <a:ext cx="809625" cy="1295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SEE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ATTACHED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SHEET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142875</xdr:colOff>
          <xdr:row>0</xdr:row>
          <xdr:rowOff>133350</xdr:rowOff>
        </xdr:from>
        <xdr:to>
          <xdr:col>1</xdr:col>
          <xdr:colOff>866775</xdr:colOff>
          <xdr:row>4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19</xdr:row>
          <xdr:rowOff>47625</xdr:rowOff>
        </xdr:from>
        <xdr:to>
          <xdr:col>1</xdr:col>
          <xdr:colOff>847725</xdr:colOff>
          <xdr:row>26</xdr:row>
          <xdr:rowOff>66675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Edit / Review</a:t>
              </a:r>
            </a:p>
            <a:p>
              <a:pPr algn="ctr" rtl="0">
                <a:defRPr sz="1000"/>
              </a:pPr>
              <a:endParaRPr lang="en-US" sz="12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Private Auto Miles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466725</xdr:colOff>
          <xdr:row>0</xdr:row>
          <xdr:rowOff>152400</xdr:rowOff>
        </xdr:from>
        <xdr:to>
          <xdr:col>6</xdr:col>
          <xdr:colOff>1181100</xdr:colOff>
          <xdr:row>4</xdr:row>
          <xdr:rowOff>19050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Mileage Input Screen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904875</xdr:colOff>
      <xdr:row>5</xdr:row>
      <xdr:rowOff>57150</xdr:rowOff>
    </xdr:from>
    <xdr:to>
      <xdr:col>3</xdr:col>
      <xdr:colOff>0</xdr:colOff>
      <xdr:row>6</xdr:row>
      <xdr:rowOff>104775</xdr:rowOff>
    </xdr:to>
    <xdr:sp macro="" textlink="">
      <xdr:nvSpPr>
        <xdr:cNvPr id="8" name="Rectangle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2647950" y="866775"/>
          <a:ext cx="142875" cy="2381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57150</xdr:colOff>
          <xdr:row>0</xdr:row>
          <xdr:rowOff>85725</xdr:rowOff>
        </xdr:from>
        <xdr:to>
          <xdr:col>1</xdr:col>
          <xdr:colOff>1457325</xdr:colOff>
          <xdr:row>3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Milage Input Screen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1724025</xdr:colOff>
          <xdr:row>0</xdr:row>
          <xdr:rowOff>85725</xdr:rowOff>
        </xdr:from>
        <xdr:to>
          <xdr:col>1</xdr:col>
          <xdr:colOff>3124200</xdr:colOff>
          <xdr:row>3</xdr:row>
          <xdr:rowOff>114300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  F1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Front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8.xml"/><Relationship Id="rId5" Type="http://schemas.openxmlformats.org/officeDocument/2006/relationships/ctrlProp" Target="../ctrlProps/ctrlProp47.xml"/><Relationship Id="rId4" Type="http://schemas.openxmlformats.org/officeDocument/2006/relationships/ctrlProp" Target="../ctrlProps/ctrlProp4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0.xml"/><Relationship Id="rId4" Type="http://schemas.openxmlformats.org/officeDocument/2006/relationships/ctrlProp" Target="../ctrlProps/ctrlProp4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howOutlineSymbols="0"/>
  </sheetPr>
  <dimension ref="A1:L39"/>
  <sheetViews>
    <sheetView tabSelected="1" showOutlineSymbols="0" workbookViewId="0">
      <selection activeCell="H13" sqref="H13"/>
    </sheetView>
  </sheetViews>
  <sheetFormatPr defaultRowHeight="12.75" x14ac:dyDescent="0.2"/>
  <cols>
    <col min="7" max="7" width="31.85546875" customWidth="1"/>
    <col min="8" max="8" width="7.5703125" customWidth="1"/>
  </cols>
  <sheetData>
    <row r="1" spans="1:11" x14ac:dyDescent="0.2">
      <c r="A1" s="110" t="s">
        <v>56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1" x14ac:dyDescent="0.2">
      <c r="A2" s="110" t="s">
        <v>55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1" x14ac:dyDescent="0.2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</row>
    <row r="4" spans="1:1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107"/>
    </row>
    <row r="7" spans="1:11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 x14ac:dyDescent="0.2">
      <c r="A8" s="8"/>
      <c r="B8" s="8"/>
      <c r="C8" s="8"/>
      <c r="D8" s="8"/>
      <c r="E8" s="16"/>
      <c r="F8" s="41"/>
      <c r="G8" s="42"/>
      <c r="H8" s="37"/>
      <c r="I8" s="39"/>
      <c r="J8" s="8"/>
      <c r="K8" s="8"/>
    </row>
    <row r="9" spans="1:11" x14ac:dyDescent="0.2">
      <c r="A9" s="8"/>
      <c r="B9" s="8"/>
      <c r="C9" s="8"/>
      <c r="D9" s="8"/>
      <c r="E9" s="16"/>
      <c r="F9" s="38"/>
      <c r="G9" s="42"/>
      <c r="H9" s="38"/>
      <c r="I9" s="16"/>
      <c r="J9" s="8"/>
      <c r="K9" s="8"/>
    </row>
    <row r="10" spans="1:11" x14ac:dyDescent="0.2">
      <c r="A10" s="8"/>
      <c r="B10" s="8"/>
      <c r="C10" s="8"/>
      <c r="D10" s="8"/>
      <c r="E10" s="16"/>
      <c r="F10" s="37"/>
      <c r="G10" s="40"/>
      <c r="H10" s="16"/>
      <c r="I10" s="16"/>
      <c r="J10" s="8"/>
      <c r="K10" s="8"/>
    </row>
    <row r="11" spans="1:11" x14ac:dyDescent="0.2">
      <c r="A11" s="8"/>
      <c r="B11" s="8"/>
      <c r="C11" s="8"/>
      <c r="D11" s="8"/>
      <c r="E11" s="16"/>
      <c r="F11" s="37"/>
      <c r="G11" s="40"/>
      <c r="H11" s="16"/>
      <c r="I11" s="16"/>
      <c r="J11" s="8"/>
      <c r="K11" s="8"/>
    </row>
    <row r="12" spans="1:11" x14ac:dyDescent="0.2">
      <c r="A12" s="8"/>
      <c r="B12" s="8"/>
      <c r="C12" s="8"/>
      <c r="D12" s="8"/>
      <c r="E12" s="66"/>
      <c r="F12" s="70"/>
      <c r="G12" s="65" t="s">
        <v>36</v>
      </c>
      <c r="H12" s="90">
        <v>0.76</v>
      </c>
      <c r="I12" s="16"/>
      <c r="J12" s="8"/>
      <c r="K12" s="8"/>
    </row>
    <row r="13" spans="1:11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 x14ac:dyDescent="0.2">
      <c r="A14" s="8"/>
      <c r="B14" s="8"/>
      <c r="C14" s="8"/>
      <c r="D14" s="8"/>
      <c r="E14" s="8"/>
      <c r="F14" s="16"/>
      <c r="G14" s="18" t="s">
        <v>53</v>
      </c>
      <c r="H14" s="18" t="s">
        <v>1</v>
      </c>
      <c r="I14" s="8"/>
      <c r="J14" s="17"/>
      <c r="K14" s="8"/>
    </row>
    <row r="15" spans="1:11" x14ac:dyDescent="0.2">
      <c r="A15" s="8"/>
      <c r="B15" s="8"/>
      <c r="C15" s="8"/>
      <c r="D15" s="8"/>
      <c r="E15" s="8"/>
      <c r="F15" s="8"/>
      <c r="G15" s="86" t="str">
        <f>VLOOKUP(Tables!Y2,Names,2,FALSE)&amp;"  -  "&amp;VLOOKUP(Tables!Z2,Names,2,FALSE)</f>
        <v>FHS  -  CK</v>
      </c>
      <c r="H15" s="87">
        <f>VLOOKUP(Tables!Y2,Miles,(Tables!Z2+1),FALSE)</f>
        <v>3.1</v>
      </c>
      <c r="I15" s="8"/>
      <c r="J15" s="8"/>
      <c r="K15" s="8"/>
    </row>
    <row r="16" spans="1:11" x14ac:dyDescent="0.2">
      <c r="A16" s="8"/>
      <c r="B16" s="8"/>
      <c r="C16" s="8"/>
      <c r="D16" s="8"/>
      <c r="E16" s="8"/>
      <c r="F16" s="67"/>
      <c r="G16" s="15"/>
      <c r="H16" s="15"/>
      <c r="I16" s="8"/>
      <c r="J16" s="8"/>
      <c r="K16" s="8"/>
    </row>
    <row r="17" spans="1:11" x14ac:dyDescent="0.2">
      <c r="A17" s="8"/>
      <c r="B17" s="8"/>
      <c r="C17" s="8"/>
      <c r="D17" s="8"/>
      <c r="E17" s="8"/>
      <c r="F17" s="16"/>
      <c r="G17" s="15"/>
      <c r="H17" s="15"/>
      <c r="I17" s="16"/>
      <c r="J17" s="8"/>
      <c r="K17" s="8"/>
    </row>
    <row r="18" spans="1:11" x14ac:dyDescent="0.2">
      <c r="A18" s="8"/>
      <c r="B18" s="8"/>
      <c r="C18" s="8"/>
      <c r="D18" s="8"/>
      <c r="E18" s="8"/>
      <c r="F18" s="16"/>
      <c r="G18" s="108"/>
      <c r="H18" s="108"/>
      <c r="I18" s="16"/>
      <c r="J18" s="8"/>
      <c r="K18" s="8"/>
    </row>
    <row r="19" spans="1:11" x14ac:dyDescent="0.2">
      <c r="A19" s="8"/>
      <c r="B19" s="8"/>
      <c r="C19" s="8"/>
      <c r="D19" s="8"/>
      <c r="E19" s="8"/>
      <c r="F19" s="16"/>
      <c r="G19" s="18" t="s">
        <v>48</v>
      </c>
      <c r="H19" s="18" t="s">
        <v>1</v>
      </c>
      <c r="I19" s="8"/>
      <c r="J19" s="8"/>
      <c r="K19" s="8"/>
    </row>
    <row r="20" spans="1:11" x14ac:dyDescent="0.2">
      <c r="A20" s="8"/>
      <c r="B20" s="8"/>
      <c r="C20" s="8"/>
      <c r="D20" s="8"/>
      <c r="E20" s="8"/>
      <c r="F20" s="8"/>
      <c r="G20" s="109" t="s">
        <v>52</v>
      </c>
      <c r="H20" s="18"/>
      <c r="I20" s="8"/>
      <c r="J20" s="8"/>
      <c r="K20" s="8"/>
    </row>
    <row r="21" spans="1:11" ht="15" x14ac:dyDescent="0.25">
      <c r="A21" s="8"/>
      <c r="B21" s="8"/>
      <c r="C21" s="8"/>
      <c r="D21" s="8"/>
      <c r="E21" s="8"/>
      <c r="F21" s="68"/>
      <c r="G21" s="100"/>
      <c r="H21" s="19"/>
      <c r="I21" s="8"/>
      <c r="J21" s="8"/>
      <c r="K21" s="8"/>
    </row>
    <row r="22" spans="1:11" x14ac:dyDescent="0.2">
      <c r="A22" s="8"/>
      <c r="B22" s="8"/>
      <c r="C22" s="8"/>
      <c r="D22" s="8"/>
      <c r="E22" s="8"/>
      <c r="F22" s="66"/>
      <c r="G22" s="15"/>
      <c r="H22" s="15"/>
      <c r="I22" s="8"/>
      <c r="J22" s="8"/>
      <c r="K22" s="8"/>
    </row>
    <row r="23" spans="1:11" x14ac:dyDescent="0.2">
      <c r="A23" s="8"/>
      <c r="B23" s="8"/>
      <c r="C23" s="8"/>
      <c r="D23" s="8"/>
      <c r="E23" s="8"/>
      <c r="F23" s="69"/>
      <c r="G23" s="15"/>
      <c r="H23" s="15"/>
      <c r="I23" s="8"/>
      <c r="J23" s="8"/>
      <c r="K23" s="8"/>
    </row>
    <row r="24" spans="1:11" x14ac:dyDescent="0.2">
      <c r="A24" s="8"/>
      <c r="B24" s="8"/>
      <c r="C24" s="8"/>
      <c r="D24" s="8"/>
      <c r="E24" s="8"/>
      <c r="F24" s="16"/>
      <c r="G24" s="8"/>
      <c r="H24" s="8"/>
      <c r="I24" s="8"/>
      <c r="J24" s="8"/>
      <c r="K24" s="8"/>
    </row>
    <row r="25" spans="1:11" x14ac:dyDescent="0.2">
      <c r="A25" s="8"/>
      <c r="B25" s="8"/>
      <c r="C25" s="8"/>
      <c r="D25" s="8"/>
      <c r="E25" s="8"/>
      <c r="F25" s="16"/>
      <c r="G25" s="88" t="s">
        <v>7</v>
      </c>
      <c r="H25" s="89">
        <f>MAX(Miles!C:C)</f>
        <v>0</v>
      </c>
      <c r="I25" s="8"/>
      <c r="J25" s="8"/>
      <c r="K25" s="8"/>
    </row>
    <row r="26" spans="1:11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1:11" x14ac:dyDescent="0.2">
      <c r="A27" s="8"/>
      <c r="B27" s="8"/>
      <c r="C27" s="8"/>
      <c r="D27" s="8"/>
      <c r="E27" s="8"/>
      <c r="F27" s="16"/>
      <c r="G27" s="8"/>
      <c r="H27" s="8"/>
      <c r="I27" s="8"/>
      <c r="J27" s="8"/>
      <c r="K27" s="8"/>
    </row>
    <row r="28" spans="1:11" x14ac:dyDescent="0.2">
      <c r="A28" s="8"/>
      <c r="B28" s="8"/>
      <c r="C28" s="8"/>
      <c r="D28" s="8"/>
      <c r="E28" s="8"/>
      <c r="F28" s="16"/>
      <c r="G28" s="16"/>
      <c r="H28" s="16"/>
      <c r="I28" s="8"/>
      <c r="J28" s="8"/>
      <c r="K28" s="8"/>
    </row>
    <row r="29" spans="1:11" x14ac:dyDescent="0.2">
      <c r="A29" s="8"/>
      <c r="B29" s="8"/>
      <c r="C29" s="8"/>
      <c r="D29" s="8"/>
      <c r="E29" s="8"/>
      <c r="F29" s="16"/>
      <c r="G29" s="16"/>
      <c r="H29" s="16"/>
      <c r="I29" s="8"/>
      <c r="J29" s="8"/>
      <c r="K29" s="8"/>
    </row>
    <row r="30" spans="1:11" x14ac:dyDescent="0.2">
      <c r="A30" s="112" t="s">
        <v>54</v>
      </c>
      <c r="B30" s="112"/>
      <c r="C30" s="112"/>
      <c r="D30" s="112"/>
      <c r="E30" s="112"/>
      <c r="F30" s="112"/>
      <c r="G30" s="112"/>
      <c r="H30" s="112"/>
      <c r="I30" s="112"/>
      <c r="J30" s="8"/>
      <c r="K30" s="8"/>
    </row>
    <row r="31" spans="1:1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1:11" x14ac:dyDescent="0.2">
      <c r="A32" s="8"/>
      <c r="B32" s="8"/>
      <c r="C32" s="8"/>
      <c r="D32" s="8"/>
      <c r="E32" s="8"/>
      <c r="F32" s="43"/>
      <c r="G32" s="8"/>
      <c r="H32" s="8"/>
      <c r="I32" s="8"/>
      <c r="J32" s="8"/>
      <c r="K32" s="8"/>
    </row>
    <row r="33" spans="1:12" x14ac:dyDescent="0.2">
      <c r="A33" s="111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</row>
    <row r="34" spans="1:12" x14ac:dyDescent="0.2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</row>
    <row r="35" spans="1:12" x14ac:dyDescent="0.2">
      <c r="A35" s="111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</row>
    <row r="36" spans="1:12" x14ac:dyDescent="0.2">
      <c r="A36" s="111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</row>
    <row r="37" spans="1:12" x14ac:dyDescent="0.2">
      <c r="A37" s="111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</row>
    <row r="38" spans="1:12" x14ac:dyDescent="0.2">
      <c r="A38" s="11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</row>
    <row r="39" spans="1:12" x14ac:dyDescent="0.2">
      <c r="A39" s="11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</row>
  </sheetData>
  <phoneticPr fontId="0" type="noConversion"/>
  <pageMargins left="0.75" right="0.75" top="1" bottom="1" header="0.5" footer="0.5"/>
  <pageSetup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CopyL">
                <anchor>
                  <from>
                    <xdr:col>6</xdr:col>
                    <xdr:colOff>142875</xdr:colOff>
                    <xdr:row>15</xdr:row>
                    <xdr:rowOff>57150</xdr:rowOff>
                  </from>
                  <to>
                    <xdr:col>7</xdr:col>
                    <xdr:colOff>247650</xdr:colOff>
                    <xdr:row>16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" name="Button 48">
              <controlPr defaultSize="0" print="0" autoFill="0" autoPict="0" macro="[0]!_xludf.Clear">
                <anchor>
                  <from>
                    <xdr:col>6</xdr:col>
                    <xdr:colOff>38100</xdr:colOff>
                    <xdr:row>24</xdr:row>
                    <xdr:rowOff>9525</xdr:rowOff>
                  </from>
                  <to>
                    <xdr:col>6</xdr:col>
                    <xdr:colOff>1162050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6" name="Button 86">
              <controlPr defaultSize="0" print="0" autoFill="0" autoPict="0" macro="[0]!CopyO">
                <anchor>
                  <from>
                    <xdr:col>6</xdr:col>
                    <xdr:colOff>161925</xdr:colOff>
                    <xdr:row>21</xdr:row>
                    <xdr:rowOff>66675</xdr:rowOff>
                  </from>
                  <to>
                    <xdr:col>7</xdr:col>
                    <xdr:colOff>266700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" name="Button 88">
              <controlPr defaultSize="0" print="0" autoFill="0" autoPict="0" macro="[0]!PrintForm">
                <anchor moveWithCells="1" sizeWithCells="1">
                  <from>
                    <xdr:col>6</xdr:col>
                    <xdr:colOff>2000250</xdr:colOff>
                    <xdr:row>25</xdr:row>
                    <xdr:rowOff>152400</xdr:rowOff>
                  </from>
                  <to>
                    <xdr:col>9</xdr:col>
                    <xdr:colOff>152400</xdr:colOff>
                    <xdr:row>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8" name="Button 106">
              <controlPr defaultSize="0" print="0" autoFill="0" autoPict="0" macro="[0]!Front">
                <anchor moveWithCells="1" sizeWithCells="1">
                  <from>
                    <xdr:col>4</xdr:col>
                    <xdr:colOff>28575</xdr:colOff>
                    <xdr:row>25</xdr:row>
                    <xdr:rowOff>152400</xdr:rowOff>
                  </from>
                  <to>
                    <xdr:col>6</xdr:col>
                    <xdr:colOff>276225</xdr:colOff>
                    <xdr:row>28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9" name="Button 107">
              <controlPr defaultSize="0" print="0" autoFill="0" autoPict="0" macro="[0]!Back">
                <anchor moveWithCells="1" sizeWithCells="1">
                  <from>
                    <xdr:col>6</xdr:col>
                    <xdr:colOff>400050</xdr:colOff>
                    <xdr:row>25</xdr:row>
                    <xdr:rowOff>152400</xdr:rowOff>
                  </from>
                  <to>
                    <xdr:col>6</xdr:col>
                    <xdr:colOff>1866900</xdr:colOff>
                    <xdr:row>28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Drop Down 91">
              <controlPr defaultSize="0" print="0" autoLine="0" autoPict="0">
                <anchor moveWithCells="1" sizeWithCells="1">
                  <from>
                    <xdr:col>4</xdr:col>
                    <xdr:colOff>133350</xdr:colOff>
                    <xdr:row>13</xdr:row>
                    <xdr:rowOff>152400</xdr:rowOff>
                  </from>
                  <to>
                    <xdr:col>5</xdr:col>
                    <xdr:colOff>371475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1" name="Group Box 20">
              <controlPr defaultSize="0" autoFill="0" autoPict="0">
                <anchor moveWithCells="1" sizeWithCells="1">
                  <from>
                    <xdr:col>0</xdr:col>
                    <xdr:colOff>0</xdr:colOff>
                    <xdr:row>6</xdr:row>
                    <xdr:rowOff>9525</xdr:rowOff>
                  </from>
                  <to>
                    <xdr:col>1</xdr:col>
                    <xdr:colOff>523875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2" name="Option Button 49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6</xdr:row>
                    <xdr:rowOff>28575</xdr:rowOff>
                  </from>
                  <to>
                    <xdr:col>1</xdr:col>
                    <xdr:colOff>381000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3" name="Option Button 50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7</xdr:row>
                    <xdr:rowOff>57150</xdr:rowOff>
                  </from>
                  <to>
                    <xdr:col>1</xdr:col>
                    <xdr:colOff>381000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4" name="Option Button 51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8</xdr:row>
                    <xdr:rowOff>76200</xdr:rowOff>
                  </from>
                  <to>
                    <xdr:col>1</xdr:col>
                    <xdr:colOff>381000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5" name="Option Button 52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9</xdr:row>
                    <xdr:rowOff>104775</xdr:rowOff>
                  </from>
                  <to>
                    <xdr:col>1</xdr:col>
                    <xdr:colOff>381000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6" name="Option Button 53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10</xdr:row>
                    <xdr:rowOff>123825</xdr:rowOff>
                  </from>
                  <to>
                    <xdr:col>1</xdr:col>
                    <xdr:colOff>381000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7" name="Option Button 54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11</xdr:row>
                    <xdr:rowOff>152400</xdr:rowOff>
                  </from>
                  <to>
                    <xdr:col>1</xdr:col>
                    <xdr:colOff>381000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8" name="Option Button 55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13</xdr:row>
                    <xdr:rowOff>9525</xdr:rowOff>
                  </from>
                  <to>
                    <xdr:col>1</xdr:col>
                    <xdr:colOff>381000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9" name="Option Button 56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14</xdr:row>
                    <xdr:rowOff>28575</xdr:rowOff>
                  </from>
                  <to>
                    <xdr:col>1</xdr:col>
                    <xdr:colOff>381000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0" name="Option Button 57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15</xdr:row>
                    <xdr:rowOff>57150</xdr:rowOff>
                  </from>
                  <to>
                    <xdr:col>1</xdr:col>
                    <xdr:colOff>381000</xdr:colOff>
                    <xdr:row>16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1" name="Option Button 58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16</xdr:row>
                    <xdr:rowOff>85725</xdr:rowOff>
                  </from>
                  <to>
                    <xdr:col>1</xdr:col>
                    <xdr:colOff>381000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2" name="Option Button 59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17</xdr:row>
                    <xdr:rowOff>104775</xdr:rowOff>
                  </from>
                  <to>
                    <xdr:col>1</xdr:col>
                    <xdr:colOff>381000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3" name="Option Button 60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18</xdr:row>
                    <xdr:rowOff>123825</xdr:rowOff>
                  </from>
                  <to>
                    <xdr:col>1</xdr:col>
                    <xdr:colOff>381000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4" name="Option Button 61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19</xdr:row>
                    <xdr:rowOff>142875</xdr:rowOff>
                  </from>
                  <to>
                    <xdr:col>1</xdr:col>
                    <xdr:colOff>381000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5" name="Option Button 62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20</xdr:row>
                    <xdr:rowOff>142875</xdr:rowOff>
                  </from>
                  <to>
                    <xdr:col>1</xdr:col>
                    <xdr:colOff>381000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6" name="Option Button 63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22</xdr:row>
                    <xdr:rowOff>9525</xdr:rowOff>
                  </from>
                  <to>
                    <xdr:col>1</xdr:col>
                    <xdr:colOff>381000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7" name="Option Button 64">
              <controlPr locked="0" defaultSize="0" autoFill="0" autoLine="0" autoPict="0">
                <anchor moveWithCells="1" sizeWithCells="1">
                  <from>
                    <xdr:col>0</xdr:col>
                    <xdr:colOff>0</xdr:colOff>
                    <xdr:row>23</xdr:row>
                    <xdr:rowOff>28575</xdr:rowOff>
                  </from>
                  <to>
                    <xdr:col>1</xdr:col>
                    <xdr:colOff>381000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8" name="Option Button 65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24</xdr:row>
                    <xdr:rowOff>47625</xdr:rowOff>
                  </from>
                  <to>
                    <xdr:col>1</xdr:col>
                    <xdr:colOff>381000</xdr:colOff>
                    <xdr:row>25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9" name="Option Button 66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25</xdr:row>
                    <xdr:rowOff>66675</xdr:rowOff>
                  </from>
                  <to>
                    <xdr:col>1</xdr:col>
                    <xdr:colOff>381000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0" name="Group Box 67">
              <controlPr defaultSize="0" autoFill="0" autoPict="0">
                <anchor moveWithCells="1" sizeWithCells="1">
                  <from>
                    <xdr:col>2</xdr:col>
                    <xdr:colOff>47625</xdr:colOff>
                    <xdr:row>3</xdr:row>
                    <xdr:rowOff>9525</xdr:rowOff>
                  </from>
                  <to>
                    <xdr:col>3</xdr:col>
                    <xdr:colOff>542925</xdr:colOff>
                    <xdr:row>24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1" name="Option Button 68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3</xdr:row>
                    <xdr:rowOff>28575</xdr:rowOff>
                  </from>
                  <to>
                    <xdr:col>3</xdr:col>
                    <xdr:colOff>361950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2" name="Option Button 69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4</xdr:row>
                    <xdr:rowOff>57150</xdr:rowOff>
                  </from>
                  <to>
                    <xdr:col>3</xdr:col>
                    <xdr:colOff>361950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3" name="Option Button 70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5</xdr:row>
                    <xdr:rowOff>85725</xdr:rowOff>
                  </from>
                  <to>
                    <xdr:col>3</xdr:col>
                    <xdr:colOff>361950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4" name="Option Button 71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6</xdr:row>
                    <xdr:rowOff>104775</xdr:rowOff>
                  </from>
                  <to>
                    <xdr:col>3</xdr:col>
                    <xdr:colOff>361950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5" name="Option Button 72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7</xdr:row>
                    <xdr:rowOff>123825</xdr:rowOff>
                  </from>
                  <to>
                    <xdr:col>3</xdr:col>
                    <xdr:colOff>361950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6" name="Option Button 73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8</xdr:row>
                    <xdr:rowOff>152400</xdr:rowOff>
                  </from>
                  <to>
                    <xdr:col>3</xdr:col>
                    <xdr:colOff>361950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7" name="Option Button 74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10</xdr:row>
                    <xdr:rowOff>19050</xdr:rowOff>
                  </from>
                  <to>
                    <xdr:col>3</xdr:col>
                    <xdr:colOff>361950</xdr:colOff>
                    <xdr:row>11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8" name="Option Button 75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11</xdr:row>
                    <xdr:rowOff>38100</xdr:rowOff>
                  </from>
                  <to>
                    <xdr:col>3</xdr:col>
                    <xdr:colOff>361950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9" name="Option Button 76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12</xdr:row>
                    <xdr:rowOff>57150</xdr:rowOff>
                  </from>
                  <to>
                    <xdr:col>3</xdr:col>
                    <xdr:colOff>361950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0" name="Option Button 77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13</xdr:row>
                    <xdr:rowOff>95250</xdr:rowOff>
                  </from>
                  <to>
                    <xdr:col>3</xdr:col>
                    <xdr:colOff>361950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1" name="Option Button 78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14</xdr:row>
                    <xdr:rowOff>114300</xdr:rowOff>
                  </from>
                  <to>
                    <xdr:col>3</xdr:col>
                    <xdr:colOff>361950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2" name="Option Button 79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15</xdr:row>
                    <xdr:rowOff>133350</xdr:rowOff>
                  </from>
                  <to>
                    <xdr:col>3</xdr:col>
                    <xdr:colOff>361950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3" name="Option Button 80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16</xdr:row>
                    <xdr:rowOff>161925</xdr:rowOff>
                  </from>
                  <to>
                    <xdr:col>3</xdr:col>
                    <xdr:colOff>361950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4" name="Option Button 81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18</xdr:row>
                    <xdr:rowOff>28575</xdr:rowOff>
                  </from>
                  <to>
                    <xdr:col>3</xdr:col>
                    <xdr:colOff>361950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5" name="Option Button 82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19</xdr:row>
                    <xdr:rowOff>47625</xdr:rowOff>
                  </from>
                  <to>
                    <xdr:col>3</xdr:col>
                    <xdr:colOff>361950</xdr:colOff>
                    <xdr:row>20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6" name="Option Button 83">
              <controlPr locked="0" defaultSize="0" autoFill="0" autoLine="0" autoPict="0">
                <anchor moveWithCells="1" sizeWithCells="1">
                  <from>
                    <xdr:col>2</xdr:col>
                    <xdr:colOff>76200</xdr:colOff>
                    <xdr:row>20</xdr:row>
                    <xdr:rowOff>76200</xdr:rowOff>
                  </from>
                  <to>
                    <xdr:col>3</xdr:col>
                    <xdr:colOff>361950</xdr:colOff>
                    <xdr:row>21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Option Button 84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21</xdr:row>
                    <xdr:rowOff>66675</xdr:rowOff>
                  </from>
                  <to>
                    <xdr:col>3</xdr:col>
                    <xdr:colOff>361950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8" name="Option Button 85">
              <controlPr defaultSize="0" autoFill="0" autoLine="0" autoPict="0">
                <anchor moveWithCells="1" sizeWithCells="1">
                  <from>
                    <xdr:col>2</xdr:col>
                    <xdr:colOff>76200</xdr:colOff>
                    <xdr:row>22</xdr:row>
                    <xdr:rowOff>85725</xdr:rowOff>
                  </from>
                  <to>
                    <xdr:col>3</xdr:col>
                    <xdr:colOff>361950</xdr:colOff>
                    <xdr:row>23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howOutlineSymbols="0"/>
    <pageSetUpPr fitToPage="1"/>
  </sheetPr>
  <dimension ref="A1:G41"/>
  <sheetViews>
    <sheetView showOutlineSymbols="0" workbookViewId="0">
      <selection activeCell="N10" sqref="N10"/>
    </sheetView>
  </sheetViews>
  <sheetFormatPr defaultRowHeight="12.75" x14ac:dyDescent="0.2"/>
  <cols>
    <col min="1" max="1" width="9.7109375" customWidth="1"/>
    <col min="2" max="2" width="16.42578125" customWidth="1"/>
    <col min="3" max="3" width="15.7109375" customWidth="1"/>
    <col min="4" max="4" width="12.7109375" customWidth="1"/>
    <col min="5" max="5" width="12.7109375" style="7" customWidth="1"/>
    <col min="6" max="6" width="10.28515625" customWidth="1"/>
    <col min="7" max="7" width="19.140625" customWidth="1"/>
  </cols>
  <sheetData>
    <row r="1" spans="1:7" x14ac:dyDescent="0.2">
      <c r="A1" s="127" t="s">
        <v>10</v>
      </c>
      <c r="B1" s="128"/>
      <c r="C1" s="128"/>
      <c r="D1" s="128"/>
      <c r="E1" s="128"/>
      <c r="F1" s="128"/>
      <c r="G1" s="128"/>
    </row>
    <row r="2" spans="1:7" x14ac:dyDescent="0.2">
      <c r="A2" s="129" t="s">
        <v>11</v>
      </c>
      <c r="B2" s="128"/>
      <c r="C2" s="128"/>
      <c r="D2" s="128"/>
      <c r="E2" s="128"/>
      <c r="F2" s="128"/>
      <c r="G2" s="128"/>
    </row>
    <row r="3" spans="1:7" x14ac:dyDescent="0.2">
      <c r="A3" s="23"/>
      <c r="B3" s="23"/>
      <c r="C3" s="23"/>
      <c r="D3" s="25"/>
      <c r="E3" s="24"/>
      <c r="F3" s="23"/>
      <c r="G3" s="23"/>
    </row>
    <row r="4" spans="1:7" x14ac:dyDescent="0.2">
      <c r="A4" s="127" t="s">
        <v>12</v>
      </c>
      <c r="B4" s="128"/>
      <c r="C4" s="128"/>
      <c r="D4" s="128"/>
      <c r="E4" s="128"/>
      <c r="F4" s="128"/>
      <c r="G4" s="128"/>
    </row>
    <row r="5" spans="1:7" x14ac:dyDescent="0.2">
      <c r="A5" s="23"/>
      <c r="B5" s="23"/>
      <c r="C5" s="23"/>
      <c r="D5" s="25"/>
      <c r="E5" s="26"/>
      <c r="F5" s="23"/>
      <c r="G5" s="23"/>
    </row>
    <row r="6" spans="1:7" ht="15" x14ac:dyDescent="0.2">
      <c r="A6" s="117"/>
      <c r="B6" s="117"/>
      <c r="C6" s="117"/>
      <c r="D6" s="118"/>
      <c r="E6" s="119"/>
      <c r="F6" s="47"/>
      <c r="G6" s="104"/>
    </row>
    <row r="7" spans="1:7" s="20" customFormat="1" ht="10.5" customHeight="1" x14ac:dyDescent="0.2">
      <c r="A7" s="114" t="s">
        <v>13</v>
      </c>
      <c r="B7" s="114"/>
      <c r="C7" s="134"/>
      <c r="D7" s="132" t="s">
        <v>14</v>
      </c>
      <c r="E7" s="133"/>
      <c r="F7" s="28"/>
      <c r="G7" s="27" t="s">
        <v>15</v>
      </c>
    </row>
    <row r="8" spans="1:7" ht="75" customHeight="1" x14ac:dyDescent="0.2">
      <c r="A8" s="135" t="s">
        <v>21</v>
      </c>
      <c r="B8" s="135"/>
      <c r="C8" s="135"/>
      <c r="D8" s="135"/>
      <c r="E8" s="135"/>
      <c r="F8" s="135"/>
      <c r="G8" s="135"/>
    </row>
    <row r="9" spans="1:7" x14ac:dyDescent="0.2">
      <c r="A9" s="22"/>
      <c r="B9" s="22"/>
      <c r="C9" s="22"/>
      <c r="D9" s="29"/>
      <c r="E9" s="121"/>
      <c r="F9" s="122"/>
      <c r="G9" s="122"/>
    </row>
    <row r="10" spans="1:7" s="20" customFormat="1" ht="9.75" customHeight="1" thickBot="1" x14ac:dyDescent="0.2">
      <c r="A10" s="46"/>
      <c r="B10" s="46"/>
      <c r="C10" s="46"/>
      <c r="D10" s="46"/>
      <c r="E10" s="136" t="s">
        <v>22</v>
      </c>
      <c r="F10" s="137"/>
      <c r="G10" s="137"/>
    </row>
    <row r="11" spans="1:7" s="20" customFormat="1" ht="16.5" thickTop="1" x14ac:dyDescent="0.25">
      <c r="A11" s="120" t="s">
        <v>23</v>
      </c>
      <c r="B11" s="120"/>
      <c r="C11" s="120"/>
      <c r="D11" s="120"/>
      <c r="E11" s="120"/>
      <c r="F11" s="120"/>
      <c r="G11" s="120"/>
    </row>
    <row r="12" spans="1:7" ht="6" customHeight="1" x14ac:dyDescent="0.2">
      <c r="A12" s="22"/>
      <c r="B12" s="22"/>
      <c r="C12" s="22"/>
      <c r="D12" s="29"/>
      <c r="E12" s="21"/>
      <c r="F12" s="22"/>
      <c r="G12" s="22"/>
    </row>
    <row r="13" spans="1:7" ht="48" x14ac:dyDescent="0.2">
      <c r="A13" s="31" t="s">
        <v>37</v>
      </c>
      <c r="B13" s="32" t="s">
        <v>16</v>
      </c>
      <c r="C13" s="33" t="s">
        <v>17</v>
      </c>
      <c r="D13" s="33" t="s">
        <v>18</v>
      </c>
      <c r="E13" s="31" t="s">
        <v>19</v>
      </c>
      <c r="F13" s="130" t="s">
        <v>20</v>
      </c>
      <c r="G13" s="131"/>
    </row>
    <row r="14" spans="1:7" x14ac:dyDescent="0.2">
      <c r="A14" s="84"/>
      <c r="B14" s="34"/>
      <c r="C14" s="62"/>
      <c r="D14" s="62"/>
      <c r="E14" s="62"/>
      <c r="F14" s="62"/>
      <c r="G14" s="63"/>
    </row>
    <row r="15" spans="1:7" x14ac:dyDescent="0.2">
      <c r="A15" s="84"/>
      <c r="B15" s="34"/>
      <c r="C15" s="62"/>
      <c r="D15" s="62"/>
      <c r="E15" s="62"/>
      <c r="F15" s="62"/>
      <c r="G15" s="63"/>
    </row>
    <row r="16" spans="1:7" x14ac:dyDescent="0.2">
      <c r="A16" s="84"/>
      <c r="B16" s="34"/>
      <c r="C16" s="62"/>
      <c r="D16" s="62"/>
      <c r="E16" s="62"/>
      <c r="F16" s="62"/>
      <c r="G16" s="63"/>
    </row>
    <row r="17" spans="1:7" x14ac:dyDescent="0.2">
      <c r="A17" s="84"/>
      <c r="B17" s="34"/>
      <c r="C17" s="62"/>
      <c r="D17" s="62"/>
      <c r="E17" s="62"/>
      <c r="F17" s="62"/>
      <c r="G17" s="63"/>
    </row>
    <row r="18" spans="1:7" x14ac:dyDescent="0.2">
      <c r="A18" s="85"/>
      <c r="B18" s="34"/>
      <c r="C18" s="62"/>
      <c r="D18" s="62"/>
      <c r="E18" s="62"/>
      <c r="F18" s="62"/>
      <c r="G18" s="63"/>
    </row>
    <row r="19" spans="1:7" x14ac:dyDescent="0.2">
      <c r="A19" s="85"/>
      <c r="B19" s="34"/>
      <c r="C19" s="62"/>
      <c r="D19" s="62"/>
      <c r="E19" s="62"/>
      <c r="F19" s="62"/>
      <c r="G19" s="63"/>
    </row>
    <row r="20" spans="1:7" x14ac:dyDescent="0.2">
      <c r="A20" s="85"/>
      <c r="B20" s="34"/>
      <c r="C20" s="62"/>
      <c r="D20" s="62"/>
      <c r="E20" s="62"/>
      <c r="F20" s="62"/>
      <c r="G20" s="63"/>
    </row>
    <row r="21" spans="1:7" x14ac:dyDescent="0.2">
      <c r="A21" s="85"/>
      <c r="B21" s="34"/>
      <c r="C21" s="62"/>
      <c r="D21" s="62"/>
      <c r="E21" s="62"/>
      <c r="F21" s="62"/>
      <c r="G21" s="63"/>
    </row>
    <row r="22" spans="1:7" x14ac:dyDescent="0.2">
      <c r="A22" s="61"/>
      <c r="B22" s="34"/>
      <c r="C22" s="62"/>
      <c r="D22" s="62"/>
      <c r="E22" s="62"/>
      <c r="F22" s="62"/>
      <c r="G22" s="63"/>
    </row>
    <row r="23" spans="1:7" x14ac:dyDescent="0.2">
      <c r="A23" s="61"/>
      <c r="B23" s="34"/>
      <c r="C23" s="62"/>
      <c r="D23" s="62"/>
      <c r="E23" s="62"/>
      <c r="F23" s="62"/>
      <c r="G23" s="63"/>
    </row>
    <row r="24" spans="1:7" x14ac:dyDescent="0.2">
      <c r="A24" s="61"/>
      <c r="B24" s="34"/>
      <c r="C24" s="62"/>
      <c r="D24" s="62"/>
      <c r="E24" s="62"/>
      <c r="F24" s="62"/>
      <c r="G24" s="63"/>
    </row>
    <row r="25" spans="1:7" x14ac:dyDescent="0.2">
      <c r="A25" s="61"/>
      <c r="B25" s="34"/>
      <c r="C25" s="62"/>
      <c r="D25" s="62"/>
      <c r="E25" s="62"/>
      <c r="F25" s="62"/>
      <c r="G25" s="63"/>
    </row>
    <row r="26" spans="1:7" x14ac:dyDescent="0.2">
      <c r="A26" s="61"/>
      <c r="B26" s="34"/>
      <c r="C26" s="62"/>
      <c r="D26" s="62"/>
      <c r="E26" s="62"/>
      <c r="F26" s="62"/>
      <c r="G26" s="63"/>
    </row>
    <row r="27" spans="1:7" ht="13.5" thickBot="1" x14ac:dyDescent="0.25">
      <c r="A27" s="61"/>
      <c r="B27" s="34"/>
      <c r="C27" s="62"/>
      <c r="D27" s="62"/>
      <c r="E27" s="62"/>
      <c r="F27" s="62"/>
      <c r="G27" s="64"/>
    </row>
    <row r="28" spans="1:7" x14ac:dyDescent="0.2">
      <c r="A28" s="36" t="s">
        <v>29</v>
      </c>
      <c r="B28" s="52">
        <f>IF(SUM(Miles!C:C)&gt;0,MAX(Miles!C:C),)</f>
        <v>0</v>
      </c>
      <c r="C28" s="57"/>
      <c r="D28" s="57"/>
      <c r="E28" s="58"/>
      <c r="F28" s="57"/>
      <c r="G28" s="54" t="s">
        <v>26</v>
      </c>
    </row>
    <row r="29" spans="1:7" ht="13.5" thickBot="1" x14ac:dyDescent="0.25">
      <c r="A29" s="10" t="s">
        <v>30</v>
      </c>
      <c r="B29" s="53">
        <f>B28*'Mileage Input'!H12</f>
        <v>0</v>
      </c>
      <c r="C29" s="56" t="str">
        <f>IF((SUM(C14:C27)&gt;0),SUM(C14:C27),"")</f>
        <v/>
      </c>
      <c r="D29" s="56" t="str">
        <f>IF((SUM(D17:D27)&gt;0),SUM(D17:D27),"")</f>
        <v/>
      </c>
      <c r="E29" s="56" t="str">
        <f>IF((SUM(E17:E27)&gt;0),SUM(E17:E27),"")</f>
        <v/>
      </c>
      <c r="F29" s="56" t="str">
        <f>IF((SUM(F14:F27)&gt;0),SUM(F14:F27),"")</f>
        <v/>
      </c>
      <c r="G29" s="55">
        <f>SUM(B29:F29)</f>
        <v>0</v>
      </c>
    </row>
    <row r="30" spans="1:7" x14ac:dyDescent="0.2">
      <c r="A30" s="22"/>
      <c r="B30" s="22"/>
      <c r="C30" s="22"/>
      <c r="D30" s="29"/>
      <c r="E30" s="21"/>
      <c r="F30" s="22"/>
      <c r="G30" s="22"/>
    </row>
    <row r="31" spans="1:7" x14ac:dyDescent="0.2">
      <c r="A31" s="35"/>
      <c r="B31" s="35" t="s">
        <v>24</v>
      </c>
      <c r="C31" s="123"/>
      <c r="D31" s="124"/>
      <c r="E31" s="124"/>
      <c r="F31" s="124"/>
      <c r="G31" s="124"/>
    </row>
    <row r="32" spans="1:7" x14ac:dyDescent="0.2">
      <c r="A32" s="35"/>
      <c r="B32" s="35" t="s">
        <v>9</v>
      </c>
      <c r="C32" s="125"/>
      <c r="D32" s="126"/>
      <c r="E32" s="126"/>
      <c r="F32" s="126"/>
      <c r="G32" s="126"/>
    </row>
    <row r="33" spans="1:7" x14ac:dyDescent="0.2">
      <c r="A33" s="35"/>
      <c r="B33" s="35" t="s">
        <v>8</v>
      </c>
      <c r="C33" s="125"/>
      <c r="D33" s="126"/>
      <c r="E33" s="126"/>
      <c r="F33" s="126"/>
      <c r="G33" s="126"/>
    </row>
    <row r="34" spans="1:7" x14ac:dyDescent="0.2">
      <c r="A34" s="22"/>
      <c r="B34" s="22"/>
      <c r="C34" s="22"/>
      <c r="D34" s="29"/>
      <c r="E34" s="21"/>
      <c r="F34" s="22"/>
      <c r="G34" s="22"/>
    </row>
    <row r="35" spans="1:7" ht="13.5" thickBot="1" x14ac:dyDescent="0.25">
      <c r="A35" s="48"/>
      <c r="B35" s="48"/>
      <c r="C35" s="48"/>
      <c r="D35" s="48"/>
      <c r="E35" s="49"/>
      <c r="F35" s="60"/>
      <c r="G35" s="48"/>
    </row>
    <row r="36" spans="1:7" ht="60" customHeight="1" thickTop="1" x14ac:dyDescent="0.2">
      <c r="A36" s="115" t="s">
        <v>49</v>
      </c>
      <c r="B36" s="116"/>
      <c r="C36" s="116"/>
      <c r="D36" s="116"/>
      <c r="E36" s="116"/>
      <c r="F36" s="116"/>
      <c r="G36" s="116"/>
    </row>
    <row r="37" spans="1:7" ht="39.75" customHeight="1" x14ac:dyDescent="0.2">
      <c r="A37" s="115" t="s">
        <v>50</v>
      </c>
      <c r="B37" s="116"/>
      <c r="C37" s="116"/>
      <c r="D37" s="116"/>
      <c r="E37" s="116"/>
      <c r="F37" s="116"/>
      <c r="G37" s="116"/>
    </row>
    <row r="38" spans="1:7" x14ac:dyDescent="0.2">
      <c r="A38" s="22"/>
      <c r="B38" s="22"/>
      <c r="C38" s="22"/>
      <c r="D38" s="29"/>
      <c r="E38" s="21"/>
      <c r="F38" s="22"/>
      <c r="G38" s="22"/>
    </row>
    <row r="39" spans="1:7" x14ac:dyDescent="0.2">
      <c r="A39" s="106" t="s">
        <v>51</v>
      </c>
      <c r="B39" s="22"/>
      <c r="C39" s="22"/>
      <c r="D39" s="29"/>
      <c r="E39" s="50"/>
      <c r="F39" s="51"/>
      <c r="G39" s="51"/>
    </row>
    <row r="40" spans="1:7" s="20" customFormat="1" ht="9" x14ac:dyDescent="0.15">
      <c r="A40" s="28"/>
      <c r="B40" s="28"/>
      <c r="C40" s="28"/>
      <c r="D40" s="30"/>
      <c r="E40" s="113" t="s">
        <v>25</v>
      </c>
      <c r="F40" s="114"/>
      <c r="G40" s="114"/>
    </row>
    <row r="41" spans="1:7" x14ac:dyDescent="0.2">
      <c r="A41" s="22"/>
      <c r="B41" s="22"/>
      <c r="C41" s="22"/>
      <c r="D41" s="29"/>
      <c r="E41" s="21"/>
      <c r="F41" s="22"/>
      <c r="G41" s="22"/>
    </row>
  </sheetData>
  <mergeCells count="18">
    <mergeCell ref="A1:G1"/>
    <mergeCell ref="A2:G2"/>
    <mergeCell ref="A4:G4"/>
    <mergeCell ref="F13:G13"/>
    <mergeCell ref="D7:E7"/>
    <mergeCell ref="A7:C7"/>
    <mergeCell ref="A8:G8"/>
    <mergeCell ref="E10:G10"/>
    <mergeCell ref="E40:G40"/>
    <mergeCell ref="A36:G36"/>
    <mergeCell ref="A37:G37"/>
    <mergeCell ref="A6:C6"/>
    <mergeCell ref="D6:E6"/>
    <mergeCell ref="A11:G11"/>
    <mergeCell ref="E9:G9"/>
    <mergeCell ref="C31:G31"/>
    <mergeCell ref="C32:G32"/>
    <mergeCell ref="C33:G33"/>
  </mergeCells>
  <phoneticPr fontId="0" type="noConversion"/>
  <printOptions horizontalCentered="1" verticalCentered="1" gridLines="1"/>
  <pageMargins left="0.5" right="0.5" top="0.5" bottom="0.5" header="0.5" footer="0.5"/>
  <pageSetup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PrintForm">
                <anchor>
                  <from>
                    <xdr:col>0</xdr:col>
                    <xdr:colOff>142875</xdr:colOff>
                    <xdr:row>0</xdr:row>
                    <xdr:rowOff>133350</xdr:rowOff>
                  </from>
                  <to>
                    <xdr:col>1</xdr:col>
                    <xdr:colOff>866775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Back">
                <anchor moveWithCells="1" sizeWithCells="1">
                  <from>
                    <xdr:col>1</xdr:col>
                    <xdr:colOff>152400</xdr:colOff>
                    <xdr:row>19</xdr:row>
                    <xdr:rowOff>47625</xdr:rowOff>
                  </from>
                  <to>
                    <xdr:col>1</xdr:col>
                    <xdr:colOff>847725</xdr:colOff>
                    <xdr:row>26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Button 9">
              <controlPr defaultSize="0" print="0" autoFill="0" autoPict="0" macro="[0]!PrivateAuto">
                <anchor>
                  <from>
                    <xdr:col>5</xdr:col>
                    <xdr:colOff>466725</xdr:colOff>
                    <xdr:row>0</xdr:row>
                    <xdr:rowOff>152400</xdr:rowOff>
                  </from>
                  <to>
                    <xdr:col>6</xdr:col>
                    <xdr:colOff>1181100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outlinePr showOutlineSymbols="0"/>
  </sheetPr>
  <dimension ref="A2:C7"/>
  <sheetViews>
    <sheetView showOutlineSymbols="0" workbookViewId="0">
      <selection activeCell="A6" sqref="A6"/>
    </sheetView>
  </sheetViews>
  <sheetFormatPr defaultRowHeight="12.75" x14ac:dyDescent="0.2"/>
  <cols>
    <col min="1" max="1" width="10.7109375" style="45" customWidth="1"/>
    <col min="2" max="2" width="50" style="9" customWidth="1"/>
    <col min="3" max="3" width="14.5703125" style="93" customWidth="1"/>
  </cols>
  <sheetData>
    <row r="2" spans="1:3" x14ac:dyDescent="0.2">
      <c r="A2" s="44" t="s">
        <v>27</v>
      </c>
    </row>
    <row r="3" spans="1:3" x14ac:dyDescent="0.2">
      <c r="A3" s="44" t="s">
        <v>28</v>
      </c>
    </row>
    <row r="4" spans="1:3" x14ac:dyDescent="0.2">
      <c r="C4" s="94"/>
    </row>
    <row r="5" spans="1:3" s="9" customFormat="1" ht="13.5" thickBot="1" x14ac:dyDescent="0.25">
      <c r="A5" s="91" t="s">
        <v>6</v>
      </c>
      <c r="B5" s="92" t="s">
        <v>31</v>
      </c>
      <c r="C5" s="95" t="s">
        <v>29</v>
      </c>
    </row>
    <row r="6" spans="1:3" ht="13.5" thickTop="1" x14ac:dyDescent="0.2">
      <c r="C6" s="105"/>
    </row>
    <row r="7" spans="1:3" x14ac:dyDescent="0.2">
      <c r="B7" s="59" t="s">
        <v>32</v>
      </c>
      <c r="C7" s="93">
        <f>SUM(C4:C6)</f>
        <v>0</v>
      </c>
    </row>
  </sheetData>
  <phoneticPr fontId="0" type="noConversion"/>
  <printOptions horizontalCentered="1" gridLines="1"/>
  <pageMargins left="1" right="1" top="1" bottom="0.5" header="0.5" footer="0.5"/>
  <pageSetup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rivateAuto">
                <anchor>
                  <from>
                    <xdr:col>1</xdr:col>
                    <xdr:colOff>57150</xdr:colOff>
                    <xdr:row>0</xdr:row>
                    <xdr:rowOff>85725</xdr:rowOff>
                  </from>
                  <to>
                    <xdr:col>1</xdr:col>
                    <xdr:colOff>1457325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Front">
                <anchor>
                  <from>
                    <xdr:col>1</xdr:col>
                    <xdr:colOff>1724025</xdr:colOff>
                    <xdr:row>0</xdr:row>
                    <xdr:rowOff>85725</xdr:rowOff>
                  </from>
                  <to>
                    <xdr:col>1</xdr:col>
                    <xdr:colOff>3124200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outlinePr showOutlineSymbols="0"/>
  </sheetPr>
  <dimension ref="B1:AF64"/>
  <sheetViews>
    <sheetView showOutlineSymbols="0" topLeftCell="A31" workbookViewId="0">
      <selection activeCell="AD5" sqref="AD5:AF5"/>
    </sheetView>
  </sheetViews>
  <sheetFormatPr defaultRowHeight="12.75" x14ac:dyDescent="0.2"/>
  <cols>
    <col min="1" max="1" width="1.28515625" customWidth="1"/>
    <col min="2" max="2" width="3" bestFit="1" customWidth="1"/>
    <col min="3" max="22" width="4.7109375" customWidth="1"/>
    <col min="23" max="23" width="3" bestFit="1" customWidth="1"/>
    <col min="24" max="24" width="14.28515625" bestFit="1" customWidth="1"/>
    <col min="28" max="28" width="13.5703125" style="71" customWidth="1"/>
    <col min="30" max="30" width="10.140625" bestFit="1" customWidth="1"/>
    <col min="31" max="31" width="18" bestFit="1" customWidth="1"/>
  </cols>
  <sheetData>
    <row r="1" spans="2:32" x14ac:dyDescent="0.2">
      <c r="Y1" s="77" t="s">
        <v>2</v>
      </c>
      <c r="Z1" s="75" t="s">
        <v>3</v>
      </c>
      <c r="AA1" s="75" t="s">
        <v>6</v>
      </c>
    </row>
    <row r="2" spans="2:32" ht="18.75" thickBot="1" x14ac:dyDescent="0.3">
      <c r="F2" s="138" t="s">
        <v>5</v>
      </c>
      <c r="G2" s="138"/>
      <c r="H2" s="138"/>
      <c r="I2" s="138"/>
      <c r="J2" s="138"/>
      <c r="K2" s="138"/>
      <c r="L2" s="138"/>
      <c r="M2" s="138"/>
      <c r="N2" s="138"/>
      <c r="Y2" s="78">
        <v>10</v>
      </c>
      <c r="Z2" s="76">
        <v>3</v>
      </c>
      <c r="AA2" s="76">
        <v>4</v>
      </c>
    </row>
    <row r="3" spans="2:32" ht="52.5" thickBot="1" x14ac:dyDescent="0.25">
      <c r="B3" s="12"/>
      <c r="C3" s="13" t="s">
        <v>38</v>
      </c>
      <c r="D3" s="13" t="s">
        <v>45</v>
      </c>
      <c r="E3" s="13" t="s">
        <v>41</v>
      </c>
      <c r="F3" s="13" t="s">
        <v>46</v>
      </c>
      <c r="G3" s="13" t="s">
        <v>40</v>
      </c>
      <c r="H3" s="13" t="s">
        <v>47</v>
      </c>
      <c r="I3" s="13" t="s">
        <v>39</v>
      </c>
      <c r="J3" s="13" t="s">
        <v>42</v>
      </c>
      <c r="K3" s="13" t="s">
        <v>43</v>
      </c>
      <c r="L3" s="13" t="s">
        <v>44</v>
      </c>
      <c r="M3" s="13" t="s">
        <v>0</v>
      </c>
      <c r="N3" s="13" t="s">
        <v>33</v>
      </c>
      <c r="O3" s="13"/>
      <c r="P3" s="13"/>
      <c r="Q3" s="13"/>
      <c r="R3" s="13"/>
      <c r="S3" s="13"/>
      <c r="T3" s="13"/>
      <c r="U3" s="13"/>
      <c r="V3" s="13"/>
      <c r="X3" s="98"/>
    </row>
    <row r="4" spans="2:32" s="9" customFormat="1" ht="13.5" thickBot="1" x14ac:dyDescent="0.25">
      <c r="B4" s="10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X4" s="11" t="s">
        <v>4</v>
      </c>
      <c r="Y4" s="11"/>
      <c r="AA4" s="139" t="s">
        <v>34</v>
      </c>
      <c r="AB4" s="140"/>
      <c r="AD4" s="141" t="s">
        <v>35</v>
      </c>
      <c r="AE4" s="142"/>
      <c r="AF4" s="143"/>
    </row>
    <row r="5" spans="2:32" x14ac:dyDescent="0.2">
      <c r="B5" s="10">
        <v>1</v>
      </c>
      <c r="C5" s="14">
        <v>0</v>
      </c>
      <c r="D5" s="14">
        <v>4.8</v>
      </c>
      <c r="E5" s="14">
        <v>3.8</v>
      </c>
      <c r="F5" s="14">
        <v>1.6</v>
      </c>
      <c r="G5" s="14">
        <v>6.6</v>
      </c>
      <c r="H5" s="14">
        <v>7.7</v>
      </c>
      <c r="I5" s="14">
        <v>6.8</v>
      </c>
      <c r="J5" s="14">
        <v>3.7</v>
      </c>
      <c r="K5" s="14">
        <v>5.9</v>
      </c>
      <c r="L5" s="14">
        <v>5.9</v>
      </c>
      <c r="M5" s="14">
        <v>4</v>
      </c>
      <c r="N5" s="14">
        <v>3.4</v>
      </c>
      <c r="O5" s="101"/>
      <c r="P5" s="101"/>
      <c r="Q5" s="101"/>
      <c r="R5" s="101"/>
      <c r="S5" s="101"/>
      <c r="T5" s="101"/>
      <c r="U5" s="101"/>
      <c r="V5" s="101"/>
      <c r="W5" s="1">
        <v>1</v>
      </c>
      <c r="X5" s="2" t="s">
        <v>38</v>
      </c>
      <c r="Y5" s="2"/>
      <c r="Z5" s="96"/>
      <c r="AA5" s="1">
        <v>1</v>
      </c>
      <c r="AB5" s="72">
        <f ca="1">TODAY()</f>
        <v>46294</v>
      </c>
      <c r="AD5" s="79">
        <f ca="1">VLOOKUP(AA2,Date,2,FALSE)</f>
        <v>46291</v>
      </c>
      <c r="AE5" s="80" t="str">
        <f>'Mileage Input'!G15</f>
        <v>FHS  -  CK</v>
      </c>
      <c r="AF5" s="81">
        <f>'Mileage Input'!H15</f>
        <v>3.1</v>
      </c>
    </row>
    <row r="6" spans="2:32" ht="13.5" thickBot="1" x14ac:dyDescent="0.25">
      <c r="B6" s="10">
        <v>2</v>
      </c>
      <c r="C6" s="14">
        <v>4.8</v>
      </c>
      <c r="D6" s="14">
        <v>0</v>
      </c>
      <c r="E6" s="14">
        <v>1.9</v>
      </c>
      <c r="F6" s="14">
        <v>3.6</v>
      </c>
      <c r="G6" s="14">
        <v>5.6</v>
      </c>
      <c r="H6" s="14">
        <v>3.1</v>
      </c>
      <c r="I6" s="14">
        <v>2.2000000000000002</v>
      </c>
      <c r="J6" s="14">
        <v>2.9</v>
      </c>
      <c r="K6" s="14">
        <v>1.1000000000000001</v>
      </c>
      <c r="L6" s="14">
        <v>1.1000000000000001</v>
      </c>
      <c r="M6" s="14">
        <v>3.9</v>
      </c>
      <c r="N6" s="14">
        <v>1.6</v>
      </c>
      <c r="O6" s="101"/>
      <c r="P6" s="101"/>
      <c r="Q6" s="101"/>
      <c r="R6" s="101"/>
      <c r="S6" s="101"/>
      <c r="T6" s="101"/>
      <c r="U6" s="101"/>
      <c r="V6" s="101"/>
      <c r="W6" s="3">
        <v>2</v>
      </c>
      <c r="X6" s="4" t="s">
        <v>45</v>
      </c>
      <c r="Y6" s="4"/>
      <c r="Z6" s="97"/>
      <c r="AA6" s="3">
        <v>2</v>
      </c>
      <c r="AB6" s="73">
        <f ca="1">AB5-1</f>
        <v>46293</v>
      </c>
      <c r="AD6" s="82">
        <f ca="1">VLOOKUP(AA2,Date,2,FALSE)</f>
        <v>46291</v>
      </c>
      <c r="AE6" s="83">
        <f>'Mileage Input'!G21</f>
        <v>0</v>
      </c>
      <c r="AF6" s="76">
        <f>'Mileage Input'!H21</f>
        <v>0</v>
      </c>
    </row>
    <row r="7" spans="2:32" x14ac:dyDescent="0.2">
      <c r="B7" s="10">
        <v>3</v>
      </c>
      <c r="C7" s="14">
        <v>3.8</v>
      </c>
      <c r="D7" s="14">
        <v>1.9</v>
      </c>
      <c r="E7" s="14">
        <v>0</v>
      </c>
      <c r="F7" s="14">
        <v>2.8</v>
      </c>
      <c r="G7" s="14">
        <v>7.3</v>
      </c>
      <c r="H7" s="14">
        <v>4.9000000000000004</v>
      </c>
      <c r="I7" s="14">
        <v>4</v>
      </c>
      <c r="J7" s="14">
        <v>1</v>
      </c>
      <c r="K7" s="14">
        <v>3.1</v>
      </c>
      <c r="L7" s="14">
        <v>3.1</v>
      </c>
      <c r="M7" s="14">
        <v>5.7</v>
      </c>
      <c r="N7" s="14">
        <v>0.7</v>
      </c>
      <c r="O7" s="101"/>
      <c r="P7" s="101"/>
      <c r="Q7" s="101"/>
      <c r="R7" s="101"/>
      <c r="S7" s="101"/>
      <c r="T7" s="101"/>
      <c r="U7" s="101"/>
      <c r="V7" s="101"/>
      <c r="W7" s="3">
        <v>3</v>
      </c>
      <c r="X7" s="4" t="s">
        <v>41</v>
      </c>
      <c r="Y7" s="4"/>
      <c r="Z7" s="97"/>
      <c r="AA7" s="3">
        <v>3</v>
      </c>
      <c r="AB7" s="73">
        <f t="shared" ref="AB7:AB33" ca="1" si="0">AB6-1</f>
        <v>46292</v>
      </c>
    </row>
    <row r="8" spans="2:32" x14ac:dyDescent="0.2">
      <c r="B8" s="10">
        <v>4</v>
      </c>
      <c r="C8" s="14">
        <v>1.6</v>
      </c>
      <c r="D8" s="14">
        <v>3.6</v>
      </c>
      <c r="E8" s="14">
        <v>2.8</v>
      </c>
      <c r="F8" s="14">
        <v>0</v>
      </c>
      <c r="G8" s="14">
        <v>6.3</v>
      </c>
      <c r="H8" s="14">
        <v>6.7</v>
      </c>
      <c r="I8" s="14">
        <v>5.5</v>
      </c>
      <c r="J8" s="14">
        <v>2.2999999999999998</v>
      </c>
      <c r="K8" s="14">
        <v>4.9000000000000004</v>
      </c>
      <c r="L8" s="14">
        <v>4.9000000000000004</v>
      </c>
      <c r="M8" s="14">
        <v>3.7</v>
      </c>
      <c r="N8" s="14">
        <v>2.5</v>
      </c>
      <c r="O8" s="101"/>
      <c r="P8" s="101"/>
      <c r="Q8" s="101"/>
      <c r="R8" s="101"/>
      <c r="S8" s="101"/>
      <c r="T8" s="101"/>
      <c r="U8" s="101"/>
      <c r="V8" s="101"/>
      <c r="W8" s="3">
        <v>4</v>
      </c>
      <c r="X8" s="4" t="s">
        <v>46</v>
      </c>
      <c r="Y8" s="4"/>
      <c r="Z8" s="97"/>
      <c r="AA8" s="3">
        <v>4</v>
      </c>
      <c r="AB8" s="73">
        <f t="shared" ca="1" si="0"/>
        <v>46291</v>
      </c>
    </row>
    <row r="9" spans="2:32" x14ac:dyDescent="0.2">
      <c r="B9" s="10">
        <v>5</v>
      </c>
      <c r="C9" s="14">
        <v>6.6</v>
      </c>
      <c r="D9" s="14">
        <v>5.6</v>
      </c>
      <c r="E9" s="14">
        <v>7.3</v>
      </c>
      <c r="F9" s="14">
        <v>6.3</v>
      </c>
      <c r="G9" s="14">
        <v>0</v>
      </c>
      <c r="H9" s="14">
        <v>3.2</v>
      </c>
      <c r="I9" s="14">
        <v>4</v>
      </c>
      <c r="J9" s="14">
        <v>7.4</v>
      </c>
      <c r="K9" s="14">
        <v>5.0999999999999996</v>
      </c>
      <c r="L9" s="14">
        <v>5.0999999999999996</v>
      </c>
      <c r="M9" s="14">
        <v>3</v>
      </c>
      <c r="N9" s="14">
        <v>7</v>
      </c>
      <c r="O9" s="101"/>
      <c r="P9" s="101"/>
      <c r="Q9" s="101"/>
      <c r="R9" s="101"/>
      <c r="S9" s="101"/>
      <c r="T9" s="101"/>
      <c r="U9" s="101"/>
      <c r="V9" s="101"/>
      <c r="W9" s="3">
        <v>5</v>
      </c>
      <c r="X9" s="4" t="s">
        <v>40</v>
      </c>
      <c r="Y9" s="4"/>
      <c r="Z9" s="97"/>
      <c r="AA9" s="3">
        <v>5</v>
      </c>
      <c r="AB9" s="73">
        <f t="shared" ca="1" si="0"/>
        <v>46290</v>
      </c>
    </row>
    <row r="10" spans="2:32" x14ac:dyDescent="0.2">
      <c r="B10" s="10">
        <v>6</v>
      </c>
      <c r="C10" s="14">
        <v>7.7</v>
      </c>
      <c r="D10" s="14">
        <v>3.1</v>
      </c>
      <c r="E10" s="14">
        <v>4.9000000000000004</v>
      </c>
      <c r="F10" s="14">
        <v>6.7</v>
      </c>
      <c r="G10" s="14">
        <v>3.2</v>
      </c>
      <c r="H10" s="14">
        <v>0</v>
      </c>
      <c r="I10" s="14">
        <v>1.5</v>
      </c>
      <c r="J10" s="14">
        <v>5.8</v>
      </c>
      <c r="K10" s="14">
        <v>2.6</v>
      </c>
      <c r="L10" s="14">
        <v>2.6</v>
      </c>
      <c r="M10" s="14">
        <v>4</v>
      </c>
      <c r="N10" s="14">
        <v>4.5</v>
      </c>
      <c r="O10" s="101"/>
      <c r="P10" s="101"/>
      <c r="Q10" s="101"/>
      <c r="R10" s="101"/>
      <c r="S10" s="101"/>
      <c r="T10" s="101"/>
      <c r="U10" s="101"/>
      <c r="V10" s="101"/>
      <c r="W10" s="3">
        <v>6</v>
      </c>
      <c r="X10" s="4" t="s">
        <v>47</v>
      </c>
      <c r="Y10" s="4"/>
      <c r="Z10" s="97"/>
      <c r="AA10" s="3">
        <v>6</v>
      </c>
      <c r="AB10" s="73">
        <f t="shared" ca="1" si="0"/>
        <v>46289</v>
      </c>
    </row>
    <row r="11" spans="2:32" x14ac:dyDescent="0.2">
      <c r="B11" s="10">
        <v>7</v>
      </c>
      <c r="C11" s="14">
        <v>6.8</v>
      </c>
      <c r="D11" s="14">
        <v>2.2000000000000002</v>
      </c>
      <c r="E11" s="14">
        <v>4</v>
      </c>
      <c r="F11" s="14">
        <v>5.5</v>
      </c>
      <c r="G11" s="14">
        <v>4</v>
      </c>
      <c r="H11" s="14">
        <v>1.5</v>
      </c>
      <c r="I11" s="14">
        <v>0</v>
      </c>
      <c r="J11" s="14">
        <v>4.9000000000000004</v>
      </c>
      <c r="K11" s="14">
        <v>1.7</v>
      </c>
      <c r="L11" s="14">
        <v>1.7</v>
      </c>
      <c r="M11" s="14">
        <v>3</v>
      </c>
      <c r="N11" s="14">
        <v>3.6</v>
      </c>
      <c r="O11" s="101"/>
      <c r="P11" s="101"/>
      <c r="Q11" s="101"/>
      <c r="R11" s="101"/>
      <c r="S11" s="101"/>
      <c r="T11" s="101"/>
      <c r="U11" s="101"/>
      <c r="V11" s="101"/>
      <c r="W11" s="3">
        <v>7</v>
      </c>
      <c r="X11" s="4" t="s">
        <v>39</v>
      </c>
      <c r="Y11" s="4"/>
      <c r="Z11" s="97"/>
      <c r="AA11" s="3">
        <v>7</v>
      </c>
      <c r="AB11" s="73">
        <f t="shared" ca="1" si="0"/>
        <v>46288</v>
      </c>
    </row>
    <row r="12" spans="2:32" x14ac:dyDescent="0.2">
      <c r="B12" s="10">
        <v>8</v>
      </c>
      <c r="C12" s="14">
        <v>3.7</v>
      </c>
      <c r="D12" s="14">
        <v>2.9</v>
      </c>
      <c r="E12" s="14">
        <v>1</v>
      </c>
      <c r="F12" s="14">
        <v>2.2999999999999998</v>
      </c>
      <c r="G12" s="14">
        <v>7.4</v>
      </c>
      <c r="H12" s="14">
        <v>5.8</v>
      </c>
      <c r="I12" s="14">
        <v>4.9000000000000004</v>
      </c>
      <c r="J12" s="14">
        <v>0</v>
      </c>
      <c r="K12" s="14">
        <v>4</v>
      </c>
      <c r="L12" s="14">
        <v>4</v>
      </c>
      <c r="M12" s="14">
        <v>6</v>
      </c>
      <c r="N12" s="14">
        <v>1.7</v>
      </c>
      <c r="O12" s="101"/>
      <c r="P12" s="101"/>
      <c r="Q12" s="101"/>
      <c r="R12" s="101"/>
      <c r="S12" s="101"/>
      <c r="T12" s="101"/>
      <c r="U12" s="101"/>
      <c r="V12" s="101"/>
      <c r="W12" s="3">
        <v>8</v>
      </c>
      <c r="X12" s="4" t="s">
        <v>42</v>
      </c>
      <c r="Y12" s="4"/>
      <c r="Z12" s="97"/>
      <c r="AA12" s="3">
        <v>8</v>
      </c>
      <c r="AB12" s="73">
        <f t="shared" ca="1" si="0"/>
        <v>46287</v>
      </c>
    </row>
    <row r="13" spans="2:32" x14ac:dyDescent="0.2">
      <c r="B13" s="10">
        <v>9</v>
      </c>
      <c r="C13" s="14">
        <v>5.9</v>
      </c>
      <c r="D13" s="14">
        <v>1.1000000000000001</v>
      </c>
      <c r="E13" s="14">
        <v>3.1</v>
      </c>
      <c r="F13" s="14">
        <v>4.9000000000000004</v>
      </c>
      <c r="G13" s="14">
        <v>5.0999999999999996</v>
      </c>
      <c r="H13" s="14">
        <v>2.6</v>
      </c>
      <c r="I13" s="14">
        <v>1.7</v>
      </c>
      <c r="J13" s="14">
        <v>4</v>
      </c>
      <c r="K13" s="14">
        <v>0</v>
      </c>
      <c r="L13" s="14">
        <v>0</v>
      </c>
      <c r="M13" s="14">
        <v>3.4</v>
      </c>
      <c r="N13" s="14">
        <v>2.7</v>
      </c>
      <c r="O13" s="101"/>
      <c r="P13" s="101"/>
      <c r="Q13" s="101"/>
      <c r="R13" s="101"/>
      <c r="S13" s="101"/>
      <c r="T13" s="101"/>
      <c r="U13" s="101"/>
      <c r="V13" s="101"/>
      <c r="W13" s="3">
        <v>9</v>
      </c>
      <c r="X13" s="4" t="s">
        <v>43</v>
      </c>
      <c r="Y13" s="4"/>
      <c r="Z13" s="97"/>
      <c r="AA13" s="3">
        <v>9</v>
      </c>
      <c r="AB13" s="73">
        <f t="shared" ca="1" si="0"/>
        <v>46286</v>
      </c>
    </row>
    <row r="14" spans="2:32" x14ac:dyDescent="0.2">
      <c r="B14" s="10">
        <v>10</v>
      </c>
      <c r="C14" s="102">
        <v>5.9</v>
      </c>
      <c r="D14" s="102">
        <v>1.1000000000000001</v>
      </c>
      <c r="E14" s="102">
        <v>3.1</v>
      </c>
      <c r="F14" s="102">
        <v>4.9000000000000004</v>
      </c>
      <c r="G14" s="102">
        <v>5.0999999999999996</v>
      </c>
      <c r="H14" s="102">
        <v>2.6</v>
      </c>
      <c r="I14" s="102">
        <v>1.7</v>
      </c>
      <c r="J14" s="102">
        <v>4</v>
      </c>
      <c r="K14" s="102">
        <v>0</v>
      </c>
      <c r="L14" s="102">
        <v>0</v>
      </c>
      <c r="M14" s="102">
        <v>3.4</v>
      </c>
      <c r="N14" s="102">
        <v>2.7</v>
      </c>
      <c r="O14" s="101"/>
      <c r="P14" s="101"/>
      <c r="Q14" s="101"/>
      <c r="R14" s="101"/>
      <c r="S14" s="101"/>
      <c r="T14" s="101"/>
      <c r="U14" s="101"/>
      <c r="V14" s="101"/>
      <c r="W14" s="3">
        <v>10</v>
      </c>
      <c r="X14" s="103" t="s">
        <v>44</v>
      </c>
      <c r="Y14" s="4"/>
      <c r="Z14" s="97"/>
      <c r="AA14" s="3">
        <v>10</v>
      </c>
      <c r="AB14" s="73">
        <f t="shared" ca="1" si="0"/>
        <v>46285</v>
      </c>
    </row>
    <row r="15" spans="2:32" x14ac:dyDescent="0.2">
      <c r="B15" s="10">
        <v>11</v>
      </c>
      <c r="C15" s="102">
        <v>4</v>
      </c>
      <c r="D15" s="102">
        <v>3.9</v>
      </c>
      <c r="E15" s="102">
        <v>5.7</v>
      </c>
      <c r="F15" s="102">
        <v>3.7</v>
      </c>
      <c r="G15" s="102">
        <v>3</v>
      </c>
      <c r="H15" s="102">
        <v>4</v>
      </c>
      <c r="I15" s="102">
        <v>3</v>
      </c>
      <c r="J15" s="102">
        <v>6</v>
      </c>
      <c r="K15" s="102">
        <v>3.4</v>
      </c>
      <c r="L15" s="102">
        <v>3.4</v>
      </c>
      <c r="M15" s="102">
        <v>0</v>
      </c>
      <c r="N15" s="102">
        <v>5.3</v>
      </c>
      <c r="O15" s="101"/>
      <c r="P15" s="101"/>
      <c r="Q15" s="101"/>
      <c r="R15" s="101"/>
      <c r="S15" s="101"/>
      <c r="T15" s="101"/>
      <c r="U15" s="101"/>
      <c r="V15" s="101"/>
      <c r="W15" s="3">
        <v>11</v>
      </c>
      <c r="X15" s="103" t="s">
        <v>0</v>
      </c>
      <c r="Y15" s="4"/>
      <c r="Z15" s="97"/>
      <c r="AA15" s="3">
        <v>11</v>
      </c>
      <c r="AB15" s="73">
        <f t="shared" ca="1" si="0"/>
        <v>46284</v>
      </c>
    </row>
    <row r="16" spans="2:32" x14ac:dyDescent="0.2">
      <c r="B16" s="10">
        <v>12</v>
      </c>
      <c r="C16" s="102">
        <v>3.4</v>
      </c>
      <c r="D16" s="102">
        <v>1.6</v>
      </c>
      <c r="E16" s="102">
        <v>0.7</v>
      </c>
      <c r="F16" s="102">
        <v>2.5</v>
      </c>
      <c r="G16" s="102">
        <v>7</v>
      </c>
      <c r="H16" s="102">
        <v>4.5</v>
      </c>
      <c r="I16" s="102">
        <v>3.6</v>
      </c>
      <c r="J16" s="102">
        <v>1.7</v>
      </c>
      <c r="K16" s="102">
        <v>2.7</v>
      </c>
      <c r="L16" s="102">
        <v>2.7</v>
      </c>
      <c r="M16" s="102">
        <v>5.3</v>
      </c>
      <c r="N16" s="102">
        <v>0</v>
      </c>
      <c r="O16" s="101"/>
      <c r="P16" s="101"/>
      <c r="Q16" s="101"/>
      <c r="R16" s="101"/>
      <c r="S16" s="101"/>
      <c r="T16" s="101"/>
      <c r="U16" s="101"/>
      <c r="V16" s="101"/>
      <c r="W16" s="3">
        <v>12</v>
      </c>
      <c r="X16" s="103" t="s">
        <v>33</v>
      </c>
      <c r="Y16" s="4"/>
      <c r="Z16" s="97"/>
      <c r="AA16" s="3">
        <v>12</v>
      </c>
      <c r="AB16" s="73">
        <f t="shared" ca="1" si="0"/>
        <v>46283</v>
      </c>
    </row>
    <row r="17" spans="2:28" x14ac:dyDescent="0.2">
      <c r="B17" s="10">
        <v>13</v>
      </c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3">
        <v>13</v>
      </c>
      <c r="X17" s="4"/>
      <c r="Y17" s="4"/>
      <c r="Z17" s="97"/>
      <c r="AA17" s="3">
        <v>13</v>
      </c>
      <c r="AB17" s="73">
        <f t="shared" ca="1" si="0"/>
        <v>46282</v>
      </c>
    </row>
    <row r="18" spans="2:28" x14ac:dyDescent="0.2">
      <c r="B18" s="10">
        <v>14</v>
      </c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3">
        <v>14</v>
      </c>
      <c r="X18" s="4"/>
      <c r="Y18" s="4"/>
      <c r="Z18" s="97"/>
      <c r="AA18" s="3">
        <v>14</v>
      </c>
      <c r="AB18" s="73">
        <f t="shared" ca="1" si="0"/>
        <v>46281</v>
      </c>
    </row>
    <row r="19" spans="2:28" x14ac:dyDescent="0.2">
      <c r="B19" s="10">
        <v>15</v>
      </c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3">
        <v>15</v>
      </c>
      <c r="X19" s="4"/>
      <c r="Y19" s="4"/>
      <c r="Z19" s="97"/>
      <c r="AA19" s="3">
        <v>15</v>
      </c>
      <c r="AB19" s="73">
        <f t="shared" ca="1" si="0"/>
        <v>46280</v>
      </c>
    </row>
    <row r="20" spans="2:28" x14ac:dyDescent="0.2">
      <c r="B20" s="10">
        <v>16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3">
        <v>16</v>
      </c>
      <c r="X20" s="4"/>
      <c r="Y20" s="4"/>
      <c r="Z20" s="97"/>
      <c r="AA20" s="3">
        <v>16</v>
      </c>
      <c r="AB20" s="73">
        <f t="shared" ca="1" si="0"/>
        <v>46279</v>
      </c>
    </row>
    <row r="21" spans="2:28" x14ac:dyDescent="0.2">
      <c r="B21" s="10">
        <v>17</v>
      </c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3">
        <v>17</v>
      </c>
      <c r="X21" s="4"/>
      <c r="Y21" s="4"/>
      <c r="Z21" s="97"/>
      <c r="AA21" s="3">
        <v>17</v>
      </c>
      <c r="AB21" s="73">
        <f t="shared" ca="1" si="0"/>
        <v>46278</v>
      </c>
    </row>
    <row r="22" spans="2:28" x14ac:dyDescent="0.2">
      <c r="B22" s="10">
        <v>18</v>
      </c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3">
        <v>18</v>
      </c>
      <c r="X22" s="4"/>
      <c r="Y22" s="4"/>
      <c r="Z22" s="97"/>
      <c r="AA22" s="3">
        <v>18</v>
      </c>
      <c r="AB22" s="73">
        <f t="shared" ca="1" si="0"/>
        <v>46277</v>
      </c>
    </row>
    <row r="23" spans="2:28" x14ac:dyDescent="0.2">
      <c r="AA23" s="3">
        <v>21</v>
      </c>
      <c r="AB23" s="73">
        <f t="shared" ca="1" si="0"/>
        <v>46276</v>
      </c>
    </row>
    <row r="24" spans="2:28" x14ac:dyDescent="0.2">
      <c r="AA24" s="3">
        <v>22</v>
      </c>
      <c r="AB24" s="73">
        <f t="shared" ca="1" si="0"/>
        <v>46275</v>
      </c>
    </row>
    <row r="25" spans="2:28" x14ac:dyDescent="0.2">
      <c r="AA25" s="3">
        <v>23</v>
      </c>
      <c r="AB25" s="73">
        <f t="shared" ca="1" si="0"/>
        <v>46274</v>
      </c>
    </row>
    <row r="26" spans="2:28" x14ac:dyDescent="0.2">
      <c r="C26" s="6"/>
      <c r="D26" s="6"/>
      <c r="E26" s="6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3">
        <v>24</v>
      </c>
      <c r="AB26" s="73">
        <f t="shared" ca="1" si="0"/>
        <v>46273</v>
      </c>
    </row>
    <row r="27" spans="2:28" x14ac:dyDescent="0.2">
      <c r="AA27" s="3">
        <v>25</v>
      </c>
      <c r="AB27" s="73">
        <f t="shared" ca="1" si="0"/>
        <v>46272</v>
      </c>
    </row>
    <row r="28" spans="2:28" x14ac:dyDescent="0.2">
      <c r="AA28" s="3">
        <v>26</v>
      </c>
      <c r="AB28" s="73">
        <f t="shared" ca="1" si="0"/>
        <v>46271</v>
      </c>
    </row>
    <row r="29" spans="2:28" x14ac:dyDescent="0.2">
      <c r="AA29" s="3">
        <v>27</v>
      </c>
      <c r="AB29" s="73">
        <f t="shared" ca="1" si="0"/>
        <v>46270</v>
      </c>
    </row>
    <row r="30" spans="2:28" x14ac:dyDescent="0.2">
      <c r="AA30" s="3">
        <v>28</v>
      </c>
      <c r="AB30" s="73">
        <f t="shared" ca="1" si="0"/>
        <v>46269</v>
      </c>
    </row>
    <row r="31" spans="2:28" x14ac:dyDescent="0.2">
      <c r="AA31" s="3">
        <v>29</v>
      </c>
      <c r="AB31" s="73">
        <f t="shared" ca="1" si="0"/>
        <v>46268</v>
      </c>
    </row>
    <row r="32" spans="2:28" x14ac:dyDescent="0.2">
      <c r="AA32" s="3">
        <v>30</v>
      </c>
      <c r="AB32" s="73">
        <f t="shared" ca="1" si="0"/>
        <v>46267</v>
      </c>
    </row>
    <row r="33" spans="27:28" ht="13.5" thickBot="1" x14ac:dyDescent="0.25">
      <c r="AA33" s="5">
        <v>31</v>
      </c>
      <c r="AB33" s="74">
        <f t="shared" ca="1" si="0"/>
        <v>46266</v>
      </c>
    </row>
    <row r="34" spans="27:28" x14ac:dyDescent="0.2">
      <c r="AB34" s="99">
        <f t="shared" ref="AB34:AB64" ca="1" si="1">AB33-1</f>
        <v>46265</v>
      </c>
    </row>
    <row r="35" spans="27:28" x14ac:dyDescent="0.2">
      <c r="AB35" s="99">
        <f t="shared" ca="1" si="1"/>
        <v>46264</v>
      </c>
    </row>
    <row r="36" spans="27:28" x14ac:dyDescent="0.2">
      <c r="AB36" s="99">
        <f t="shared" ca="1" si="1"/>
        <v>46263</v>
      </c>
    </row>
    <row r="37" spans="27:28" x14ac:dyDescent="0.2">
      <c r="AB37" s="99">
        <f t="shared" ca="1" si="1"/>
        <v>46262</v>
      </c>
    </row>
    <row r="38" spans="27:28" x14ac:dyDescent="0.2">
      <c r="AB38" s="99">
        <f t="shared" ca="1" si="1"/>
        <v>46261</v>
      </c>
    </row>
    <row r="39" spans="27:28" x14ac:dyDescent="0.2">
      <c r="AB39" s="99">
        <f t="shared" ca="1" si="1"/>
        <v>46260</v>
      </c>
    </row>
    <row r="40" spans="27:28" x14ac:dyDescent="0.2">
      <c r="AB40" s="99">
        <f t="shared" ca="1" si="1"/>
        <v>46259</v>
      </c>
    </row>
    <row r="41" spans="27:28" x14ac:dyDescent="0.2">
      <c r="AB41" s="99">
        <f t="shared" ca="1" si="1"/>
        <v>46258</v>
      </c>
    </row>
    <row r="42" spans="27:28" x14ac:dyDescent="0.2">
      <c r="AB42" s="99">
        <f t="shared" ca="1" si="1"/>
        <v>46257</v>
      </c>
    </row>
    <row r="43" spans="27:28" x14ac:dyDescent="0.2">
      <c r="AB43" s="99">
        <f t="shared" ca="1" si="1"/>
        <v>46256</v>
      </c>
    </row>
    <row r="44" spans="27:28" x14ac:dyDescent="0.2">
      <c r="AB44" s="99">
        <f t="shared" ca="1" si="1"/>
        <v>46255</v>
      </c>
    </row>
    <row r="45" spans="27:28" x14ac:dyDescent="0.2">
      <c r="AB45" s="99">
        <f t="shared" ca="1" si="1"/>
        <v>46254</v>
      </c>
    </row>
    <row r="46" spans="27:28" x14ac:dyDescent="0.2">
      <c r="AB46" s="99">
        <f t="shared" ca="1" si="1"/>
        <v>46253</v>
      </c>
    </row>
    <row r="47" spans="27:28" x14ac:dyDescent="0.2">
      <c r="AB47" s="99">
        <f t="shared" ca="1" si="1"/>
        <v>46252</v>
      </c>
    </row>
    <row r="48" spans="27:28" x14ac:dyDescent="0.2">
      <c r="AB48" s="99">
        <f t="shared" ca="1" si="1"/>
        <v>46251</v>
      </c>
    </row>
    <row r="49" spans="28:28" x14ac:dyDescent="0.2">
      <c r="AB49" s="99">
        <f t="shared" ca="1" si="1"/>
        <v>46250</v>
      </c>
    </row>
    <row r="50" spans="28:28" x14ac:dyDescent="0.2">
      <c r="AB50" s="99">
        <f t="shared" ca="1" si="1"/>
        <v>46249</v>
      </c>
    </row>
    <row r="51" spans="28:28" x14ac:dyDescent="0.2">
      <c r="AB51" s="99">
        <f t="shared" ca="1" si="1"/>
        <v>46248</v>
      </c>
    </row>
    <row r="52" spans="28:28" x14ac:dyDescent="0.2">
      <c r="AB52" s="99">
        <f t="shared" ca="1" si="1"/>
        <v>46247</v>
      </c>
    </row>
    <row r="53" spans="28:28" x14ac:dyDescent="0.2">
      <c r="AB53" s="99">
        <f t="shared" ca="1" si="1"/>
        <v>46246</v>
      </c>
    </row>
    <row r="54" spans="28:28" x14ac:dyDescent="0.2">
      <c r="AB54" s="99">
        <f t="shared" ca="1" si="1"/>
        <v>46245</v>
      </c>
    </row>
    <row r="55" spans="28:28" x14ac:dyDescent="0.2">
      <c r="AB55" s="99">
        <f t="shared" ca="1" si="1"/>
        <v>46244</v>
      </c>
    </row>
    <row r="56" spans="28:28" x14ac:dyDescent="0.2">
      <c r="AB56" s="99">
        <f t="shared" ca="1" si="1"/>
        <v>46243</v>
      </c>
    </row>
    <row r="57" spans="28:28" x14ac:dyDescent="0.2">
      <c r="AB57" s="99">
        <f t="shared" ca="1" si="1"/>
        <v>46242</v>
      </c>
    </row>
    <row r="58" spans="28:28" x14ac:dyDescent="0.2">
      <c r="AB58" s="99">
        <f t="shared" ca="1" si="1"/>
        <v>46241</v>
      </c>
    </row>
    <row r="59" spans="28:28" x14ac:dyDescent="0.2">
      <c r="AB59" s="99">
        <f t="shared" ca="1" si="1"/>
        <v>46240</v>
      </c>
    </row>
    <row r="60" spans="28:28" x14ac:dyDescent="0.2">
      <c r="AB60" s="99">
        <f t="shared" ca="1" si="1"/>
        <v>46239</v>
      </c>
    </row>
    <row r="61" spans="28:28" x14ac:dyDescent="0.2">
      <c r="AB61" s="99">
        <f t="shared" ca="1" si="1"/>
        <v>46238</v>
      </c>
    </row>
    <row r="62" spans="28:28" x14ac:dyDescent="0.2">
      <c r="AB62" s="99">
        <f t="shared" ca="1" si="1"/>
        <v>46237</v>
      </c>
    </row>
    <row r="63" spans="28:28" x14ac:dyDescent="0.2">
      <c r="AB63" s="99">
        <f t="shared" ca="1" si="1"/>
        <v>46236</v>
      </c>
    </row>
    <row r="64" spans="28:28" x14ac:dyDescent="0.2">
      <c r="AB64" s="99">
        <f t="shared" ca="1" si="1"/>
        <v>46235</v>
      </c>
    </row>
  </sheetData>
  <mergeCells count="3">
    <mergeCell ref="F2:N2"/>
    <mergeCell ref="AA4:AB4"/>
    <mergeCell ref="AD4:AF4"/>
  </mergeCells>
  <phoneticPr fontId="0" type="noConversion"/>
  <pageMargins left="0" right="0" top="0" bottom="0" header="0.5" footer="0.5"/>
  <pageSetup orientation="landscape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Mileage Input</vt:lpstr>
      <vt:lpstr>Forms</vt:lpstr>
      <vt:lpstr>Miles</vt:lpstr>
      <vt:lpstr>Tables</vt:lpstr>
      <vt:lpstr>Date</vt:lpstr>
      <vt:lpstr>Miles</vt:lpstr>
      <vt:lpstr>Names</vt:lpstr>
      <vt:lpstr>'Mileage Input'!Print_Area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Groton Travel</dc:title>
  <dc:creator>Tom Cregeur</dc:creator>
  <cp:lastModifiedBy>Angela Couzelis</cp:lastModifiedBy>
  <cp:lastPrinted>2026-02-13T20:28:33Z</cp:lastPrinted>
  <dcterms:created xsi:type="dcterms:W3CDTF">1997-12-17T18:13:24Z</dcterms:created>
  <dcterms:modified xsi:type="dcterms:W3CDTF">2026-09-29T13:57:45Z</dcterms:modified>
</cp:coreProperties>
</file>