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Pupil Membership\Forms  LEA-PSA-ISD\26-27 Forms\"/>
    </mc:Choice>
  </mc:AlternateContent>
  <xr:revisionPtr revIDLastSave="0" documentId="13_ncr:1_{0D35C893-7B24-4935-B521-D55E25CD00F8}" xr6:coauthVersionLast="47" xr6:coauthVersionMax="47" xr10:uidLastSave="{00000000-0000-0000-0000-000000000000}"/>
  <bookViews>
    <workbookView xWindow="28680" yWindow="1710" windowWidth="29040" windowHeight="15720" xr2:uid="{00000000-000D-0000-FFFF-FFFF00000000}"/>
  </bookViews>
  <sheets>
    <sheet name="Non-Public Shared Time" sheetId="14" r:id="rId1"/>
    <sheet name="EXAMPLE" sheetId="12" r:id="rId2"/>
  </sheets>
  <definedNames>
    <definedName name="_xlnm.Print_Titles" localSheetId="0">'Non-Public Shared Time'!$15:$16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4" i="12" l="1"/>
  <c r="K24" i="12"/>
  <c r="L24" i="12" s="1"/>
  <c r="I23" i="12"/>
  <c r="I22" i="12"/>
  <c r="K22" i="12"/>
  <c r="L22" i="12"/>
  <c r="I21" i="12"/>
  <c r="K21" i="12"/>
  <c r="L21" i="12"/>
  <c r="I19" i="12"/>
  <c r="K19" i="12"/>
  <c r="L19" i="12" s="1"/>
  <c r="I18" i="12"/>
  <c r="K18" i="12"/>
  <c r="L18" i="12" s="1"/>
  <c r="I17" i="12"/>
  <c r="K17" i="12" s="1"/>
  <c r="L17" i="12" s="1"/>
  <c r="P17" i="12" s="1"/>
  <c r="I17" i="14"/>
  <c r="K17" i="14"/>
  <c r="L17" i="14"/>
  <c r="Q17" i="14"/>
  <c r="R17" i="14"/>
  <c r="T17" i="14"/>
  <c r="I18" i="14"/>
  <c r="K18" i="14" s="1"/>
  <c r="L18" i="14" s="1"/>
  <c r="Q18" i="14" s="1"/>
  <c r="R18" i="14" s="1"/>
  <c r="T18" i="14" s="1"/>
  <c r="I19" i="14"/>
  <c r="K19" i="14" s="1"/>
  <c r="L19" i="14" s="1"/>
  <c r="P19" i="14" s="1"/>
  <c r="I20" i="14"/>
  <c r="K20" i="14"/>
  <c r="L20" i="14"/>
  <c r="Q20" i="14"/>
  <c r="R20" i="14"/>
  <c r="T20" i="14"/>
  <c r="I21" i="14"/>
  <c r="K21" i="14"/>
  <c r="L21" i="14"/>
  <c r="Q21" i="14" s="1"/>
  <c r="R21" i="14" s="1"/>
  <c r="T21" i="14" s="1"/>
  <c r="I22" i="14"/>
  <c r="K22" i="14"/>
  <c r="L22" i="14" s="1"/>
  <c r="I23" i="14"/>
  <c r="K23" i="14"/>
  <c r="L23" i="14"/>
  <c r="Q23" i="14" s="1"/>
  <c r="R23" i="14" s="1"/>
  <c r="T23" i="14" s="1"/>
  <c r="I24" i="14"/>
  <c r="K24" i="14" s="1"/>
  <c r="L24" i="14" s="1"/>
  <c r="Q24" i="14" s="1"/>
  <c r="R24" i="14" s="1"/>
  <c r="T24" i="14" s="1"/>
  <c r="I25" i="14"/>
  <c r="K25" i="14"/>
  <c r="L25" i="14"/>
  <c r="I26" i="14"/>
  <c r="K26" i="14"/>
  <c r="L26" i="14"/>
  <c r="P26" i="14" s="1"/>
  <c r="I27" i="14"/>
  <c r="K27" i="14"/>
  <c r="L27" i="14" s="1"/>
  <c r="Q27" i="14" s="1"/>
  <c r="R27" i="14" s="1"/>
  <c r="T27" i="14" s="1"/>
  <c r="I28" i="14"/>
  <c r="K28" i="14" s="1"/>
  <c r="L28" i="14" s="1"/>
  <c r="I29" i="14"/>
  <c r="K29" i="14"/>
  <c r="L29" i="14"/>
  <c r="I30" i="14"/>
  <c r="K30" i="14"/>
  <c r="L30" i="14"/>
  <c r="P30" i="14" s="1"/>
  <c r="I31" i="14"/>
  <c r="K31" i="14" s="1"/>
  <c r="L31" i="14" s="1"/>
  <c r="I32" i="14"/>
  <c r="K32" i="14" s="1"/>
  <c r="L32" i="14" s="1"/>
  <c r="I33" i="14"/>
  <c r="K33" i="14"/>
  <c r="L33" i="14" s="1"/>
  <c r="O33" i="14"/>
  <c r="O32" i="14"/>
  <c r="O31" i="14"/>
  <c r="O30" i="14"/>
  <c r="Q30" i="14" s="1"/>
  <c r="R30" i="14" s="1"/>
  <c r="T30" i="14" s="1"/>
  <c r="O29" i="14"/>
  <c r="O28" i="14"/>
  <c r="O27" i="14"/>
  <c r="P27" i="14" s="1"/>
  <c r="O26" i="14"/>
  <c r="O25" i="14"/>
  <c r="O24" i="14"/>
  <c r="P24" i="14" s="1"/>
  <c r="O23" i="14"/>
  <c r="O22" i="14"/>
  <c r="Q22" i="14" s="1"/>
  <c r="R22" i="14" s="1"/>
  <c r="T22" i="14" s="1"/>
  <c r="O21" i="14"/>
  <c r="O20" i="14"/>
  <c r="P20" i="14" s="1"/>
  <c r="O19" i="14"/>
  <c r="O18" i="14"/>
  <c r="O17" i="14"/>
  <c r="P17" i="14" s="1"/>
  <c r="K23" i="12"/>
  <c r="K25" i="12" s="1"/>
  <c r="L25" i="12" s="1"/>
  <c r="P25" i="12" s="1"/>
  <c r="L23" i="12"/>
  <c r="O25" i="12"/>
  <c r="Q25" i="12" s="1"/>
  <c r="R25" i="12" s="1"/>
  <c r="T25" i="12" s="1"/>
  <c r="O21" i="12"/>
  <c r="Q21" i="12" s="1"/>
  <c r="R21" i="12" s="1"/>
  <c r="T21" i="12" s="1"/>
  <c r="O20" i="12"/>
  <c r="O17" i="12"/>
  <c r="Q29" i="14"/>
  <c r="R29" i="14"/>
  <c r="T29" i="14" s="1"/>
  <c r="P29" i="14"/>
  <c r="P23" i="14"/>
  <c r="P25" i="14"/>
  <c r="Q25" i="14"/>
  <c r="R25" i="14"/>
  <c r="T25" i="14"/>
  <c r="Q26" i="14"/>
  <c r="R26" i="14"/>
  <c r="T26" i="14"/>
  <c r="P31" i="14" l="1"/>
  <c r="Q31" i="14"/>
  <c r="R31" i="14" s="1"/>
  <c r="T31" i="14" s="1"/>
  <c r="Q17" i="12"/>
  <c r="R17" i="12" s="1"/>
  <c r="T17" i="12" s="1"/>
  <c r="P28" i="14"/>
  <c r="Q28" i="14"/>
  <c r="R28" i="14" s="1"/>
  <c r="T28" i="14" s="1"/>
  <c r="P18" i="14"/>
  <c r="Q32" i="14"/>
  <c r="R32" i="14" s="1"/>
  <c r="T32" i="14" s="1"/>
  <c r="Q19" i="14"/>
  <c r="R19" i="14" s="1"/>
  <c r="T19" i="14" s="1"/>
  <c r="T34" i="14" s="1"/>
  <c r="P33" i="14"/>
  <c r="P21" i="14"/>
  <c r="P32" i="14"/>
  <c r="P22" i="14"/>
  <c r="Q33" i="14"/>
  <c r="R33" i="14" s="1"/>
  <c r="T33" i="14" s="1"/>
  <c r="P21" i="12"/>
  <c r="K20" i="12"/>
  <c r="L20" i="12" s="1"/>
  <c r="T26" i="12" l="1"/>
  <c r="Q20" i="12"/>
  <c r="R20" i="12" s="1"/>
  <c r="T20" i="12" s="1"/>
  <c r="P20" i="12"/>
</calcChain>
</file>

<file path=xl/sharedStrings.xml><?xml version="1.0" encoding="utf-8"?>
<sst xmlns="http://schemas.openxmlformats.org/spreadsheetml/2006/main" count="121" uniqueCount="77">
  <si>
    <t>Grade</t>
  </si>
  <si>
    <t>Start Time</t>
  </si>
  <si>
    <t>Stop Time</t>
  </si>
  <si>
    <t>Hours</t>
  </si>
  <si>
    <t>Total Hrs</t>
  </si>
  <si>
    <t>Shared Time Program</t>
  </si>
  <si>
    <t>ST FTE</t>
  </si>
  <si>
    <t>Class Name</t>
  </si>
  <si>
    <t>Allowable FTE</t>
  </si>
  <si>
    <t>FTE Difference</t>
  </si>
  <si>
    <t>School District:</t>
  </si>
  <si>
    <t>Count Date:</t>
  </si>
  <si>
    <t>Non-Public Shared Time Program</t>
  </si>
  <si>
    <t>Building:</t>
  </si>
  <si>
    <t>Master Schedule of Classes and Comparable Public School Class</t>
  </si>
  <si>
    <t>Name of Class</t>
  </si>
  <si>
    <t>Comparable Class in District</t>
  </si>
  <si>
    <t>Allowable Shared Time FTE</t>
  </si>
  <si>
    <t>FTE</t>
  </si>
  <si>
    <t>Instructor</t>
  </si>
  <si>
    <t>Computers</t>
  </si>
  <si>
    <t>Hr/Class Code(s)</t>
  </si>
  <si>
    <t>Art</t>
  </si>
  <si>
    <t>M</t>
  </si>
  <si>
    <t>Rnded FTE</t>
  </si>
  <si>
    <t>1st /A1</t>
  </si>
  <si>
    <t>3rd/C1</t>
  </si>
  <si>
    <t>T</t>
  </si>
  <si>
    <t>4th/G1</t>
  </si>
  <si>
    <t>Gym</t>
  </si>
  <si>
    <t>4th/O1</t>
  </si>
  <si>
    <t>Orchestra</t>
  </si>
  <si>
    <t>W</t>
  </si>
  <si>
    <t>F</t>
  </si>
  <si>
    <t>Sample District</t>
  </si>
  <si>
    <t>Sample School</t>
  </si>
  <si>
    <t>FTE Total</t>
  </si>
  <si>
    <t># of Count Day Pupils FTE Eligible</t>
  </si>
  <si>
    <t>Total FTE</t>
  </si>
  <si>
    <t>10003</t>
  </si>
  <si>
    <t>08037</t>
  </si>
  <si>
    <t>05184</t>
  </si>
  <si>
    <t>05104</t>
  </si>
  <si>
    <t>Fall</t>
  </si>
  <si>
    <t>Spring</t>
  </si>
  <si>
    <t>*</t>
  </si>
  <si>
    <t>*SCED Code</t>
  </si>
  <si>
    <t xml:space="preserve">Instructions: </t>
  </si>
  <si>
    <t xml:space="preserve">Use this form to create a schedule that identifies all the classes being taught. </t>
  </si>
  <si>
    <t>Link to SCED Finder (School Courses for the Exchange of Data)</t>
  </si>
  <si>
    <t>Mr. Smith's Computers Course Meets 2x/week. Monday is "count day"</t>
  </si>
  <si>
    <t>Ms. Brown's Orchestra Course Meets 3x/week. Wednesday is "count day"</t>
  </si>
  <si>
    <t>NOTE: Mrs. Jones' 4th Grade Art course meets only 1x/week &amp; "count day" is Monday. Mrs. Blake's 7th Grade Gym course meets only 1x/week and "count day" is Friday.</t>
  </si>
  <si>
    <t>Check all that apply</t>
  </si>
  <si>
    <t xml:space="preserve">Use this form to create a schedule that identifies all the shared time courses being taught. </t>
  </si>
  <si>
    <r>
      <t>Follow the format given in the</t>
    </r>
    <r>
      <rPr>
        <sz val="11"/>
        <color indexed="10"/>
        <rFont val="Calibri"/>
        <family val="2"/>
      </rPr>
      <t xml:space="preserve"> Example Tab</t>
    </r>
    <r>
      <rPr>
        <sz val="11"/>
        <color theme="1"/>
        <rFont val="Calibri"/>
        <family val="2"/>
        <scheme val="minor"/>
      </rPr>
      <t xml:space="preserve"> to provide all required information.</t>
    </r>
  </si>
  <si>
    <t>PA-5E(NP1) Aug 2024</t>
  </si>
  <si>
    <t>Teacher Name/PIC #:</t>
  </si>
  <si>
    <t>S. Jones (47698)</t>
  </si>
  <si>
    <t>Follow this format to provide all required information as below in the example.</t>
  </si>
  <si>
    <t>B. Smith (1027843)</t>
  </si>
  <si>
    <t>T. Blake (1243)</t>
  </si>
  <si>
    <t>J. Brown (777658)</t>
  </si>
  <si>
    <t>Please submit this form electronically to your auditor in Excel format.</t>
  </si>
  <si>
    <t>Formulas are pre-populated into this spreadsheet to assist with FTE calculations.</t>
  </si>
  <si>
    <r>
      <t>For classes that meet more than 1 day per week, please follow the format below</t>
    </r>
    <r>
      <rPr>
        <sz val="10"/>
        <color indexed="8"/>
        <rFont val="Calibri"/>
        <family val="2"/>
      </rPr>
      <t xml:space="preserve">. </t>
    </r>
  </si>
  <si>
    <r>
      <t xml:space="preserve">Days </t>
    </r>
    <r>
      <rPr>
        <sz val="9"/>
        <color indexed="8"/>
        <rFont val="Calibri"/>
        <family val="2"/>
      </rPr>
      <t>Course Meets</t>
    </r>
  </si>
  <si>
    <t>Days Course Meets</t>
  </si>
  <si>
    <r>
      <t xml:space="preserve"># Days </t>
    </r>
    <r>
      <rPr>
        <i/>
        <sz val="9"/>
        <color indexed="8"/>
        <rFont val="Calibri"/>
        <family val="2"/>
      </rPr>
      <t>(based on shared time calendar)</t>
    </r>
  </si>
  <si>
    <r>
      <t xml:space="preserve"># Days </t>
    </r>
    <r>
      <rPr>
        <sz val="9"/>
        <color indexed="8"/>
        <rFont val="Calibri"/>
        <family val="2"/>
      </rPr>
      <t>(based on shared time calendar)</t>
    </r>
  </si>
  <si>
    <r>
      <t>For classes that meet more than 1 day per week, please total hours and round FTE only once for the course, not each day it meets.</t>
    </r>
    <r>
      <rPr>
        <sz val="11"/>
        <color indexed="10"/>
        <rFont val="Calibri"/>
        <family val="2"/>
      </rPr>
      <t xml:space="preserve"> (See Example Tab)</t>
    </r>
  </si>
  <si>
    <t>Multiple (see TOR Names/PIC #s below)</t>
  </si>
  <si>
    <t>Shared time course count dates:</t>
  </si>
  <si>
    <t>Option 1: Prepare 1 worksheet tab per teacher; 
Option 2: Enter "Multiple" here &amp; enter inidividual TOR Names/PIC #s in grid below (for small programs)</t>
  </si>
  <si>
    <t xml:space="preserve">Small program example, listed "Multiple" here &amp; gave inidividual TOR Names/PIC #s in grid below </t>
  </si>
  <si>
    <t>Instructor Name &amp;
PIC #</t>
  </si>
  <si>
    <r>
      <rPr>
        <sz val="11"/>
        <color indexed="8"/>
        <rFont val="Times New Roman"/>
        <family val="1"/>
      </rPr>
      <t>PA-5E (NP1)</t>
    </r>
    <r>
      <rPr>
        <sz val="8"/>
        <color indexed="8"/>
        <rFont val="Times New Roman"/>
        <family val="1"/>
      </rPr>
      <t xml:space="preserve"> Sep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</si>
</sst>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"/>
    <numFmt numFmtId="166" formatCode="0.00_);[Red]\(0.00\)"/>
    <numFmt numFmtId="167" formatCode="0_);[Red]\(0\)"/>
    <numFmt numFmtId="168" formatCode="m/d/yy;@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Calibri"/>
      <family val="2"/>
    </font>
    <font>
      <i/>
      <sz val="8"/>
      <color indexed="8"/>
      <name val="Calibri"/>
      <family val="2"/>
    </font>
    <font>
      <sz val="11"/>
      <color indexed="10"/>
      <name val="Calibri"/>
      <family val="2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0.5"/>
      <color theme="1"/>
      <name val="Calibri"/>
      <family val="2"/>
      <scheme val="minor"/>
    </font>
    <font>
      <sz val="8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/>
    <xf numFmtId="49" fontId="3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8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/>
    <xf numFmtId="1" fontId="0" fillId="5" borderId="0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64" fontId="0" fillId="5" borderId="3" xfId="0" applyNumberFormat="1" applyFill="1" applyBorder="1" applyAlignment="1">
      <alignment horizontal="center"/>
    </xf>
    <xf numFmtId="0" fontId="7" fillId="5" borderId="5" xfId="0" applyFont="1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0" fontId="8" fillId="5" borderId="5" xfId="0" applyFont="1" applyFill="1" applyBorder="1" applyAlignment="1">
      <alignment horizontal="left"/>
    </xf>
    <xf numFmtId="0" fontId="16" fillId="5" borderId="0" xfId="0" applyFon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16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1" fontId="0" fillId="5" borderId="6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8" fontId="0" fillId="5" borderId="7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8" fontId="0" fillId="0" borderId="7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7" fillId="0" borderId="9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64" fontId="17" fillId="5" borderId="1" xfId="0" applyNumberFormat="1" applyFont="1" applyFill="1" applyBorder="1" applyAlignment="1">
      <alignment horizontal="center"/>
    </xf>
    <xf numFmtId="0" fontId="18" fillId="5" borderId="5" xfId="0" applyFont="1" applyFill="1" applyBorder="1" applyAlignment="1">
      <alignment horizontal="left"/>
    </xf>
    <xf numFmtId="0" fontId="19" fillId="0" borderId="0" xfId="0" applyFont="1"/>
    <xf numFmtId="166" fontId="0" fillId="0" borderId="9" xfId="0" applyNumberForma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7" fillId="6" borderId="9" xfId="0" applyFont="1" applyFill="1" applyBorder="1" applyAlignment="1">
      <alignment horizontal="left"/>
    </xf>
    <xf numFmtId="0" fontId="0" fillId="6" borderId="7" xfId="0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18" fontId="0" fillId="6" borderId="7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166" fontId="0" fillId="6" borderId="7" xfId="0" applyNumberFormat="1" applyFill="1" applyBorder="1" applyAlignment="1">
      <alignment horizontal="center"/>
    </xf>
    <xf numFmtId="166" fontId="0" fillId="6" borderId="8" xfId="0" applyNumberFormat="1" applyFill="1" applyBorder="1" applyAlignment="1">
      <alignment horizontal="center"/>
    </xf>
    <xf numFmtId="0" fontId="20" fillId="0" borderId="2" xfId="0" applyFont="1" applyBorder="1" applyAlignment="1">
      <alignment horizontal="center" wrapText="1"/>
    </xf>
    <xf numFmtId="0" fontId="20" fillId="0" borderId="3" xfId="0" applyFont="1" applyBorder="1" applyAlignment="1">
      <alignment horizontal="center" wrapText="1"/>
    </xf>
    <xf numFmtId="167" fontId="0" fillId="0" borderId="7" xfId="0" applyNumberFormat="1" applyFill="1" applyBorder="1" applyAlignment="1">
      <alignment horizontal="center"/>
    </xf>
    <xf numFmtId="167" fontId="0" fillId="6" borderId="7" xfId="0" applyNumberFormat="1" applyFill="1" applyBorder="1" applyAlignment="1">
      <alignment horizontal="center"/>
    </xf>
    <xf numFmtId="2" fontId="2" fillId="7" borderId="10" xfId="0" applyNumberFormat="1" applyFont="1" applyFill="1" applyBorder="1" applyAlignment="1">
      <alignment horizontal="center"/>
    </xf>
    <xf numFmtId="167" fontId="0" fillId="5" borderId="0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166" fontId="0" fillId="7" borderId="10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7" xfId="0" applyNumberFormat="1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49" fontId="16" fillId="5" borderId="0" xfId="0" applyNumberFormat="1" applyFont="1" applyFill="1" applyBorder="1" applyAlignment="1">
      <alignment horizontal="center"/>
    </xf>
    <xf numFmtId="49" fontId="16" fillId="5" borderId="1" xfId="0" applyNumberFormat="1" applyFont="1" applyFill="1" applyBorder="1" applyAlignment="1">
      <alignment horizontal="center"/>
    </xf>
    <xf numFmtId="18" fontId="0" fillId="0" borderId="7" xfId="0" applyNumberFormat="1" applyFill="1" applyBorder="1" applyAlignment="1">
      <alignment horizontal="right" indent="1"/>
    </xf>
    <xf numFmtId="18" fontId="0" fillId="5" borderId="0" xfId="0" applyNumberFormat="1" applyFill="1" applyBorder="1" applyAlignment="1">
      <alignment horizontal="right" indent="1"/>
    </xf>
    <xf numFmtId="18" fontId="0" fillId="5" borderId="6" xfId="0" applyNumberFormat="1" applyFill="1" applyBorder="1" applyAlignment="1">
      <alignment horizontal="right" indent="1"/>
    </xf>
    <xf numFmtId="168" fontId="3" fillId="0" borderId="0" xfId="0" applyNumberFormat="1" applyFont="1" applyAlignment="1">
      <alignment horizontal="center" vertical="center" wrapText="1"/>
    </xf>
    <xf numFmtId="168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/>
    </xf>
    <xf numFmtId="49" fontId="0" fillId="0" borderId="0" xfId="0" applyNumberFormat="1" applyAlignment="1"/>
    <xf numFmtId="0" fontId="20" fillId="0" borderId="0" xfId="0" applyFont="1"/>
    <xf numFmtId="0" fontId="4" fillId="0" borderId="0" xfId="1" applyFill="1" applyBorder="1" applyAlignment="1" applyProtection="1">
      <alignment horizontal="left"/>
    </xf>
    <xf numFmtId="49" fontId="20" fillId="0" borderId="0" xfId="0" applyNumberFormat="1" applyFont="1"/>
    <xf numFmtId="49" fontId="20" fillId="0" borderId="0" xfId="0" applyNumberFormat="1" applyFont="1" applyAlignment="1">
      <alignment horizontal="left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9" fillId="0" borderId="0" xfId="0" applyFont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14" fillId="0" borderId="0" xfId="0" applyFont="1"/>
    <xf numFmtId="0" fontId="2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168" fontId="0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 wrapText="1"/>
    </xf>
    <xf numFmtId="0" fontId="0" fillId="0" borderId="0" xfId="0" applyFont="1" applyAlignment="1"/>
    <xf numFmtId="0" fontId="0" fillId="0" borderId="7" xfId="0" applyFill="1" applyBorder="1" applyAlignment="1">
      <alignment horizontal="center" wrapText="1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14" fontId="0" fillId="0" borderId="0" xfId="0" applyNumberForma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4" fillId="0" borderId="0" xfId="1" applyFill="1" applyAlignment="1" applyProtection="1">
      <alignment horizontal="left"/>
    </xf>
    <xf numFmtId="0" fontId="17" fillId="0" borderId="0" xfId="0" applyFont="1" applyAlignment="1">
      <alignment horizontal="right"/>
    </xf>
    <xf numFmtId="49" fontId="25" fillId="0" borderId="6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/>
    </xf>
    <xf numFmtId="49" fontId="1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/>
    </xf>
    <xf numFmtId="0" fontId="2" fillId="3" borderId="1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6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4" fillId="0" borderId="1" xfId="0" applyFont="1" applyBorder="1" applyAlignment="1">
      <alignment horizontal="center"/>
    </xf>
    <xf numFmtId="0" fontId="0" fillId="0" borderId="0" xfId="0" applyFont="1" applyAlignment="1">
      <alignment horizontal="left" wrapText="1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5" borderId="6" xfId="0" applyFill="1" applyBorder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0" fillId="0" borderId="1" xfId="0" applyBorder="1" applyAlignment="1"/>
    <xf numFmtId="0" fontId="0" fillId="5" borderId="6" xfId="0" applyFill="1" applyBorder="1" applyAlignment="1">
      <alignment horizontal="center" vertical="top" wrapText="1"/>
    </xf>
    <xf numFmtId="0" fontId="0" fillId="5" borderId="0" xfId="0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0" fillId="0" borderId="0" xfId="0" applyAlignment="1">
      <alignment horizontal="right"/>
    </xf>
    <xf numFmtId="0" fontId="23" fillId="0" borderId="0" xfId="0" applyFont="1" applyFill="1" applyBorder="1" applyAlignment="1">
      <alignment horizontal="left"/>
    </xf>
    <xf numFmtId="0" fontId="24" fillId="0" borderId="0" xfId="0" applyFont="1" applyAlignment="1">
      <alignment horizontal="left"/>
    </xf>
    <xf numFmtId="0" fontId="0" fillId="0" borderId="0" xfId="0" applyAlignment="1"/>
    <xf numFmtId="0" fontId="0" fillId="0" borderId="7" xfId="0" applyBorder="1" applyAlignment="1"/>
    <xf numFmtId="0" fontId="0" fillId="0" borderId="0" xfId="0" applyFont="1" applyAlignment="1">
      <alignment horizontal="right"/>
    </xf>
    <xf numFmtId="0" fontId="15" fillId="0" borderId="7" xfId="0" applyFont="1" applyBorder="1" applyAlignment="1"/>
    <xf numFmtId="0" fontId="0" fillId="6" borderId="7" xfId="0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640080</xdr:colOff>
          <xdr:row>9</xdr:row>
          <xdr:rowOff>182880</xdr:rowOff>
        </xdr:from>
        <xdr:to>
          <xdr:col>16</xdr:col>
          <xdr:colOff>777240</xdr:colOff>
          <xdr:row>11</xdr:row>
          <xdr:rowOff>15240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Tuesday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640080</xdr:colOff>
          <xdr:row>6</xdr:row>
          <xdr:rowOff>0</xdr:rowOff>
        </xdr:from>
        <xdr:to>
          <xdr:col>17</xdr:col>
          <xdr:colOff>15240</xdr:colOff>
          <xdr:row>6</xdr:row>
          <xdr:rowOff>205740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Wednesday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640080</xdr:colOff>
          <xdr:row>7</xdr:row>
          <xdr:rowOff>190500</xdr:rowOff>
        </xdr:from>
        <xdr:to>
          <xdr:col>17</xdr:col>
          <xdr:colOff>0</xdr:colOff>
          <xdr:row>9</xdr:row>
          <xdr:rowOff>15240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Friday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640080</xdr:colOff>
          <xdr:row>8</xdr:row>
          <xdr:rowOff>190500</xdr:rowOff>
        </xdr:from>
        <xdr:to>
          <xdr:col>16</xdr:col>
          <xdr:colOff>777240</xdr:colOff>
          <xdr:row>10</xdr:row>
          <xdr:rowOff>15240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Monday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640080</xdr:colOff>
          <xdr:row>6</xdr:row>
          <xdr:rowOff>205740</xdr:rowOff>
        </xdr:from>
        <xdr:to>
          <xdr:col>16</xdr:col>
          <xdr:colOff>777240</xdr:colOff>
          <xdr:row>8</xdr:row>
          <xdr:rowOff>15240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Thursday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</xdr:colOff>
          <xdr:row>7</xdr:row>
          <xdr:rowOff>175260</xdr:rowOff>
        </xdr:from>
        <xdr:to>
          <xdr:col>17</xdr:col>
          <xdr:colOff>76200</xdr:colOff>
          <xdr:row>9</xdr:row>
          <xdr:rowOff>15240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1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Wednesday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</xdr:colOff>
          <xdr:row>8</xdr:row>
          <xdr:rowOff>167640</xdr:rowOff>
        </xdr:from>
        <xdr:to>
          <xdr:col>17</xdr:col>
          <xdr:colOff>76200</xdr:colOff>
          <xdr:row>10</xdr:row>
          <xdr:rowOff>22860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Thursday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</xdr:colOff>
          <xdr:row>9</xdr:row>
          <xdr:rowOff>137160</xdr:rowOff>
        </xdr:from>
        <xdr:to>
          <xdr:col>17</xdr:col>
          <xdr:colOff>76200</xdr:colOff>
          <xdr:row>11</xdr:row>
          <xdr:rowOff>22860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Friday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</xdr:colOff>
          <xdr:row>10</xdr:row>
          <xdr:rowOff>152400</xdr:rowOff>
        </xdr:from>
        <xdr:to>
          <xdr:col>17</xdr:col>
          <xdr:colOff>76200</xdr:colOff>
          <xdr:row>12</xdr:row>
          <xdr:rowOff>30480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1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Monday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609600</xdr:colOff>
          <xdr:row>11</xdr:row>
          <xdr:rowOff>152400</xdr:rowOff>
        </xdr:from>
        <xdr:to>
          <xdr:col>17</xdr:col>
          <xdr:colOff>68580</xdr:colOff>
          <xdr:row>13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1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Tuesday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ces.ed.gov/scedfinder/Home/Resources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nces.ed.gov/scedfinder/Home/Resources" TargetMode="Externa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AC35"/>
  <sheetViews>
    <sheetView tabSelected="1" zoomScale="145" zoomScaleNormal="145" workbookViewId="0">
      <selection sqref="A1:B1"/>
    </sheetView>
  </sheetViews>
  <sheetFormatPr defaultRowHeight="14.4" x14ac:dyDescent="0.3"/>
  <cols>
    <col min="1" max="1" width="9.44140625" customWidth="1"/>
    <col min="2" max="2" width="13.5546875" customWidth="1"/>
    <col min="3" max="3" width="6.5546875" customWidth="1"/>
    <col min="4" max="4" width="11.44140625" customWidth="1"/>
    <col min="5" max="5" width="7.21875" customWidth="1"/>
    <col min="6" max="6" width="9" customWidth="1"/>
    <col min="7" max="7" width="10.77734375" customWidth="1"/>
    <col min="8" max="8" width="11.77734375" customWidth="1"/>
    <col min="9" max="9" width="7.44140625" customWidth="1"/>
    <col min="10" max="10" width="9.21875" customWidth="1"/>
    <col min="11" max="11" width="7.44140625" customWidth="1"/>
    <col min="12" max="12" width="9.44140625" customWidth="1"/>
    <col min="13" max="13" width="6.77734375" customWidth="1"/>
    <col min="14" max="14" width="8.21875" customWidth="1"/>
    <col min="15" max="15" width="9.21875" customWidth="1"/>
    <col min="16" max="16" width="9.77734375" bestFit="1" customWidth="1"/>
    <col min="17" max="17" width="11.77734375" customWidth="1"/>
    <col min="18" max="18" width="10.21875" customWidth="1"/>
  </cols>
  <sheetData>
    <row r="1" spans="1:20" ht="17.25" customHeight="1" x14ac:dyDescent="0.3">
      <c r="A1" s="124" t="s">
        <v>76</v>
      </c>
      <c r="B1" s="124"/>
    </row>
    <row r="2" spans="1:20" s="1" customFormat="1" ht="15" customHeight="1" x14ac:dyDescent="0.3">
      <c r="A2" s="143" t="s">
        <v>12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/>
      <c r="T2"/>
    </row>
    <row r="3" spans="1:20" s="1" customFormat="1" ht="15" customHeight="1" x14ac:dyDescent="0.3">
      <c r="A3" s="143" t="s">
        <v>14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/>
      <c r="T3"/>
    </row>
    <row r="4" spans="1:20" s="1" customFormat="1" ht="15" customHeight="1" x14ac:dyDescent="0.3">
      <c r="A4"/>
      <c r="B4" s="85" t="s">
        <v>10</v>
      </c>
      <c r="C4" s="146"/>
      <c r="D4" s="146"/>
      <c r="E4" s="146"/>
      <c r="F4" s="146"/>
      <c r="G4" s="146"/>
      <c r="H4" s="146"/>
      <c r="I4"/>
      <c r="J4"/>
      <c r="K4"/>
      <c r="L4"/>
      <c r="M4"/>
      <c r="N4"/>
      <c r="O4" s="85" t="s">
        <v>11</v>
      </c>
      <c r="P4" s="85"/>
      <c r="Q4" s="146"/>
      <c r="R4" s="146"/>
      <c r="S4" s="146"/>
      <c r="T4"/>
    </row>
    <row r="5" spans="1:20" s="1" customFormat="1" ht="15" customHeight="1" x14ac:dyDescent="0.3">
      <c r="A5"/>
      <c r="B5" s="85" t="s">
        <v>13</v>
      </c>
      <c r="C5" s="132"/>
      <c r="D5" s="132"/>
      <c r="E5" s="132"/>
      <c r="F5" s="132"/>
      <c r="G5" s="132"/>
      <c r="H5" s="132"/>
      <c r="I5"/>
      <c r="J5"/>
      <c r="K5"/>
      <c r="L5"/>
      <c r="M5"/>
      <c r="N5"/>
      <c r="O5"/>
      <c r="P5"/>
      <c r="Q5"/>
      <c r="R5"/>
      <c r="S5"/>
      <c r="T5"/>
    </row>
    <row r="6" spans="1:20" s="1" customFormat="1" ht="17.100000000000001" customHeight="1" x14ac:dyDescent="0.3">
      <c r="A6" s="126" t="s">
        <v>57</v>
      </c>
      <c r="B6" s="126"/>
      <c r="C6" s="132"/>
      <c r="D6" s="132"/>
      <c r="E6" s="132"/>
      <c r="F6" s="132"/>
      <c r="G6" s="132"/>
      <c r="H6" s="132"/>
      <c r="I6" s="128" t="s">
        <v>73</v>
      </c>
      <c r="J6" s="129"/>
      <c r="K6" s="129"/>
      <c r="L6" s="129"/>
      <c r="M6"/>
      <c r="N6" s="144" t="s">
        <v>72</v>
      </c>
      <c r="O6" s="144"/>
      <c r="P6" s="144"/>
      <c r="Q6" s="122"/>
      <c r="R6" s="97" t="s">
        <v>43</v>
      </c>
      <c r="S6" s="97" t="s">
        <v>44</v>
      </c>
      <c r="T6"/>
    </row>
    <row r="7" spans="1:20" ht="17.100000000000001" customHeight="1" x14ac:dyDescent="0.3">
      <c r="A7" s="5"/>
      <c r="B7" s="5"/>
      <c r="C7" s="127"/>
      <c r="D7" s="127"/>
      <c r="E7" s="127"/>
      <c r="F7" s="127"/>
      <c r="G7" s="127"/>
      <c r="H7" s="127"/>
      <c r="I7" s="129"/>
      <c r="J7" s="129"/>
      <c r="K7" s="129"/>
      <c r="L7" s="129"/>
      <c r="N7" s="145" t="s">
        <v>53</v>
      </c>
      <c r="O7" s="145"/>
      <c r="P7" s="145"/>
      <c r="Q7" s="123"/>
      <c r="R7" s="115">
        <v>46302</v>
      </c>
      <c r="S7" s="115">
        <v>46428</v>
      </c>
    </row>
    <row r="8" spans="1:20" ht="15" customHeight="1" x14ac:dyDescent="0.3">
      <c r="A8" s="6"/>
      <c r="B8" s="101" t="s">
        <v>47</v>
      </c>
      <c r="C8" s="133" t="s">
        <v>54</v>
      </c>
      <c r="D8" s="133"/>
      <c r="E8" s="133"/>
      <c r="F8" s="133"/>
      <c r="G8" s="133"/>
      <c r="H8" s="133"/>
      <c r="I8" s="133"/>
      <c r="J8" s="133"/>
      <c r="K8" s="133"/>
      <c r="L8" s="133"/>
      <c r="M8" s="1"/>
      <c r="N8" s="106"/>
      <c r="O8" s="98"/>
      <c r="P8" s="99"/>
      <c r="Q8" s="123"/>
      <c r="R8" s="115">
        <v>46303</v>
      </c>
      <c r="S8" s="115">
        <v>46429</v>
      </c>
      <c r="T8" s="1"/>
    </row>
    <row r="9" spans="1:20" s="3" customFormat="1" ht="15" customHeight="1" x14ac:dyDescent="0.3">
      <c r="A9" s="5"/>
      <c r="B9" s="101"/>
      <c r="C9" s="134" t="s">
        <v>55</v>
      </c>
      <c r="D9" s="134"/>
      <c r="E9" s="134"/>
      <c r="F9" s="134"/>
      <c r="G9" s="134"/>
      <c r="H9" s="134"/>
      <c r="I9" s="134"/>
      <c r="J9" s="134"/>
      <c r="K9" s="134"/>
      <c r="L9" s="134"/>
      <c r="M9"/>
      <c r="N9"/>
      <c r="O9" s="98"/>
      <c r="P9" s="99"/>
      <c r="Q9" s="123"/>
      <c r="R9" s="115">
        <v>46304</v>
      </c>
      <c r="S9" s="116">
        <v>46430</v>
      </c>
      <c r="T9"/>
    </row>
    <row r="10" spans="1:20" s="3" customFormat="1" ht="15" customHeight="1" x14ac:dyDescent="0.3">
      <c r="A10" s="6"/>
      <c r="B10" s="7"/>
      <c r="C10" s="134" t="s">
        <v>64</v>
      </c>
      <c r="D10" s="134"/>
      <c r="E10" s="134"/>
      <c r="F10" s="134"/>
      <c r="G10" s="134"/>
      <c r="H10" s="134"/>
      <c r="I10" s="134"/>
      <c r="J10" s="134"/>
      <c r="K10" s="134"/>
      <c r="L10" s="134"/>
      <c r="M10" s="1"/>
      <c r="N10" s="1"/>
      <c r="O10" s="98"/>
      <c r="P10" s="99"/>
      <c r="Q10" s="123"/>
      <c r="R10" s="115">
        <v>46307</v>
      </c>
      <c r="S10" s="115">
        <v>46433</v>
      </c>
      <c r="T10" s="1"/>
    </row>
    <row r="11" spans="1:20" s="11" customFormat="1" ht="15" customHeight="1" x14ac:dyDescent="0.3">
      <c r="A11" s="6"/>
      <c r="B11" s="7"/>
      <c r="C11" s="147" t="s">
        <v>70</v>
      </c>
      <c r="D11" s="147"/>
      <c r="E11" s="147"/>
      <c r="F11" s="147"/>
      <c r="G11" s="147"/>
      <c r="H11" s="147"/>
      <c r="I11" s="147"/>
      <c r="J11" s="147"/>
      <c r="K11" s="147"/>
      <c r="L11" s="147"/>
      <c r="M11" s="117"/>
      <c r="N11" s="117"/>
      <c r="O11" s="98"/>
      <c r="P11" s="99"/>
      <c r="Q11" s="123"/>
      <c r="R11" s="116">
        <v>46308</v>
      </c>
      <c r="S11" s="116">
        <v>46434</v>
      </c>
      <c r="T11" s="1"/>
    </row>
    <row r="12" spans="1:20" s="10" customFormat="1" ht="15" customHeight="1" x14ac:dyDescent="0.3">
      <c r="A12" s="6"/>
      <c r="B12" s="7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"/>
      <c r="N12" s="1"/>
      <c r="O12" s="98"/>
      <c r="P12" s="99"/>
      <c r="Q12" s="123"/>
      <c r="R12" s="96"/>
      <c r="S12" s="96"/>
      <c r="T12" s="1"/>
    </row>
    <row r="13" spans="1:20" s="10" customFormat="1" ht="15" customHeight="1" x14ac:dyDescent="0.3">
      <c r="A13" s="6"/>
      <c r="B13" s="7"/>
      <c r="C13" s="119" t="s">
        <v>63</v>
      </c>
      <c r="D13" s="120"/>
      <c r="E13" s="120"/>
      <c r="F13" s="120"/>
      <c r="G13" s="120"/>
      <c r="H13" s="120"/>
      <c r="I13" s="120"/>
      <c r="J13" s="120"/>
      <c r="K13" s="120"/>
      <c r="L13" s="120"/>
      <c r="M13" s="1"/>
      <c r="N13" s="1"/>
      <c r="O13" s="98"/>
      <c r="P13" s="99"/>
      <c r="Q13" s="99"/>
      <c r="R13" s="95"/>
      <c r="S13" s="95"/>
      <c r="T13" s="1"/>
    </row>
    <row r="14" spans="1:20" s="10" customFormat="1" ht="15" customHeight="1" x14ac:dyDescent="0.3">
      <c r="A14" s="6"/>
      <c r="B14" s="7"/>
      <c r="C14" s="119"/>
      <c r="D14" s="120"/>
      <c r="E14" s="120"/>
      <c r="F14" s="120"/>
      <c r="G14" s="120"/>
      <c r="H14" s="120"/>
      <c r="I14" s="120"/>
      <c r="J14" s="120"/>
      <c r="K14" s="120"/>
      <c r="L14" s="120"/>
      <c r="M14" s="1"/>
      <c r="N14" s="1"/>
      <c r="O14" s="98"/>
      <c r="P14" s="99"/>
      <c r="Q14" s="99"/>
      <c r="R14" s="95"/>
      <c r="S14" s="95"/>
      <c r="T14" s="1"/>
    </row>
    <row r="15" spans="1:20" s="10" customFormat="1" ht="15" customHeight="1" x14ac:dyDescent="0.3">
      <c r="A15" s="130" t="s">
        <v>5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86"/>
      <c r="M15" s="135" t="s">
        <v>16</v>
      </c>
      <c r="N15" s="136"/>
      <c r="O15" s="137"/>
      <c r="P15" s="138" t="s">
        <v>17</v>
      </c>
      <c r="Q15" s="139"/>
      <c r="R15" s="140"/>
      <c r="S15" s="141" t="s">
        <v>36</v>
      </c>
      <c r="T15" s="142"/>
    </row>
    <row r="16" spans="1:20" s="10" customFormat="1" ht="86.4" x14ac:dyDescent="0.3">
      <c r="A16" s="110" t="s">
        <v>21</v>
      </c>
      <c r="B16" s="111" t="s">
        <v>15</v>
      </c>
      <c r="C16" s="111" t="s">
        <v>46</v>
      </c>
      <c r="D16" s="111" t="s">
        <v>75</v>
      </c>
      <c r="E16" s="111" t="s">
        <v>0</v>
      </c>
      <c r="F16" s="111" t="s">
        <v>67</v>
      </c>
      <c r="G16" s="111" t="s">
        <v>1</v>
      </c>
      <c r="H16" s="111" t="s">
        <v>2</v>
      </c>
      <c r="I16" s="111" t="s">
        <v>3</v>
      </c>
      <c r="J16" s="111" t="s">
        <v>69</v>
      </c>
      <c r="K16" s="111" t="s">
        <v>4</v>
      </c>
      <c r="L16" s="111" t="s">
        <v>6</v>
      </c>
      <c r="M16" s="110" t="s">
        <v>7</v>
      </c>
      <c r="N16" s="111" t="s">
        <v>4</v>
      </c>
      <c r="O16" s="112" t="s">
        <v>18</v>
      </c>
      <c r="P16" s="110" t="s">
        <v>9</v>
      </c>
      <c r="Q16" s="111" t="s">
        <v>8</v>
      </c>
      <c r="R16" s="112" t="s">
        <v>24</v>
      </c>
      <c r="S16" s="113" t="s">
        <v>37</v>
      </c>
      <c r="T16" s="114" t="s">
        <v>38</v>
      </c>
    </row>
    <row r="17" spans="1:29" s="10" customFormat="1" ht="19.95" customHeight="1" x14ac:dyDescent="0.3">
      <c r="A17" s="57"/>
      <c r="B17" s="52"/>
      <c r="C17" s="52"/>
      <c r="D17" s="118"/>
      <c r="E17" s="58"/>
      <c r="F17" s="52"/>
      <c r="G17" s="53"/>
      <c r="H17" s="53"/>
      <c r="I17" s="54">
        <f t="shared" ref="I17:I33" si="0">ROUND((H17-G17)*1440/60,2)</f>
        <v>0</v>
      </c>
      <c r="J17" s="55"/>
      <c r="K17" s="54">
        <f t="shared" ref="K17:K33" si="1">SUM(I17*J17)</f>
        <v>0</v>
      </c>
      <c r="L17" s="56">
        <f t="shared" ref="L17:L33" si="2">ROUND(K17/1098,3)</f>
        <v>0</v>
      </c>
      <c r="M17" s="52"/>
      <c r="N17" s="55"/>
      <c r="O17" s="56">
        <f t="shared" ref="O17:O33" si="3">ROUND(N17/1098,3)</f>
        <v>0</v>
      </c>
      <c r="P17" s="63">
        <f t="shared" ref="P17:P33" si="4">O17-L17</f>
        <v>0</v>
      </c>
      <c r="Q17" s="64">
        <f t="shared" ref="Q17:Q33" si="5">IF(O17&lt;L17,O17,L17)</f>
        <v>0</v>
      </c>
      <c r="R17" s="65">
        <f t="shared" ref="R17:R33" si="6">ROUND(Q17,2)</f>
        <v>0</v>
      </c>
      <c r="S17" s="79"/>
      <c r="T17" s="65">
        <f t="shared" ref="T17:T33" si="7">ROUND((S17*R17),2)</f>
        <v>0</v>
      </c>
    </row>
    <row r="18" spans="1:29" s="10" customFormat="1" ht="19.95" customHeight="1" x14ac:dyDescent="0.3">
      <c r="A18" s="67"/>
      <c r="B18" s="68"/>
      <c r="C18" s="68"/>
      <c r="D18" s="164"/>
      <c r="E18" s="69"/>
      <c r="F18" s="68"/>
      <c r="G18" s="70"/>
      <c r="H18" s="70"/>
      <c r="I18" s="71">
        <f t="shared" si="0"/>
        <v>0</v>
      </c>
      <c r="J18" s="72"/>
      <c r="K18" s="71">
        <f t="shared" si="1"/>
        <v>0</v>
      </c>
      <c r="L18" s="73">
        <f t="shared" si="2"/>
        <v>0</v>
      </c>
      <c r="M18" s="68"/>
      <c r="N18" s="72"/>
      <c r="O18" s="73">
        <f t="shared" si="3"/>
        <v>0</v>
      </c>
      <c r="P18" s="74">
        <f t="shared" si="4"/>
        <v>0</v>
      </c>
      <c r="Q18" s="75">
        <f t="shared" si="5"/>
        <v>0</v>
      </c>
      <c r="R18" s="76">
        <f t="shared" si="6"/>
        <v>0</v>
      </c>
      <c r="S18" s="80"/>
      <c r="T18" s="76">
        <f t="shared" si="7"/>
        <v>0</v>
      </c>
    </row>
    <row r="19" spans="1:29" s="10" customFormat="1" ht="19.95" customHeight="1" x14ac:dyDescent="0.3">
      <c r="A19" s="57"/>
      <c r="B19" s="52"/>
      <c r="C19" s="52"/>
      <c r="D19" s="118"/>
      <c r="E19" s="58"/>
      <c r="F19" s="52"/>
      <c r="G19" s="53"/>
      <c r="H19" s="53"/>
      <c r="I19" s="54">
        <f t="shared" si="0"/>
        <v>0</v>
      </c>
      <c r="J19" s="55"/>
      <c r="K19" s="54">
        <f t="shared" si="1"/>
        <v>0</v>
      </c>
      <c r="L19" s="56">
        <f t="shared" si="2"/>
        <v>0</v>
      </c>
      <c r="M19" s="52"/>
      <c r="N19" s="55"/>
      <c r="O19" s="56">
        <f t="shared" si="3"/>
        <v>0</v>
      </c>
      <c r="P19" s="63">
        <f t="shared" si="4"/>
        <v>0</v>
      </c>
      <c r="Q19" s="64">
        <f t="shared" si="5"/>
        <v>0</v>
      </c>
      <c r="R19" s="65">
        <f t="shared" si="6"/>
        <v>0</v>
      </c>
      <c r="S19" s="79"/>
      <c r="T19" s="65">
        <f t="shared" si="7"/>
        <v>0</v>
      </c>
    </row>
    <row r="20" spans="1:29" s="10" customFormat="1" ht="19.95" customHeight="1" x14ac:dyDescent="0.3">
      <c r="A20" s="67"/>
      <c r="B20" s="68"/>
      <c r="C20" s="68"/>
      <c r="D20" s="164"/>
      <c r="E20" s="69"/>
      <c r="F20" s="68"/>
      <c r="G20" s="70"/>
      <c r="H20" s="70"/>
      <c r="I20" s="71">
        <f t="shared" si="0"/>
        <v>0</v>
      </c>
      <c r="J20" s="72"/>
      <c r="K20" s="71">
        <f t="shared" si="1"/>
        <v>0</v>
      </c>
      <c r="L20" s="73">
        <f t="shared" si="2"/>
        <v>0</v>
      </c>
      <c r="M20" s="68"/>
      <c r="N20" s="72"/>
      <c r="O20" s="73">
        <f t="shared" si="3"/>
        <v>0</v>
      </c>
      <c r="P20" s="74">
        <f t="shared" si="4"/>
        <v>0</v>
      </c>
      <c r="Q20" s="75">
        <f t="shared" si="5"/>
        <v>0</v>
      </c>
      <c r="R20" s="76">
        <f t="shared" si="6"/>
        <v>0</v>
      </c>
      <c r="S20" s="80"/>
      <c r="T20" s="76">
        <f t="shared" si="7"/>
        <v>0</v>
      </c>
    </row>
    <row r="21" spans="1:29" s="10" customFormat="1" ht="19.95" customHeight="1" x14ac:dyDescent="0.3">
      <c r="A21" s="57"/>
      <c r="B21" s="52"/>
      <c r="C21" s="52"/>
      <c r="D21" s="118"/>
      <c r="E21" s="58"/>
      <c r="F21" s="52"/>
      <c r="G21" s="53"/>
      <c r="H21" s="53"/>
      <c r="I21" s="54">
        <f t="shared" si="0"/>
        <v>0</v>
      </c>
      <c r="J21" s="55"/>
      <c r="K21" s="54">
        <f t="shared" si="1"/>
        <v>0</v>
      </c>
      <c r="L21" s="56">
        <f t="shared" si="2"/>
        <v>0</v>
      </c>
      <c r="M21" s="52"/>
      <c r="N21" s="55"/>
      <c r="O21" s="56">
        <f t="shared" si="3"/>
        <v>0</v>
      </c>
      <c r="P21" s="63">
        <f t="shared" si="4"/>
        <v>0</v>
      </c>
      <c r="Q21" s="64">
        <f t="shared" si="5"/>
        <v>0</v>
      </c>
      <c r="R21" s="65">
        <f t="shared" si="6"/>
        <v>0</v>
      </c>
      <c r="S21" s="79"/>
      <c r="T21" s="65">
        <f t="shared" si="7"/>
        <v>0</v>
      </c>
    </row>
    <row r="22" spans="1:29" s="10" customFormat="1" ht="19.95" customHeight="1" x14ac:dyDescent="0.3">
      <c r="A22" s="67"/>
      <c r="B22" s="68"/>
      <c r="C22" s="68"/>
      <c r="D22" s="164"/>
      <c r="E22" s="69"/>
      <c r="F22" s="68"/>
      <c r="G22" s="70"/>
      <c r="H22" s="70"/>
      <c r="I22" s="71">
        <f t="shared" si="0"/>
        <v>0</v>
      </c>
      <c r="J22" s="72"/>
      <c r="K22" s="71">
        <f t="shared" si="1"/>
        <v>0</v>
      </c>
      <c r="L22" s="73">
        <f t="shared" si="2"/>
        <v>0</v>
      </c>
      <c r="M22" s="68"/>
      <c r="N22" s="72"/>
      <c r="O22" s="73">
        <f t="shared" si="3"/>
        <v>0</v>
      </c>
      <c r="P22" s="74">
        <f t="shared" si="4"/>
        <v>0</v>
      </c>
      <c r="Q22" s="75">
        <f t="shared" si="5"/>
        <v>0</v>
      </c>
      <c r="R22" s="76">
        <f t="shared" si="6"/>
        <v>0</v>
      </c>
      <c r="S22" s="80"/>
      <c r="T22" s="76">
        <f t="shared" si="7"/>
        <v>0</v>
      </c>
    </row>
    <row r="23" spans="1:29" s="10" customFormat="1" ht="19.95" customHeight="1" x14ac:dyDescent="0.3">
      <c r="A23" s="57"/>
      <c r="B23" s="52"/>
      <c r="C23" s="52"/>
      <c r="D23" s="118"/>
      <c r="E23" s="58"/>
      <c r="F23" s="52"/>
      <c r="G23" s="53"/>
      <c r="H23" s="53"/>
      <c r="I23" s="54">
        <f t="shared" si="0"/>
        <v>0</v>
      </c>
      <c r="J23" s="55"/>
      <c r="K23" s="54">
        <f t="shared" si="1"/>
        <v>0</v>
      </c>
      <c r="L23" s="56">
        <f t="shared" si="2"/>
        <v>0</v>
      </c>
      <c r="M23" s="52"/>
      <c r="N23" s="55"/>
      <c r="O23" s="56">
        <f t="shared" si="3"/>
        <v>0</v>
      </c>
      <c r="P23" s="63">
        <f t="shared" si="4"/>
        <v>0</v>
      </c>
      <c r="Q23" s="64">
        <f t="shared" si="5"/>
        <v>0</v>
      </c>
      <c r="R23" s="65">
        <f t="shared" si="6"/>
        <v>0</v>
      </c>
      <c r="S23" s="79"/>
      <c r="T23" s="65">
        <f t="shared" si="7"/>
        <v>0</v>
      </c>
    </row>
    <row r="24" spans="1:29" s="10" customFormat="1" ht="19.95" customHeight="1" x14ac:dyDescent="0.3">
      <c r="A24" s="67"/>
      <c r="B24" s="68"/>
      <c r="C24" s="68"/>
      <c r="D24" s="164"/>
      <c r="E24" s="69"/>
      <c r="F24" s="68"/>
      <c r="G24" s="70"/>
      <c r="H24" s="70"/>
      <c r="I24" s="71">
        <f t="shared" si="0"/>
        <v>0</v>
      </c>
      <c r="J24" s="72"/>
      <c r="K24" s="71">
        <f t="shared" si="1"/>
        <v>0</v>
      </c>
      <c r="L24" s="73">
        <f t="shared" si="2"/>
        <v>0</v>
      </c>
      <c r="M24" s="68"/>
      <c r="N24" s="72"/>
      <c r="O24" s="73">
        <f t="shared" si="3"/>
        <v>0</v>
      </c>
      <c r="P24" s="74">
        <f t="shared" si="4"/>
        <v>0</v>
      </c>
      <c r="Q24" s="75">
        <f t="shared" si="5"/>
        <v>0</v>
      </c>
      <c r="R24" s="76">
        <f t="shared" si="6"/>
        <v>0</v>
      </c>
      <c r="S24" s="80"/>
      <c r="T24" s="76">
        <f t="shared" si="7"/>
        <v>0</v>
      </c>
    </row>
    <row r="25" spans="1:29" s="3" customFormat="1" ht="19.95" customHeight="1" x14ac:dyDescent="0.3">
      <c r="A25" s="57"/>
      <c r="B25" s="52"/>
      <c r="C25" s="52"/>
      <c r="D25" s="118"/>
      <c r="E25" s="58"/>
      <c r="F25" s="52"/>
      <c r="G25" s="53"/>
      <c r="H25" s="53"/>
      <c r="I25" s="54">
        <f t="shared" si="0"/>
        <v>0</v>
      </c>
      <c r="J25" s="55"/>
      <c r="K25" s="54">
        <f t="shared" si="1"/>
        <v>0</v>
      </c>
      <c r="L25" s="56">
        <f t="shared" si="2"/>
        <v>0</v>
      </c>
      <c r="M25" s="52"/>
      <c r="N25" s="55"/>
      <c r="O25" s="56">
        <f t="shared" si="3"/>
        <v>0</v>
      </c>
      <c r="P25" s="63">
        <f t="shared" si="4"/>
        <v>0</v>
      </c>
      <c r="Q25" s="64">
        <f t="shared" si="5"/>
        <v>0</v>
      </c>
      <c r="R25" s="65">
        <f t="shared" si="6"/>
        <v>0</v>
      </c>
      <c r="S25" s="79"/>
      <c r="T25" s="65">
        <f t="shared" si="7"/>
        <v>0</v>
      </c>
      <c r="U25" s="10"/>
      <c r="V25" s="10"/>
      <c r="W25" s="10"/>
      <c r="X25" s="10"/>
      <c r="Y25" s="10"/>
      <c r="Z25" s="10"/>
      <c r="AA25" s="10"/>
      <c r="AB25" s="10"/>
      <c r="AC25" s="10"/>
    </row>
    <row r="26" spans="1:29" s="3" customFormat="1" ht="19.95" customHeight="1" x14ac:dyDescent="0.3">
      <c r="A26" s="67"/>
      <c r="B26" s="68"/>
      <c r="C26" s="68"/>
      <c r="D26" s="164"/>
      <c r="E26" s="69"/>
      <c r="F26" s="68"/>
      <c r="G26" s="70"/>
      <c r="H26" s="70"/>
      <c r="I26" s="71">
        <f t="shared" si="0"/>
        <v>0</v>
      </c>
      <c r="J26" s="72"/>
      <c r="K26" s="71">
        <f t="shared" si="1"/>
        <v>0</v>
      </c>
      <c r="L26" s="73">
        <f t="shared" si="2"/>
        <v>0</v>
      </c>
      <c r="M26" s="68"/>
      <c r="N26" s="72"/>
      <c r="O26" s="73">
        <f t="shared" si="3"/>
        <v>0</v>
      </c>
      <c r="P26" s="74">
        <f t="shared" si="4"/>
        <v>0</v>
      </c>
      <c r="Q26" s="75">
        <f t="shared" si="5"/>
        <v>0</v>
      </c>
      <c r="R26" s="76">
        <f t="shared" si="6"/>
        <v>0</v>
      </c>
      <c r="S26" s="80"/>
      <c r="T26" s="76">
        <f t="shared" si="7"/>
        <v>0</v>
      </c>
    </row>
    <row r="27" spans="1:29" ht="19.95" customHeight="1" x14ac:dyDescent="0.3">
      <c r="A27" s="57"/>
      <c r="B27" s="52"/>
      <c r="C27" s="52"/>
      <c r="D27" s="118"/>
      <c r="E27" s="58"/>
      <c r="F27" s="52"/>
      <c r="G27" s="53"/>
      <c r="H27" s="53"/>
      <c r="I27" s="54">
        <f t="shared" si="0"/>
        <v>0</v>
      </c>
      <c r="J27" s="55"/>
      <c r="K27" s="54">
        <f t="shared" si="1"/>
        <v>0</v>
      </c>
      <c r="L27" s="56">
        <f t="shared" si="2"/>
        <v>0</v>
      </c>
      <c r="M27" s="52"/>
      <c r="N27" s="55"/>
      <c r="O27" s="56">
        <f t="shared" si="3"/>
        <v>0</v>
      </c>
      <c r="P27" s="63">
        <f t="shared" si="4"/>
        <v>0</v>
      </c>
      <c r="Q27" s="64">
        <f t="shared" si="5"/>
        <v>0</v>
      </c>
      <c r="R27" s="65">
        <f t="shared" si="6"/>
        <v>0</v>
      </c>
      <c r="S27" s="79"/>
      <c r="T27" s="65">
        <f t="shared" si="7"/>
        <v>0</v>
      </c>
    </row>
    <row r="28" spans="1:29" ht="19.95" customHeight="1" x14ac:dyDescent="0.3">
      <c r="A28" s="67"/>
      <c r="B28" s="68"/>
      <c r="C28" s="68"/>
      <c r="D28" s="164"/>
      <c r="E28" s="69"/>
      <c r="F28" s="68"/>
      <c r="G28" s="70"/>
      <c r="H28" s="70"/>
      <c r="I28" s="71">
        <f t="shared" si="0"/>
        <v>0</v>
      </c>
      <c r="J28" s="72"/>
      <c r="K28" s="71">
        <f t="shared" si="1"/>
        <v>0</v>
      </c>
      <c r="L28" s="73">
        <f t="shared" si="2"/>
        <v>0</v>
      </c>
      <c r="M28" s="68"/>
      <c r="N28" s="72"/>
      <c r="O28" s="73">
        <f t="shared" si="3"/>
        <v>0</v>
      </c>
      <c r="P28" s="74">
        <f t="shared" si="4"/>
        <v>0</v>
      </c>
      <c r="Q28" s="75">
        <f t="shared" si="5"/>
        <v>0</v>
      </c>
      <c r="R28" s="76">
        <f t="shared" si="6"/>
        <v>0</v>
      </c>
      <c r="S28" s="80"/>
      <c r="T28" s="76">
        <f t="shared" si="7"/>
        <v>0</v>
      </c>
    </row>
    <row r="29" spans="1:29" ht="19.95" customHeight="1" x14ac:dyDescent="0.3">
      <c r="A29" s="57"/>
      <c r="B29" s="52"/>
      <c r="C29" s="52"/>
      <c r="D29" s="118"/>
      <c r="E29" s="58"/>
      <c r="F29" s="52"/>
      <c r="G29" s="53"/>
      <c r="H29" s="53"/>
      <c r="I29" s="54">
        <f t="shared" si="0"/>
        <v>0</v>
      </c>
      <c r="J29" s="55"/>
      <c r="K29" s="54">
        <f t="shared" si="1"/>
        <v>0</v>
      </c>
      <c r="L29" s="56">
        <f t="shared" si="2"/>
        <v>0</v>
      </c>
      <c r="M29" s="52"/>
      <c r="N29" s="55"/>
      <c r="O29" s="56">
        <f t="shared" si="3"/>
        <v>0</v>
      </c>
      <c r="P29" s="63">
        <f t="shared" si="4"/>
        <v>0</v>
      </c>
      <c r="Q29" s="64">
        <f t="shared" si="5"/>
        <v>0</v>
      </c>
      <c r="R29" s="65">
        <f t="shared" si="6"/>
        <v>0</v>
      </c>
      <c r="S29" s="79"/>
      <c r="T29" s="65">
        <f t="shared" si="7"/>
        <v>0</v>
      </c>
    </row>
    <row r="30" spans="1:29" ht="19.95" customHeight="1" x14ac:dyDescent="0.3">
      <c r="A30" s="67"/>
      <c r="B30" s="68"/>
      <c r="C30" s="68"/>
      <c r="D30" s="164"/>
      <c r="E30" s="69"/>
      <c r="F30" s="68"/>
      <c r="G30" s="70"/>
      <c r="H30" s="70"/>
      <c r="I30" s="71">
        <f t="shared" si="0"/>
        <v>0</v>
      </c>
      <c r="J30" s="72"/>
      <c r="K30" s="71">
        <f t="shared" si="1"/>
        <v>0</v>
      </c>
      <c r="L30" s="73">
        <f t="shared" si="2"/>
        <v>0</v>
      </c>
      <c r="M30" s="68"/>
      <c r="N30" s="72"/>
      <c r="O30" s="73">
        <f t="shared" si="3"/>
        <v>0</v>
      </c>
      <c r="P30" s="74">
        <f t="shared" si="4"/>
        <v>0</v>
      </c>
      <c r="Q30" s="75">
        <f t="shared" si="5"/>
        <v>0</v>
      </c>
      <c r="R30" s="76">
        <f t="shared" si="6"/>
        <v>0</v>
      </c>
      <c r="S30" s="80"/>
      <c r="T30" s="76">
        <f t="shared" si="7"/>
        <v>0</v>
      </c>
    </row>
    <row r="31" spans="1:29" ht="19.95" customHeight="1" x14ac:dyDescent="0.3">
      <c r="A31" s="57"/>
      <c r="B31" s="52"/>
      <c r="C31" s="52"/>
      <c r="D31" s="118"/>
      <c r="E31" s="58"/>
      <c r="F31" s="52"/>
      <c r="G31" s="53"/>
      <c r="H31" s="53"/>
      <c r="I31" s="54">
        <f t="shared" si="0"/>
        <v>0</v>
      </c>
      <c r="J31" s="55"/>
      <c r="K31" s="54">
        <f t="shared" si="1"/>
        <v>0</v>
      </c>
      <c r="L31" s="56">
        <f t="shared" si="2"/>
        <v>0</v>
      </c>
      <c r="M31" s="52"/>
      <c r="N31" s="55"/>
      <c r="O31" s="56">
        <f t="shared" si="3"/>
        <v>0</v>
      </c>
      <c r="P31" s="63">
        <f t="shared" si="4"/>
        <v>0</v>
      </c>
      <c r="Q31" s="64">
        <f t="shared" si="5"/>
        <v>0</v>
      </c>
      <c r="R31" s="65">
        <f t="shared" si="6"/>
        <v>0</v>
      </c>
      <c r="S31" s="79"/>
      <c r="T31" s="65">
        <f t="shared" si="7"/>
        <v>0</v>
      </c>
    </row>
    <row r="32" spans="1:29" ht="19.95" customHeight="1" x14ac:dyDescent="0.3">
      <c r="A32" s="67"/>
      <c r="B32" s="68"/>
      <c r="C32" s="68"/>
      <c r="D32" s="164"/>
      <c r="E32" s="69"/>
      <c r="F32" s="68"/>
      <c r="G32" s="70"/>
      <c r="H32" s="70"/>
      <c r="I32" s="71">
        <f t="shared" si="0"/>
        <v>0</v>
      </c>
      <c r="J32" s="72"/>
      <c r="K32" s="71">
        <f t="shared" si="1"/>
        <v>0</v>
      </c>
      <c r="L32" s="73">
        <f t="shared" si="2"/>
        <v>0</v>
      </c>
      <c r="M32" s="68"/>
      <c r="N32" s="72"/>
      <c r="O32" s="73">
        <f t="shared" si="3"/>
        <v>0</v>
      </c>
      <c r="P32" s="74">
        <f t="shared" si="4"/>
        <v>0</v>
      </c>
      <c r="Q32" s="75">
        <f t="shared" si="5"/>
        <v>0</v>
      </c>
      <c r="R32" s="76">
        <f t="shared" si="6"/>
        <v>0</v>
      </c>
      <c r="S32" s="80"/>
      <c r="T32" s="76">
        <f t="shared" si="7"/>
        <v>0</v>
      </c>
    </row>
    <row r="33" spans="1:20" s="10" customFormat="1" ht="19.95" customHeight="1" x14ac:dyDescent="0.3">
      <c r="A33" s="57"/>
      <c r="B33" s="52"/>
      <c r="C33" s="52"/>
      <c r="D33" s="118"/>
      <c r="E33" s="58"/>
      <c r="F33" s="52"/>
      <c r="G33" s="53"/>
      <c r="H33" s="53"/>
      <c r="I33" s="54">
        <f t="shared" si="0"/>
        <v>0</v>
      </c>
      <c r="J33" s="55"/>
      <c r="K33" s="54">
        <f t="shared" si="1"/>
        <v>0</v>
      </c>
      <c r="L33" s="56">
        <f t="shared" si="2"/>
        <v>0</v>
      </c>
      <c r="M33" s="52"/>
      <c r="N33" s="55"/>
      <c r="O33" s="56">
        <f t="shared" si="3"/>
        <v>0</v>
      </c>
      <c r="P33" s="63">
        <f t="shared" si="4"/>
        <v>0</v>
      </c>
      <c r="Q33" s="64">
        <f t="shared" si="5"/>
        <v>0</v>
      </c>
      <c r="R33" s="65">
        <f t="shared" si="6"/>
        <v>0</v>
      </c>
      <c r="S33" s="79"/>
      <c r="T33" s="65">
        <f t="shared" si="7"/>
        <v>0</v>
      </c>
    </row>
    <row r="34" spans="1:20" x14ac:dyDescent="0.3">
      <c r="T34" s="81">
        <f>SUM(T12:T33)</f>
        <v>0</v>
      </c>
    </row>
    <row r="35" spans="1:20" x14ac:dyDescent="0.3">
      <c r="A35" s="121" t="s">
        <v>45</v>
      </c>
      <c r="B35" s="125" t="s">
        <v>49</v>
      </c>
      <c r="C35" s="125"/>
      <c r="D35" s="125"/>
      <c r="E35" s="125"/>
      <c r="F35" s="125"/>
      <c r="G35" s="125"/>
      <c r="H35" s="100"/>
      <c r="I35" s="14"/>
      <c r="J35" s="14"/>
      <c r="K35" s="12"/>
      <c r="L35" s="12"/>
      <c r="M35" s="14"/>
      <c r="N35" s="14"/>
      <c r="O35" s="12"/>
      <c r="P35" s="12"/>
      <c r="Q35" s="12"/>
      <c r="R35" s="17"/>
      <c r="S35" s="10"/>
      <c r="T35" s="10"/>
    </row>
  </sheetData>
  <mergeCells count="21">
    <mergeCell ref="M15:O15"/>
    <mergeCell ref="P15:R15"/>
    <mergeCell ref="S15:T15"/>
    <mergeCell ref="A2:R2"/>
    <mergeCell ref="A3:R3"/>
    <mergeCell ref="N6:P6"/>
    <mergeCell ref="N7:P7"/>
    <mergeCell ref="Q4:S4"/>
    <mergeCell ref="C11:L12"/>
    <mergeCell ref="C4:H4"/>
    <mergeCell ref="A1:B1"/>
    <mergeCell ref="B35:G35"/>
    <mergeCell ref="A6:B6"/>
    <mergeCell ref="C7:H7"/>
    <mergeCell ref="I6:L7"/>
    <mergeCell ref="A15:K15"/>
    <mergeCell ref="C5:H5"/>
    <mergeCell ref="C6:H6"/>
    <mergeCell ref="C8:L8"/>
    <mergeCell ref="C9:L9"/>
    <mergeCell ref="C10:L10"/>
  </mergeCells>
  <hyperlinks>
    <hyperlink ref="B35" r:id="rId1" display="School Courses for the Exchange of Data (SCED) finder:" xr:uid="{00000000-0004-0000-0000-000000000000}"/>
  </hyperlinks>
  <pageMargins left="0.25" right="0.25" top="0.5" bottom="0.75" header="0.3" footer="0.3"/>
  <pageSetup scale="71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97" r:id="rId5" name="Check Box 49">
              <controlPr defaultSize="0" autoFill="0" autoLine="0" autoPict="0">
                <anchor moveWithCells="1">
                  <from>
                    <xdr:col>15</xdr:col>
                    <xdr:colOff>640080</xdr:colOff>
                    <xdr:row>9</xdr:row>
                    <xdr:rowOff>182880</xdr:rowOff>
                  </from>
                  <to>
                    <xdr:col>16</xdr:col>
                    <xdr:colOff>777240</xdr:colOff>
                    <xdr:row>11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15</xdr:col>
                    <xdr:colOff>640080</xdr:colOff>
                    <xdr:row>6</xdr:row>
                    <xdr:rowOff>0</xdr:rowOff>
                  </from>
                  <to>
                    <xdr:col>17</xdr:col>
                    <xdr:colOff>15240</xdr:colOff>
                    <xdr:row>6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7" name="Check Box 61">
              <controlPr defaultSize="0" autoFill="0" autoLine="0" autoPict="0">
                <anchor moveWithCells="1">
                  <from>
                    <xdr:col>15</xdr:col>
                    <xdr:colOff>640080</xdr:colOff>
                    <xdr:row>7</xdr:row>
                    <xdr:rowOff>190500</xdr:rowOff>
                  </from>
                  <to>
                    <xdr:col>17</xdr:col>
                    <xdr:colOff>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8" name="Check Box 62">
              <controlPr defaultSize="0" autoFill="0" autoLine="0" autoPict="0">
                <anchor moveWithCells="1">
                  <from>
                    <xdr:col>15</xdr:col>
                    <xdr:colOff>640080</xdr:colOff>
                    <xdr:row>8</xdr:row>
                    <xdr:rowOff>190500</xdr:rowOff>
                  </from>
                  <to>
                    <xdr:col>16</xdr:col>
                    <xdr:colOff>777240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" name="Check Box 92">
              <controlPr defaultSize="0" autoFill="0" autoLine="0" autoPict="0">
                <anchor moveWithCells="1">
                  <from>
                    <xdr:col>15</xdr:col>
                    <xdr:colOff>640080</xdr:colOff>
                    <xdr:row>6</xdr:row>
                    <xdr:rowOff>205740</xdr:rowOff>
                  </from>
                  <to>
                    <xdr:col>16</xdr:col>
                    <xdr:colOff>777240</xdr:colOff>
                    <xdr:row>8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0000"/>
    <pageSetUpPr fitToPage="1"/>
  </sheetPr>
  <dimension ref="A1:AC36"/>
  <sheetViews>
    <sheetView zoomScale="145" zoomScaleNormal="145" workbookViewId="0">
      <selection activeCell="P14" sqref="P14"/>
    </sheetView>
  </sheetViews>
  <sheetFormatPr defaultRowHeight="14.4" x14ac:dyDescent="0.3"/>
  <cols>
    <col min="1" max="1" width="7.77734375" customWidth="1"/>
    <col min="2" max="2" width="10.21875" customWidth="1"/>
    <col min="3" max="3" width="6.5546875" customWidth="1"/>
    <col min="4" max="4" width="10.44140625" customWidth="1"/>
    <col min="5" max="5" width="5.77734375" customWidth="1"/>
    <col min="6" max="6" width="9" customWidth="1"/>
    <col min="7" max="8" width="10.77734375" customWidth="1"/>
    <col min="9" max="9" width="6.21875" customWidth="1"/>
    <col min="10" max="10" width="9.21875" customWidth="1"/>
    <col min="11" max="12" width="7.44140625" customWidth="1"/>
    <col min="13" max="13" width="9.77734375" customWidth="1"/>
    <col min="14" max="14" width="6" customWidth="1"/>
    <col min="15" max="15" width="7.77734375" customWidth="1"/>
    <col min="16" max="16" width="9.21875" customWidth="1"/>
    <col min="17" max="17" width="10.77734375" customWidth="1"/>
    <col min="18" max="18" width="9" customWidth="1"/>
  </cols>
  <sheetData>
    <row r="1" spans="1:20" x14ac:dyDescent="0.3">
      <c r="A1" s="62" t="s">
        <v>56</v>
      </c>
    </row>
    <row r="2" spans="1:20" x14ac:dyDescent="0.3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</row>
    <row r="3" spans="1:20" x14ac:dyDescent="0.3">
      <c r="A3" s="143" t="s">
        <v>12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</row>
    <row r="4" spans="1:20" x14ac:dyDescent="0.3">
      <c r="A4" s="143" t="s">
        <v>14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</row>
    <row r="6" spans="1:20" x14ac:dyDescent="0.3">
      <c r="B6" s="4" t="s">
        <v>10</v>
      </c>
      <c r="C6" s="152" t="s">
        <v>34</v>
      </c>
      <c r="D6" s="152"/>
      <c r="E6" s="152"/>
      <c r="F6" s="152"/>
      <c r="G6" s="152"/>
      <c r="H6" s="152"/>
      <c r="O6" s="85"/>
      <c r="P6" s="85" t="s">
        <v>11</v>
      </c>
      <c r="Q6" s="107">
        <v>45567</v>
      </c>
      <c r="R6" s="19"/>
      <c r="S6" s="21"/>
    </row>
    <row r="7" spans="1:20" x14ac:dyDescent="0.3">
      <c r="B7" s="4" t="s">
        <v>13</v>
      </c>
      <c r="C7" s="161" t="s">
        <v>35</v>
      </c>
      <c r="D7" s="161"/>
      <c r="E7" s="161"/>
      <c r="F7" s="161"/>
      <c r="G7" s="161"/>
      <c r="H7" s="161"/>
    </row>
    <row r="8" spans="1:20" ht="15" customHeight="1" x14ac:dyDescent="0.3">
      <c r="A8" s="149" t="s">
        <v>57</v>
      </c>
      <c r="B8" s="149"/>
      <c r="C8" s="163" t="s">
        <v>71</v>
      </c>
      <c r="D8" s="163"/>
      <c r="E8" s="163"/>
      <c r="F8" s="163"/>
      <c r="G8" s="163"/>
      <c r="H8" s="163"/>
      <c r="I8" s="128" t="s">
        <v>74</v>
      </c>
      <c r="J8" s="129"/>
      <c r="K8" s="129"/>
      <c r="L8" s="129"/>
      <c r="M8" s="157" t="s">
        <v>72</v>
      </c>
      <c r="N8" s="157"/>
      <c r="O8" s="157"/>
      <c r="P8" s="157"/>
      <c r="Q8" s="108"/>
      <c r="R8" s="97" t="s">
        <v>43</v>
      </c>
      <c r="S8" s="97" t="s">
        <v>44</v>
      </c>
    </row>
    <row r="9" spans="1:20" ht="15" customHeight="1" x14ac:dyDescent="0.3">
      <c r="A9" s="5"/>
      <c r="B9" s="5"/>
      <c r="C9" s="5"/>
      <c r="D9" s="5"/>
      <c r="E9" s="5"/>
      <c r="F9" s="5"/>
      <c r="G9" s="5"/>
      <c r="H9" s="5"/>
      <c r="I9" s="129"/>
      <c r="J9" s="129"/>
      <c r="K9" s="129"/>
      <c r="L9" s="129"/>
      <c r="N9" s="145" t="s">
        <v>53</v>
      </c>
      <c r="O9" s="162"/>
      <c r="P9" s="162"/>
      <c r="Q9" s="109"/>
      <c r="R9" s="96">
        <v>45567</v>
      </c>
      <c r="S9" s="96">
        <v>45700</v>
      </c>
    </row>
    <row r="10" spans="1:20" s="1" customFormat="1" ht="13.5" customHeight="1" x14ac:dyDescent="0.3">
      <c r="A10" s="6"/>
      <c r="B10" s="101" t="s">
        <v>47</v>
      </c>
      <c r="C10" s="105" t="s">
        <v>48</v>
      </c>
      <c r="D10" s="7"/>
      <c r="E10" s="7"/>
      <c r="F10" s="7"/>
      <c r="G10" s="7"/>
      <c r="H10" s="7"/>
      <c r="I10" s="7"/>
      <c r="J10" s="7"/>
      <c r="K10" s="7"/>
      <c r="L10" s="5"/>
      <c r="N10" s="106"/>
      <c r="O10" s="98"/>
      <c r="P10" s="99"/>
      <c r="Q10" s="109"/>
      <c r="R10" s="96">
        <v>45568</v>
      </c>
      <c r="S10" s="96">
        <v>45701</v>
      </c>
    </row>
    <row r="11" spans="1:20" ht="13.5" customHeight="1" x14ac:dyDescent="0.3">
      <c r="A11" s="5"/>
      <c r="B11" s="101"/>
      <c r="C11" s="101" t="s">
        <v>59</v>
      </c>
      <c r="D11" s="101"/>
      <c r="E11" s="101"/>
      <c r="F11" s="101"/>
      <c r="G11" s="101"/>
      <c r="H11" s="101"/>
      <c r="I11" s="101"/>
      <c r="J11" s="101"/>
      <c r="K11" s="101"/>
      <c r="L11" s="7"/>
      <c r="O11" s="98"/>
      <c r="P11" s="99"/>
      <c r="Q11" s="109"/>
      <c r="R11" s="96">
        <v>45569</v>
      </c>
      <c r="S11" s="95">
        <v>45702</v>
      </c>
    </row>
    <row r="12" spans="1:20" s="1" customFormat="1" ht="13.5" customHeight="1" x14ac:dyDescent="0.3">
      <c r="A12" s="6"/>
      <c r="B12" s="7"/>
      <c r="C12" s="102" t="s">
        <v>64</v>
      </c>
      <c r="D12" s="7"/>
      <c r="E12" s="7"/>
      <c r="F12" s="7"/>
      <c r="G12" s="7"/>
      <c r="H12" s="7"/>
      <c r="I12" s="7"/>
      <c r="J12" s="7"/>
      <c r="K12" s="7"/>
      <c r="L12" s="5"/>
      <c r="O12" s="98"/>
      <c r="P12" s="99"/>
      <c r="Q12" s="109"/>
      <c r="R12" s="96">
        <v>45572</v>
      </c>
      <c r="S12" s="96">
        <v>45705</v>
      </c>
    </row>
    <row r="13" spans="1:20" s="1" customFormat="1" ht="13.5" customHeight="1" x14ac:dyDescent="0.3">
      <c r="A13" s="6"/>
      <c r="B13" s="7"/>
      <c r="C13" s="104" t="s">
        <v>65</v>
      </c>
      <c r="D13" s="7"/>
      <c r="E13" s="7"/>
      <c r="F13" s="7"/>
      <c r="G13" s="7"/>
      <c r="H13" s="7"/>
      <c r="I13" s="7"/>
      <c r="J13" s="7"/>
      <c r="K13" s="7"/>
      <c r="L13" s="7"/>
      <c r="O13" s="98"/>
      <c r="P13" s="99"/>
      <c r="Q13" s="109"/>
      <c r="R13" s="95">
        <v>45573</v>
      </c>
      <c r="S13" s="95">
        <v>45706</v>
      </c>
    </row>
    <row r="14" spans="1:20" s="3" customFormat="1" ht="13.05" customHeight="1" x14ac:dyDescent="0.3">
      <c r="B14" s="103"/>
      <c r="C14" s="155" t="s">
        <v>63</v>
      </c>
      <c r="D14" s="156"/>
      <c r="E14" s="156"/>
      <c r="F14" s="156"/>
      <c r="G14" s="156"/>
      <c r="H14" s="156"/>
      <c r="I14" s="156"/>
      <c r="J14" s="156"/>
      <c r="K14" s="156"/>
      <c r="L14" s="156"/>
      <c r="P14" s="87"/>
      <c r="Q14" s="87"/>
      <c r="R14" s="87"/>
      <c r="S14" s="87"/>
      <c r="T14" s="87"/>
    </row>
    <row r="15" spans="1:20" s="11" customFormat="1" ht="32.1" customHeight="1" x14ac:dyDescent="0.3">
      <c r="A15" s="130" t="s">
        <v>5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86"/>
      <c r="M15" s="135" t="s">
        <v>16</v>
      </c>
      <c r="N15" s="136"/>
      <c r="O15" s="137"/>
      <c r="P15" s="138" t="s">
        <v>17</v>
      </c>
      <c r="Q15" s="139"/>
      <c r="R15" s="140"/>
      <c r="S15" s="141" t="s">
        <v>36</v>
      </c>
      <c r="T15" s="142"/>
    </row>
    <row r="16" spans="1:20" s="3" customFormat="1" ht="55.2" customHeight="1" x14ac:dyDescent="0.3">
      <c r="A16" s="8" t="s">
        <v>21</v>
      </c>
      <c r="B16" s="2" t="s">
        <v>15</v>
      </c>
      <c r="C16" s="2" t="s">
        <v>46</v>
      </c>
      <c r="D16" s="2" t="s">
        <v>19</v>
      </c>
      <c r="E16" s="2" t="s">
        <v>0</v>
      </c>
      <c r="F16" s="2" t="s">
        <v>66</v>
      </c>
      <c r="G16" s="2" t="s">
        <v>1</v>
      </c>
      <c r="H16" s="2" t="s">
        <v>2</v>
      </c>
      <c r="I16" s="2" t="s">
        <v>3</v>
      </c>
      <c r="J16" s="2" t="s">
        <v>68</v>
      </c>
      <c r="K16" s="2" t="s">
        <v>4</v>
      </c>
      <c r="L16" s="2" t="s">
        <v>6</v>
      </c>
      <c r="M16" s="8" t="s">
        <v>7</v>
      </c>
      <c r="N16" s="2" t="s">
        <v>4</v>
      </c>
      <c r="O16" s="9" t="s">
        <v>18</v>
      </c>
      <c r="P16" s="8" t="s">
        <v>9</v>
      </c>
      <c r="Q16" s="2" t="s">
        <v>8</v>
      </c>
      <c r="R16" s="9" t="s">
        <v>24</v>
      </c>
      <c r="S16" s="77" t="s">
        <v>37</v>
      </c>
      <c r="T16" s="78" t="s">
        <v>38</v>
      </c>
    </row>
    <row r="17" spans="1:29" s="10" customFormat="1" ht="30" customHeight="1" x14ac:dyDescent="0.3">
      <c r="A17" s="57" t="s">
        <v>25</v>
      </c>
      <c r="B17" s="52" t="s">
        <v>22</v>
      </c>
      <c r="C17" s="88" t="s">
        <v>41</v>
      </c>
      <c r="D17" s="118" t="s">
        <v>58</v>
      </c>
      <c r="E17" s="58">
        <v>4</v>
      </c>
      <c r="F17" s="52" t="s">
        <v>23</v>
      </c>
      <c r="G17" s="92">
        <v>0.57291666666666663</v>
      </c>
      <c r="H17" s="92">
        <v>0.59375</v>
      </c>
      <c r="I17" s="54">
        <f>ROUND((H17-G17)*1440/60,2)</f>
        <v>0.5</v>
      </c>
      <c r="J17" s="55">
        <v>34</v>
      </c>
      <c r="K17" s="54">
        <f t="shared" ref="K17:K24" si="0">I17*J17</f>
        <v>17</v>
      </c>
      <c r="L17" s="56">
        <f t="shared" ref="L17:L25" si="1">ROUND(K17/1098,3)</f>
        <v>1.4999999999999999E-2</v>
      </c>
      <c r="M17" s="66" t="s">
        <v>22</v>
      </c>
      <c r="N17" s="55">
        <v>17</v>
      </c>
      <c r="O17" s="56">
        <f>ROUND(N17/1098,3)</f>
        <v>1.4999999999999999E-2</v>
      </c>
      <c r="P17" s="63">
        <f>O17-L17</f>
        <v>0</v>
      </c>
      <c r="Q17" s="64">
        <f>IF(O17&lt;L17,O17,L17)</f>
        <v>1.4999999999999999E-2</v>
      </c>
      <c r="R17" s="65">
        <f t="shared" ref="R17:R25" si="2">ROUND(Q17,2)</f>
        <v>0.02</v>
      </c>
      <c r="S17" s="79">
        <v>25</v>
      </c>
      <c r="T17" s="65">
        <f>ROUND((S17*R17),2)</f>
        <v>0.5</v>
      </c>
    </row>
    <row r="18" spans="1:29" s="10" customFormat="1" x14ac:dyDescent="0.3">
      <c r="A18" s="29" t="s">
        <v>26</v>
      </c>
      <c r="B18" s="30" t="s">
        <v>20</v>
      </c>
      <c r="C18" s="89" t="s">
        <v>39</v>
      </c>
      <c r="D18" s="150" t="s">
        <v>60</v>
      </c>
      <c r="E18" s="31">
        <v>6</v>
      </c>
      <c r="F18" s="30" t="s">
        <v>23</v>
      </c>
      <c r="G18" s="93">
        <v>0.47916666666666669</v>
      </c>
      <c r="H18" s="93">
        <v>0.51041666666666663</v>
      </c>
      <c r="I18" s="32">
        <f>ROUND((H18-G18)*1440/60,2)</f>
        <v>0.75</v>
      </c>
      <c r="J18" s="22">
        <v>34</v>
      </c>
      <c r="K18" s="32">
        <f t="shared" si="0"/>
        <v>25.5</v>
      </c>
      <c r="L18" s="23">
        <f t="shared" si="1"/>
        <v>2.3E-2</v>
      </c>
      <c r="M18" s="30"/>
      <c r="N18" s="22"/>
      <c r="O18" s="23"/>
      <c r="P18" s="24"/>
      <c r="Q18" s="25"/>
      <c r="R18" s="26"/>
      <c r="S18" s="82"/>
      <c r="T18" s="26"/>
    </row>
    <row r="19" spans="1:29" s="10" customFormat="1" x14ac:dyDescent="0.3">
      <c r="A19" s="29"/>
      <c r="B19" s="30"/>
      <c r="C19" s="89"/>
      <c r="D19" s="151"/>
      <c r="E19" s="31"/>
      <c r="F19" s="30" t="s">
        <v>27</v>
      </c>
      <c r="G19" s="93">
        <v>0.625</v>
      </c>
      <c r="H19" s="93">
        <v>0.65625</v>
      </c>
      <c r="I19" s="32">
        <f>ROUND((H19-G19)*1440/60,2)</f>
        <v>0.75</v>
      </c>
      <c r="J19" s="22">
        <v>36</v>
      </c>
      <c r="K19" s="27">
        <f t="shared" si="0"/>
        <v>27</v>
      </c>
      <c r="L19" s="28">
        <f t="shared" si="1"/>
        <v>2.5000000000000001E-2</v>
      </c>
      <c r="M19" s="30"/>
      <c r="N19" s="22"/>
      <c r="O19" s="23"/>
      <c r="P19" s="24"/>
      <c r="Q19" s="25"/>
      <c r="R19" s="26"/>
      <c r="S19" s="82"/>
      <c r="T19" s="26"/>
    </row>
    <row r="20" spans="1:29" s="10" customFormat="1" x14ac:dyDescent="0.3">
      <c r="A20" s="61" t="s">
        <v>50</v>
      </c>
      <c r="B20" s="34"/>
      <c r="C20" s="90"/>
      <c r="D20" s="30"/>
      <c r="E20" s="31"/>
      <c r="F20" s="46"/>
      <c r="G20" s="94"/>
      <c r="H20" s="94"/>
      <c r="I20" s="47"/>
      <c r="J20" s="48"/>
      <c r="K20" s="32">
        <f>K18+K19</f>
        <v>52.5</v>
      </c>
      <c r="L20" s="23">
        <f t="shared" si="1"/>
        <v>4.8000000000000001E-2</v>
      </c>
      <c r="M20" s="38" t="s">
        <v>20</v>
      </c>
      <c r="N20" s="42">
        <v>45</v>
      </c>
      <c r="O20" s="28">
        <f t="shared" ref="O20:O25" si="3">ROUND(N20/1098,3)</f>
        <v>4.1000000000000002E-2</v>
      </c>
      <c r="P20" s="43">
        <f>O20-L20</f>
        <v>-6.9999999999999993E-3</v>
      </c>
      <c r="Q20" s="44">
        <f>IF(O20&lt;L20,O20,L20)</f>
        <v>4.1000000000000002E-2</v>
      </c>
      <c r="R20" s="45">
        <f t="shared" si="2"/>
        <v>0.04</v>
      </c>
      <c r="S20" s="83">
        <v>29</v>
      </c>
      <c r="T20" s="45">
        <f>ROUND((S20*R20),2)</f>
        <v>1.1599999999999999</v>
      </c>
    </row>
    <row r="21" spans="1:29" s="10" customFormat="1" ht="30" customHeight="1" x14ac:dyDescent="0.3">
      <c r="A21" s="59" t="s">
        <v>28</v>
      </c>
      <c r="B21" s="52" t="s">
        <v>29</v>
      </c>
      <c r="C21" s="88" t="s">
        <v>40</v>
      </c>
      <c r="D21" s="118" t="s">
        <v>61</v>
      </c>
      <c r="E21" s="58">
        <v>7</v>
      </c>
      <c r="F21" s="52" t="s">
        <v>33</v>
      </c>
      <c r="G21" s="92">
        <v>0.625</v>
      </c>
      <c r="H21" s="92">
        <v>0.66666666666666663</v>
      </c>
      <c r="I21" s="54">
        <f>ROUND((H21-G21)*1440/60,2)</f>
        <v>1</v>
      </c>
      <c r="J21" s="55">
        <v>35</v>
      </c>
      <c r="K21" s="54">
        <f t="shared" si="0"/>
        <v>35</v>
      </c>
      <c r="L21" s="56">
        <f t="shared" si="1"/>
        <v>3.2000000000000001E-2</v>
      </c>
      <c r="M21" s="66" t="s">
        <v>29</v>
      </c>
      <c r="N21" s="55">
        <v>50</v>
      </c>
      <c r="O21" s="56">
        <f t="shared" si="3"/>
        <v>4.5999999999999999E-2</v>
      </c>
      <c r="P21" s="63">
        <f>O21-L21</f>
        <v>1.3999999999999999E-2</v>
      </c>
      <c r="Q21" s="64">
        <f>IF(O21&lt;L21,O21,L21)</f>
        <v>3.2000000000000001E-2</v>
      </c>
      <c r="R21" s="65">
        <f t="shared" si="2"/>
        <v>0.03</v>
      </c>
      <c r="S21" s="79">
        <v>35</v>
      </c>
      <c r="T21" s="65">
        <f>ROUND((S21*R21),2)</f>
        <v>1.05</v>
      </c>
    </row>
    <row r="22" spans="1:29" s="10" customFormat="1" x14ac:dyDescent="0.3">
      <c r="A22" s="33" t="s">
        <v>30</v>
      </c>
      <c r="B22" s="30" t="s">
        <v>31</v>
      </c>
      <c r="C22" s="89" t="s">
        <v>42</v>
      </c>
      <c r="D22" s="153" t="s">
        <v>62</v>
      </c>
      <c r="E22" s="31">
        <v>8</v>
      </c>
      <c r="F22" s="30" t="s">
        <v>23</v>
      </c>
      <c r="G22" s="93">
        <v>0.375</v>
      </c>
      <c r="H22" s="93">
        <v>0.40625</v>
      </c>
      <c r="I22" s="32">
        <f>ROUND((H22-G22)*1440/60,2)</f>
        <v>0.75</v>
      </c>
      <c r="J22" s="22">
        <v>34</v>
      </c>
      <c r="K22" s="32">
        <f t="shared" si="0"/>
        <v>25.5</v>
      </c>
      <c r="L22" s="35">
        <f t="shared" si="1"/>
        <v>2.3E-2</v>
      </c>
      <c r="M22" s="36"/>
      <c r="N22" s="22"/>
      <c r="O22" s="23"/>
      <c r="P22" s="24"/>
      <c r="Q22" s="25"/>
      <c r="R22" s="26"/>
      <c r="S22" s="82"/>
      <c r="T22" s="26"/>
    </row>
    <row r="23" spans="1:29" s="10" customFormat="1" x14ac:dyDescent="0.3">
      <c r="A23" s="33"/>
      <c r="B23" s="30"/>
      <c r="C23" s="89"/>
      <c r="D23" s="154"/>
      <c r="E23" s="31"/>
      <c r="F23" s="30" t="s">
        <v>32</v>
      </c>
      <c r="G23" s="93">
        <v>0.375</v>
      </c>
      <c r="H23" s="93">
        <v>0.40625</v>
      </c>
      <c r="I23" s="32">
        <f>ROUND((H23-G23)*1440/60,2)</f>
        <v>0.75</v>
      </c>
      <c r="J23" s="22">
        <v>36</v>
      </c>
      <c r="K23" s="32">
        <f>I23*J23</f>
        <v>27</v>
      </c>
      <c r="L23" s="23">
        <f t="shared" si="1"/>
        <v>2.5000000000000001E-2</v>
      </c>
      <c r="M23" s="36"/>
      <c r="N23" s="22"/>
      <c r="O23" s="23"/>
      <c r="P23" s="24"/>
      <c r="Q23" s="25"/>
      <c r="R23" s="26"/>
      <c r="S23" s="82"/>
      <c r="T23" s="26"/>
    </row>
    <row r="24" spans="1:29" s="10" customFormat="1" x14ac:dyDescent="0.3">
      <c r="A24" s="29"/>
      <c r="B24" s="30"/>
      <c r="C24" s="89"/>
      <c r="D24" s="154"/>
      <c r="E24" s="31"/>
      <c r="F24" s="30" t="s">
        <v>33</v>
      </c>
      <c r="G24" s="93">
        <v>0.375</v>
      </c>
      <c r="H24" s="93">
        <v>0.40625</v>
      </c>
      <c r="I24" s="32">
        <f>ROUND((H24-G24)*1440/60,2)</f>
        <v>0.75</v>
      </c>
      <c r="J24" s="22">
        <v>36</v>
      </c>
      <c r="K24" s="27">
        <f t="shared" si="0"/>
        <v>27</v>
      </c>
      <c r="L24" s="37">
        <f t="shared" si="1"/>
        <v>2.5000000000000001E-2</v>
      </c>
      <c r="M24" s="36"/>
      <c r="N24" s="22"/>
      <c r="O24" s="23"/>
      <c r="P24" s="24"/>
      <c r="Q24" s="25"/>
      <c r="R24" s="26"/>
      <c r="S24" s="82"/>
      <c r="T24" s="26"/>
    </row>
    <row r="25" spans="1:29" s="10" customFormat="1" x14ac:dyDescent="0.3">
      <c r="A25" s="61" t="s">
        <v>51</v>
      </c>
      <c r="B25" s="39"/>
      <c r="C25" s="91"/>
      <c r="D25" s="40"/>
      <c r="E25" s="41"/>
      <c r="F25" s="49"/>
      <c r="G25" s="50"/>
      <c r="H25" s="50"/>
      <c r="I25" s="51"/>
      <c r="J25" s="49"/>
      <c r="K25" s="27">
        <f>SUM(K22:K24)</f>
        <v>79.5</v>
      </c>
      <c r="L25" s="60">
        <f t="shared" si="1"/>
        <v>7.1999999999999995E-2</v>
      </c>
      <c r="M25" s="38" t="s">
        <v>31</v>
      </c>
      <c r="N25" s="42">
        <v>64</v>
      </c>
      <c r="O25" s="28">
        <f t="shared" si="3"/>
        <v>5.8000000000000003E-2</v>
      </c>
      <c r="P25" s="43">
        <f>O25-L25</f>
        <v>-1.3999999999999992E-2</v>
      </c>
      <c r="Q25" s="44">
        <f>IF(O25&lt;L25,O25,L25)</f>
        <v>5.8000000000000003E-2</v>
      </c>
      <c r="R25" s="45">
        <f t="shared" si="2"/>
        <v>0.06</v>
      </c>
      <c r="S25" s="83">
        <v>30</v>
      </c>
      <c r="T25" s="45">
        <f>ROUND((S25*R25),2)</f>
        <v>1.8</v>
      </c>
    </row>
    <row r="26" spans="1:29" s="10" customFormat="1" x14ac:dyDescent="0.3">
      <c r="A26" s="14"/>
      <c r="B26" s="14"/>
      <c r="C26" s="14"/>
      <c r="D26" s="15"/>
      <c r="E26" s="14"/>
      <c r="F26" s="16"/>
      <c r="G26" s="16"/>
      <c r="H26" s="17"/>
      <c r="I26" s="14"/>
      <c r="J26" s="17"/>
      <c r="K26" s="12"/>
      <c r="L26" s="12"/>
      <c r="M26" s="14"/>
      <c r="N26" s="13"/>
      <c r="O26" s="12"/>
      <c r="P26" s="12"/>
      <c r="Q26" s="12"/>
      <c r="R26" s="17"/>
      <c r="T26" s="84">
        <f>SUM(T17:T25)</f>
        <v>4.51</v>
      </c>
    </row>
    <row r="27" spans="1:29" s="10" customFormat="1" x14ac:dyDescent="0.3">
      <c r="A27" s="158" t="s">
        <v>52</v>
      </c>
      <c r="B27" s="159"/>
      <c r="C27" s="159"/>
      <c r="D27" s="159"/>
      <c r="E27" s="159"/>
      <c r="F27" s="159"/>
      <c r="G27" s="159"/>
      <c r="H27" s="159"/>
      <c r="I27" s="149"/>
      <c r="J27" s="149"/>
      <c r="K27" s="149"/>
      <c r="L27" s="160"/>
      <c r="M27" s="160"/>
      <c r="N27" s="160"/>
      <c r="O27" s="160"/>
      <c r="P27" s="160"/>
      <c r="Q27" s="160"/>
      <c r="R27" s="160"/>
    </row>
    <row r="28" spans="1:29" s="10" customFormat="1" x14ac:dyDescent="0.3">
      <c r="A28" s="121" t="s">
        <v>45</v>
      </c>
      <c r="B28" s="125" t="s">
        <v>49</v>
      </c>
      <c r="C28" s="125"/>
      <c r="D28" s="125"/>
      <c r="E28" s="125"/>
      <c r="F28" s="125"/>
      <c r="G28" s="125"/>
      <c r="H28" s="14"/>
      <c r="I28" s="14"/>
      <c r="J28" s="12"/>
      <c r="K28" s="12"/>
      <c r="L28" s="14"/>
      <c r="M28" s="14"/>
      <c r="N28" s="12"/>
      <c r="O28" s="12"/>
      <c r="P28" s="12"/>
      <c r="Q28" s="17"/>
    </row>
    <row r="29" spans="1:29" s="10" customFormat="1" x14ac:dyDescent="0.3">
      <c r="A29" s="18"/>
      <c r="B29" s="14"/>
      <c r="C29" s="14"/>
      <c r="D29" s="15"/>
      <c r="E29" s="14"/>
      <c r="F29" s="16"/>
      <c r="G29" s="16"/>
      <c r="H29" s="17"/>
      <c r="I29" s="14"/>
      <c r="J29" s="14"/>
      <c r="K29" s="12"/>
      <c r="L29" s="12"/>
      <c r="M29" s="14"/>
      <c r="N29" s="14"/>
      <c r="O29" s="12"/>
      <c r="P29" s="12"/>
      <c r="Q29" s="12"/>
      <c r="R29" s="17"/>
    </row>
    <row r="30" spans="1:29" s="10" customFormat="1" x14ac:dyDescent="0.3">
      <c r="A30" s="18"/>
      <c r="B30" s="14"/>
      <c r="C30" s="14"/>
      <c r="D30" s="15"/>
      <c r="E30" s="14"/>
      <c r="F30" s="16"/>
      <c r="G30" s="16"/>
      <c r="H30" s="17"/>
      <c r="I30" s="14"/>
      <c r="J30" s="14"/>
      <c r="K30" s="12"/>
      <c r="L30" s="12"/>
      <c r="M30" s="14"/>
      <c r="N30" s="14"/>
      <c r="O30" s="12"/>
      <c r="P30" s="12"/>
      <c r="Q30" s="12"/>
      <c r="R30" s="17"/>
    </row>
    <row r="31" spans="1:29" s="3" customFormat="1" x14ac:dyDescent="0.3">
      <c r="A31" s="19"/>
      <c r="B31" s="148"/>
      <c r="C31" s="148"/>
      <c r="D31" s="148"/>
      <c r="E31" s="19"/>
      <c r="F31" s="19"/>
      <c r="G31" s="19"/>
      <c r="H31" s="19"/>
      <c r="I31" s="19"/>
      <c r="J31" s="19"/>
      <c r="K31" s="20"/>
      <c r="L31" s="20"/>
      <c r="M31" s="19"/>
      <c r="N31" s="19"/>
      <c r="O31" s="19"/>
      <c r="P31" s="19"/>
      <c r="Q31" s="19"/>
      <c r="R31" s="19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</row>
    <row r="32" spans="1:29" s="3" customFormat="1" x14ac:dyDescent="0.3">
      <c r="A32" s="19"/>
      <c r="B32" s="19"/>
      <c r="C32" s="19"/>
      <c r="D32" s="19"/>
      <c r="E32" s="19"/>
      <c r="F32" s="16"/>
      <c r="G32" s="16"/>
      <c r="H32" s="17"/>
      <c r="I32" s="14"/>
      <c r="J32" s="17"/>
      <c r="K32" s="12"/>
      <c r="L32" s="12"/>
      <c r="M32" s="14"/>
      <c r="N32" s="13"/>
      <c r="O32" s="12"/>
      <c r="P32" s="12"/>
      <c r="Q32" s="12"/>
      <c r="R32" s="17"/>
    </row>
    <row r="33" spans="1:18" x14ac:dyDescent="0.3">
      <c r="A33" s="21"/>
      <c r="B33" s="19"/>
      <c r="C33" s="19"/>
      <c r="D33" s="19"/>
      <c r="E33" s="19"/>
      <c r="F33" s="16"/>
      <c r="G33" s="16"/>
      <c r="H33" s="17"/>
      <c r="I33" s="14"/>
      <c r="J33" s="17"/>
      <c r="K33" s="12"/>
      <c r="L33" s="12"/>
      <c r="M33" s="14"/>
      <c r="N33" s="13"/>
      <c r="O33" s="12"/>
      <c r="P33" s="12"/>
      <c r="Q33" s="12"/>
      <c r="R33" s="17"/>
    </row>
    <row r="34" spans="1:18" x14ac:dyDescent="0.3">
      <c r="A34" s="21"/>
      <c r="B34" s="19"/>
      <c r="C34" s="19"/>
      <c r="D34" s="19"/>
      <c r="E34" s="19"/>
      <c r="F34" s="16"/>
      <c r="G34" s="16"/>
      <c r="H34" s="17"/>
      <c r="I34" s="14"/>
      <c r="J34" s="17"/>
      <c r="K34" s="12"/>
      <c r="L34" s="12"/>
      <c r="M34" s="14"/>
      <c r="N34" s="13"/>
      <c r="O34" s="12"/>
      <c r="P34" s="12"/>
      <c r="Q34" s="12"/>
      <c r="R34" s="17"/>
    </row>
    <row r="35" spans="1:18" x14ac:dyDescent="0.3">
      <c r="A35" s="21"/>
      <c r="B35" s="19"/>
      <c r="C35" s="19"/>
      <c r="D35" s="19"/>
      <c r="E35" s="19"/>
      <c r="F35" s="16"/>
      <c r="G35" s="16"/>
      <c r="H35" s="17"/>
      <c r="I35" s="14"/>
      <c r="J35" s="17"/>
      <c r="K35" s="12"/>
      <c r="L35" s="12"/>
      <c r="M35" s="14"/>
      <c r="N35" s="13"/>
      <c r="O35" s="12"/>
      <c r="P35" s="12"/>
      <c r="Q35" s="12"/>
      <c r="R35" s="17"/>
    </row>
    <row r="36" spans="1:18" x14ac:dyDescent="0.3">
      <c r="A36" s="21"/>
      <c r="B36" s="19"/>
      <c r="C36" s="19"/>
      <c r="D36" s="19"/>
      <c r="E36" s="19"/>
      <c r="F36" s="16"/>
      <c r="G36" s="16"/>
      <c r="H36" s="17"/>
      <c r="I36" s="14"/>
      <c r="J36" s="17"/>
      <c r="K36" s="12"/>
      <c r="L36" s="12"/>
      <c r="M36" s="14"/>
      <c r="N36" s="13"/>
      <c r="O36" s="12"/>
      <c r="P36" s="12"/>
      <c r="Q36" s="12"/>
      <c r="R36" s="17"/>
    </row>
  </sheetData>
  <mergeCells count="20">
    <mergeCell ref="S15:T15"/>
    <mergeCell ref="A2:Q2"/>
    <mergeCell ref="A3:R3"/>
    <mergeCell ref="A4:R4"/>
    <mergeCell ref="A15:K15"/>
    <mergeCell ref="M15:O15"/>
    <mergeCell ref="C6:H6"/>
    <mergeCell ref="D22:D24"/>
    <mergeCell ref="C14:L14"/>
    <mergeCell ref="M8:P8"/>
    <mergeCell ref="I8:L9"/>
    <mergeCell ref="C7:H7"/>
    <mergeCell ref="N9:P9"/>
    <mergeCell ref="C8:H8"/>
    <mergeCell ref="B31:D31"/>
    <mergeCell ref="B28:G28"/>
    <mergeCell ref="A8:B8"/>
    <mergeCell ref="D18:D19"/>
    <mergeCell ref="P15:R15"/>
    <mergeCell ref="A27:R27"/>
  </mergeCells>
  <hyperlinks>
    <hyperlink ref="B28" r:id="rId1" display="School Courses for the Exchange of Data (SCED) finder:" xr:uid="{00000000-0004-0000-0100-000000000000}"/>
  </hyperlinks>
  <pageMargins left="0.25" right="0.25" top="0.75" bottom="0.75" header="0.3" footer="0.3"/>
  <pageSetup scale="7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6" r:id="rId5" name="Check Box 52">
              <controlPr defaultSize="0" autoFill="0" autoLine="0" autoPict="0">
                <anchor moveWithCells="1">
                  <from>
                    <xdr:col>16</xdr:col>
                    <xdr:colOff>15240</xdr:colOff>
                    <xdr:row>7</xdr:row>
                    <xdr:rowOff>175260</xdr:rowOff>
                  </from>
                  <to>
                    <xdr:col>17</xdr:col>
                    <xdr:colOff>76200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6" name="Check Box 53">
              <controlPr defaultSize="0" autoFill="0" autoLine="0" autoPict="0">
                <anchor moveWithCells="1">
                  <from>
                    <xdr:col>16</xdr:col>
                    <xdr:colOff>15240</xdr:colOff>
                    <xdr:row>8</xdr:row>
                    <xdr:rowOff>167640</xdr:rowOff>
                  </from>
                  <to>
                    <xdr:col>17</xdr:col>
                    <xdr:colOff>76200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7" name="Check Box 54">
              <controlPr defaultSize="0" autoFill="0" autoLine="0" autoPict="0">
                <anchor moveWithCells="1">
                  <from>
                    <xdr:col>16</xdr:col>
                    <xdr:colOff>15240</xdr:colOff>
                    <xdr:row>9</xdr:row>
                    <xdr:rowOff>137160</xdr:rowOff>
                  </from>
                  <to>
                    <xdr:col>17</xdr:col>
                    <xdr:colOff>76200</xdr:colOff>
                    <xdr:row>11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8" name="Check Box 55">
              <controlPr defaultSize="0" autoFill="0" autoLine="0" autoPict="0">
                <anchor moveWithCells="1">
                  <from>
                    <xdr:col>16</xdr:col>
                    <xdr:colOff>15240</xdr:colOff>
                    <xdr:row>10</xdr:row>
                    <xdr:rowOff>152400</xdr:rowOff>
                  </from>
                  <to>
                    <xdr:col>17</xdr:col>
                    <xdr:colOff>76200</xdr:colOff>
                    <xdr:row>12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9" name="Check Box 56">
              <controlPr defaultSize="0" autoFill="0" autoLine="0" autoPict="0">
                <anchor moveWithCells="1">
                  <from>
                    <xdr:col>15</xdr:col>
                    <xdr:colOff>609600</xdr:colOff>
                    <xdr:row>11</xdr:row>
                    <xdr:rowOff>152400</xdr:rowOff>
                  </from>
                  <to>
                    <xdr:col>17</xdr:col>
                    <xdr:colOff>68580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Non-Public Shared Time</vt:lpstr>
      <vt:lpstr>EXAMPLE</vt:lpstr>
      <vt:lpstr>'Non-Public Shared Time'!Print_Titles</vt:lpstr>
    </vt:vector>
  </TitlesOfParts>
  <Company>Ottawa Area Intermediate School District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Emily Taylor</cp:lastModifiedBy>
  <cp:lastPrinted>2024-08-30T15:29:25Z</cp:lastPrinted>
  <dcterms:created xsi:type="dcterms:W3CDTF">2010-03-31T17:44:10Z</dcterms:created>
  <dcterms:modified xsi:type="dcterms:W3CDTF">2026-09-21T22:45:00Z</dcterms:modified>
</cp:coreProperties>
</file>