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Purchasing\Bid Files\2026-2027\27-002JO Storage Area Network Replacement\"/>
    </mc:Choice>
  </mc:AlternateContent>
  <xr:revisionPtr revIDLastSave="0" documentId="8_{5138DEB2-BD33-4A42-8A98-C323EB80A1B9}" xr6:coauthVersionLast="47" xr6:coauthVersionMax="47" xr10:uidLastSave="{00000000-0000-0000-0000-000000000000}"/>
  <bookViews>
    <workbookView xWindow="-120" yWindow="-120" windowWidth="29040" windowHeight="15720" activeTab="3" xr2:uid="{35233283-CC1B-41EA-A39F-76F5D4F18FFC}"/>
  </bookViews>
  <sheets>
    <sheet name="Option 1" sheetId="1" r:id="rId1"/>
    <sheet name="Option 2" sheetId="2" r:id="rId2"/>
    <sheet name="Option 3" sheetId="3" r:id="rId3"/>
    <sheet name="Option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" i="4" l="1"/>
  <c r="G20" i="3"/>
  <c r="G84" i="2"/>
  <c r="G65" i="1"/>
  <c r="G25" i="4"/>
  <c r="G24" i="4"/>
  <c r="G16" i="4"/>
  <c r="G5" i="4"/>
  <c r="G6" i="4"/>
  <c r="G7" i="4"/>
  <c r="G8" i="4"/>
  <c r="G9" i="4"/>
  <c r="G10" i="4"/>
  <c r="G11" i="4"/>
  <c r="G12" i="4"/>
  <c r="G13" i="4"/>
  <c r="G4" i="4"/>
  <c r="G23" i="3"/>
  <c r="G22" i="3"/>
  <c r="G5" i="3"/>
  <c r="G6" i="3"/>
  <c r="G7" i="3"/>
  <c r="G8" i="3"/>
  <c r="G9" i="3"/>
  <c r="G10" i="3"/>
  <c r="G11" i="3"/>
  <c r="G12" i="3"/>
  <c r="G13" i="3"/>
  <c r="G4" i="3"/>
  <c r="G73" i="2"/>
  <c r="G74" i="2"/>
  <c r="G75" i="2"/>
  <c r="G76" i="2"/>
  <c r="G72" i="2"/>
  <c r="G67" i="2"/>
  <c r="G68" i="2"/>
  <c r="G66" i="2"/>
  <c r="G70" i="2" s="1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4" i="2"/>
  <c r="G54" i="1"/>
  <c r="G55" i="1"/>
  <c r="G56" i="1"/>
  <c r="G57" i="1"/>
  <c r="G53" i="1"/>
  <c r="G48" i="1"/>
  <c r="G49" i="1"/>
  <c r="G47" i="1"/>
  <c r="G51" i="1" s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" i="1"/>
  <c r="G6" i="1"/>
  <c r="G7" i="1"/>
  <c r="G8" i="1"/>
  <c r="G9" i="1"/>
  <c r="G10" i="1"/>
  <c r="G11" i="1"/>
  <c r="G12" i="1"/>
  <c r="G4" i="1"/>
  <c r="G64" i="1"/>
  <c r="G58" i="1" l="1"/>
  <c r="G45" i="1"/>
  <c r="G83" i="2"/>
  <c r="G77" i="2"/>
  <c r="G64" i="2"/>
  <c r="G31" i="3"/>
  <c r="G25" i="3"/>
  <c r="G14" i="3"/>
  <c r="G34" i="4"/>
  <c r="G28" i="4"/>
  <c r="G22" i="4"/>
  <c r="G14" i="4"/>
  <c r="G32" i="3" l="1"/>
</calcChain>
</file>

<file path=xl/sharedStrings.xml><?xml version="1.0" encoding="utf-8"?>
<sst xmlns="http://schemas.openxmlformats.org/spreadsheetml/2006/main" count="354" uniqueCount="263">
  <si>
    <t>Description</t>
  </si>
  <si>
    <t>Unit Price</t>
  </si>
  <si>
    <t>Extended Price</t>
  </si>
  <si>
    <t>Professional Services</t>
  </si>
  <si>
    <r>
      <rPr>
        <sz val="8"/>
        <rFont val="Arial"/>
        <family val="2"/>
      </rPr>
      <t>SW-NCI-PRO-PR</t>
    </r>
  </si>
  <si>
    <r>
      <rPr>
        <sz val="8"/>
        <rFont val="Arial"/>
        <family val="2"/>
      </rPr>
      <t>7DG3S63K00</t>
    </r>
  </si>
  <si>
    <r>
      <rPr>
        <sz val="8"/>
        <rFont val="Arial"/>
        <family val="2"/>
      </rPr>
      <t>ThinkAgile HX630 V4</t>
    </r>
  </si>
  <si>
    <r>
      <rPr>
        <sz val="8"/>
        <rFont val="Arial"/>
        <family val="2"/>
      </rPr>
      <t>C65C</t>
    </r>
  </si>
  <si>
    <r>
      <rPr>
        <sz val="8"/>
        <rFont val="Arial"/>
        <family val="2"/>
      </rPr>
      <t>ThinkAgile HX630 V4 Base</t>
    </r>
  </si>
  <si>
    <r>
      <rPr>
        <sz val="8"/>
        <rFont val="Arial"/>
        <family val="2"/>
      </rPr>
      <t>BVGL</t>
    </r>
  </si>
  <si>
    <r>
      <rPr>
        <sz val="8"/>
        <rFont val="Arial"/>
        <family val="2"/>
      </rPr>
      <t>Data Center Environment 30 Degree Celsius / 86 Degree Fahrenheit</t>
    </r>
  </si>
  <si>
    <r>
      <rPr>
        <sz val="8"/>
        <rFont val="Arial"/>
        <family val="2"/>
      </rPr>
      <t>B15S</t>
    </r>
  </si>
  <si>
    <r>
      <rPr>
        <sz val="8"/>
        <rFont val="Arial"/>
        <family val="2"/>
      </rPr>
      <t>C659</t>
    </r>
  </si>
  <si>
    <r>
      <rPr>
        <sz val="8"/>
        <rFont val="Arial"/>
        <family val="2"/>
      </rPr>
      <t>Intel Xeon 6527P 24C 255W 3.0GHz Processor</t>
    </r>
  </si>
  <si>
    <r>
      <rPr>
        <sz val="8"/>
        <rFont val="Arial"/>
        <family val="2"/>
      </rPr>
      <t>C1XJ</t>
    </r>
  </si>
  <si>
    <r>
      <rPr>
        <sz val="8"/>
        <rFont val="Arial"/>
        <family val="2"/>
      </rPr>
      <t>ThinkSystem 1U V4 Performance Heatsink</t>
    </r>
  </si>
  <si>
    <r>
      <rPr>
        <sz val="8"/>
        <rFont val="Arial"/>
        <family val="2"/>
      </rPr>
      <t>C0TQ</t>
    </r>
  </si>
  <si>
    <r>
      <rPr>
        <sz val="8"/>
        <rFont val="Arial"/>
        <family val="2"/>
      </rPr>
      <t>ThinkSystem 64GB TruDDR5 6400MHz (2Rx4) RDIMM</t>
    </r>
  </si>
  <si>
    <r>
      <rPr>
        <sz val="8"/>
        <rFont val="Arial"/>
        <family val="2"/>
      </rPr>
      <t>B0SW</t>
    </r>
  </si>
  <si>
    <r>
      <rPr>
        <sz val="8"/>
        <rFont val="Arial"/>
        <family val="2"/>
      </rPr>
      <t>Nutanix Flash Node Config</t>
    </r>
  </si>
  <si>
    <r>
      <rPr>
        <sz val="8"/>
        <rFont val="Arial"/>
        <family val="2"/>
      </rPr>
      <t>C3QG</t>
    </r>
  </si>
  <si>
    <r>
      <rPr>
        <sz val="8"/>
        <rFont val="Arial"/>
        <family val="2"/>
      </rPr>
      <t>ThinkAgile HX 2.5" U.2 VA 15.36TB Read Intensive NVMe PCIe 4.0 x4 HS SSD</t>
    </r>
  </si>
  <si>
    <r>
      <rPr>
        <sz val="8"/>
        <rFont val="Arial"/>
        <family val="2"/>
      </rPr>
      <t>C21X</t>
    </r>
  </si>
  <si>
    <r>
      <rPr>
        <sz val="8"/>
        <rFont val="Arial"/>
        <family val="2"/>
      </rPr>
      <t>ThinkSystem 1U V4 10x2.5" NVMe Gen5 Backplane</t>
    </r>
  </si>
  <si>
    <r>
      <rPr>
        <sz val="8"/>
        <rFont val="Arial"/>
        <family val="2"/>
      </rPr>
      <t>CCCZ</t>
    </r>
  </si>
  <si>
    <r>
      <rPr>
        <sz val="8"/>
        <rFont val="Arial"/>
        <family val="2"/>
      </rPr>
      <t>ThinkSystem M.2 RAID B550p-2HS SATA/NVMe Enablement Kit</t>
    </r>
  </si>
  <si>
    <r>
      <rPr>
        <sz val="8"/>
        <rFont val="Arial"/>
        <family val="2"/>
      </rPr>
      <t>C287</t>
    </r>
  </si>
  <si>
    <r>
      <rPr>
        <sz val="8"/>
        <rFont val="Arial"/>
        <family val="2"/>
      </rPr>
      <t>ThinkSystem M.2 VA 960GB Read Intensive NVMe NHS SSD</t>
    </r>
  </si>
  <si>
    <r>
      <rPr>
        <sz val="8"/>
        <rFont val="Arial"/>
        <family val="2"/>
      </rPr>
      <t>B5ST</t>
    </r>
  </si>
  <si>
    <r>
      <rPr>
        <sz val="8"/>
        <rFont val="Arial"/>
        <family val="2"/>
      </rPr>
      <t>ThinkSystem Broadcom 57416 10GBASE-T 2-port OCP Ethernet Adapter</t>
    </r>
  </si>
  <si>
    <r>
      <rPr>
        <sz val="8"/>
        <rFont val="Arial"/>
        <family val="2"/>
      </rPr>
      <t>BK1H</t>
    </r>
  </si>
  <si>
    <r>
      <rPr>
        <sz val="8"/>
        <rFont val="Arial"/>
        <family val="2"/>
      </rPr>
      <t>ThinkSystem Broadcom 57414 10/25GbE SFP28 2-port PCIe Ethernet Adapter</t>
    </r>
  </si>
  <si>
    <r>
      <rPr>
        <sz val="8"/>
        <rFont val="Arial"/>
        <family val="2"/>
      </rPr>
      <t>C1YH</t>
    </r>
  </si>
  <si>
    <r>
      <rPr>
        <sz val="8"/>
        <rFont val="Arial"/>
        <family val="2"/>
      </rPr>
      <t>ThinkSystem SR630 V4 x16/x16 PCIe Gen5 Cable Riser 1</t>
    </r>
  </si>
  <si>
    <r>
      <rPr>
        <sz val="8"/>
        <rFont val="Arial"/>
        <family val="2"/>
      </rPr>
      <t>C1Z7</t>
    </r>
  </si>
  <si>
    <r>
      <rPr>
        <sz val="8"/>
        <rFont val="Arial"/>
        <family val="2"/>
      </rPr>
      <t>ThinkSystem SR630 V4 Full Height+Low Profile Riser1 Cage</t>
    </r>
  </si>
  <si>
    <r>
      <rPr>
        <sz val="8"/>
        <rFont val="Arial"/>
        <family val="2"/>
      </rPr>
      <t>C0U4</t>
    </r>
  </si>
  <si>
    <r>
      <rPr>
        <sz val="8"/>
        <rFont val="Arial"/>
        <family val="2"/>
      </rPr>
      <t xml:space="preserve">ThinkSystem 1300W 230V/115V Titanium CRPS Premium Hot-Swap Power
</t>
    </r>
    <r>
      <rPr>
        <sz val="8"/>
        <rFont val="Arial"/>
        <family val="2"/>
      </rPr>
      <t>Supply</t>
    </r>
  </si>
  <si>
    <r>
      <rPr>
        <sz val="8"/>
        <rFont val="Arial"/>
        <family val="2"/>
      </rPr>
      <t>2.8m, 13A/100-250V, C13 to C14 Jumper Cord</t>
    </r>
  </si>
  <si>
    <r>
      <rPr>
        <sz val="8"/>
        <rFont val="Arial"/>
        <family val="2"/>
      </rPr>
      <t>C1YP</t>
    </r>
  </si>
  <si>
    <r>
      <rPr>
        <sz val="8"/>
        <rFont val="Arial"/>
        <family val="2"/>
      </rPr>
      <t>ThinkSystem 1U V4 Standard Media Bay</t>
    </r>
  </si>
  <si>
    <r>
      <rPr>
        <sz val="8"/>
        <rFont val="Arial"/>
        <family val="2"/>
      </rPr>
      <t>C1YT</t>
    </r>
  </si>
  <si>
    <r>
      <rPr>
        <sz val="8"/>
        <rFont val="Arial"/>
        <family val="2"/>
      </rPr>
      <t>ThinkSystem 1U V4 Performance Fan Module</t>
    </r>
  </si>
  <si>
    <r>
      <rPr>
        <sz val="8"/>
        <rFont val="Arial"/>
        <family val="2"/>
      </rPr>
      <t>C2DJ</t>
    </r>
  </si>
  <si>
    <r>
      <rPr>
        <sz val="8"/>
        <rFont val="Arial"/>
        <family val="2"/>
      </rPr>
      <t>ThinkSystem Advanced Toolless Slide Rail Kit V4</t>
    </r>
  </si>
  <si>
    <r>
      <rPr>
        <sz val="8"/>
        <rFont val="Arial"/>
        <family val="2"/>
      </rPr>
      <t>BPKR</t>
    </r>
  </si>
  <si>
    <r>
      <rPr>
        <sz val="8"/>
        <rFont val="Arial"/>
        <family val="2"/>
      </rPr>
      <t>TPM 2.0</t>
    </r>
  </si>
  <si>
    <r>
      <rPr>
        <sz val="8"/>
        <rFont val="Arial"/>
        <family val="2"/>
      </rPr>
      <t>BK14</t>
    </r>
  </si>
  <si>
    <r>
      <rPr>
        <sz val="8"/>
        <rFont val="Arial"/>
        <family val="2"/>
      </rPr>
      <t>Low voltage (100V+)</t>
    </r>
  </si>
  <si>
    <r>
      <rPr>
        <sz val="8"/>
        <rFont val="Arial"/>
        <family val="2"/>
      </rPr>
      <t>BZ7F</t>
    </r>
  </si>
  <si>
    <r>
      <rPr>
        <sz val="8"/>
        <rFont val="Arial"/>
        <family val="2"/>
      </rPr>
      <t>ThinkSystem WW Lenovo LPK, Birch Stream</t>
    </r>
  </si>
  <si>
    <r>
      <rPr>
        <sz val="8"/>
        <rFont val="Arial"/>
        <family val="2"/>
      </rPr>
      <t>C1XL</t>
    </r>
  </si>
  <si>
    <r>
      <rPr>
        <sz val="8"/>
        <rFont val="Arial"/>
        <family val="2"/>
      </rPr>
      <t>ThinkSystem Power Cable, PIC Power 2x3+6P to PIC Power 2x3+6P, 480mm</t>
    </r>
  </si>
  <si>
    <r>
      <rPr>
        <sz val="8"/>
        <rFont val="Arial"/>
        <family val="2"/>
      </rPr>
      <t>C1XM</t>
    </r>
  </si>
  <si>
    <r>
      <rPr>
        <sz val="8"/>
        <rFont val="Arial"/>
        <family val="2"/>
      </rPr>
      <t>ThinkSystem PCIe 5.0 Cable, MCIO 8X STR TO MCIO 8X STR, 250mm</t>
    </r>
  </si>
  <si>
    <r>
      <rPr>
        <sz val="8"/>
        <rFont val="Arial"/>
        <family val="2"/>
      </rPr>
      <t>C1XN</t>
    </r>
  </si>
  <si>
    <r>
      <rPr>
        <sz val="8"/>
        <rFont val="Arial"/>
        <family val="2"/>
      </rPr>
      <t>ThinkSystem PCIe 5.0 Cable, MCIO 8X STR TO MCIO 8X STR, 350mm</t>
    </r>
  </si>
  <si>
    <r>
      <rPr>
        <sz val="8"/>
        <rFont val="Arial"/>
        <family val="2"/>
      </rPr>
      <t>C21A</t>
    </r>
  </si>
  <si>
    <r>
      <rPr>
        <sz val="8"/>
        <rFont val="Arial"/>
        <family val="2"/>
      </rPr>
      <t>ThinkSystem M.2 Power Cable, 2x10P 1.0PH-2x10P 1.25PH, 320mm</t>
    </r>
  </si>
  <si>
    <r>
      <rPr>
        <sz val="8"/>
        <rFont val="Arial"/>
        <family val="2"/>
      </rPr>
      <t>C1Y4</t>
    </r>
  </si>
  <si>
    <r>
      <rPr>
        <sz val="8"/>
        <rFont val="Arial"/>
        <family val="2"/>
      </rPr>
      <t>ThinkSystem M.2 singal Cable, SLX4-MCIOX4, 310mm</t>
    </r>
  </si>
  <si>
    <r>
      <rPr>
        <sz val="8"/>
        <rFont val="Arial"/>
        <family val="2"/>
      </rPr>
      <t>BE0E</t>
    </r>
  </si>
  <si>
    <r>
      <rPr>
        <sz val="8"/>
        <rFont val="Arial"/>
        <family val="2"/>
      </rPr>
      <t>N+N Redundancy With Over-Subscription</t>
    </r>
  </si>
  <si>
    <r>
      <rPr>
        <sz val="8"/>
        <rFont val="Arial"/>
        <family val="2"/>
      </rPr>
      <t>CAR5</t>
    </r>
  </si>
  <si>
    <r>
      <rPr>
        <sz val="8"/>
        <rFont val="Arial"/>
        <family val="2"/>
      </rPr>
      <t>SR630 V4 Laser service indicator</t>
    </r>
  </si>
  <si>
    <r>
      <rPr>
        <sz val="8"/>
        <rFont val="Arial"/>
        <family val="2"/>
      </rPr>
      <t>C3NU</t>
    </r>
  </si>
  <si>
    <r>
      <rPr>
        <sz val="8"/>
        <rFont val="Arial"/>
        <family val="2"/>
      </rPr>
      <t>ThinkSystem SR630 V4 MI-10x2.5" NVMe G5 BP</t>
    </r>
  </si>
  <si>
    <r>
      <rPr>
        <sz val="8"/>
        <rFont val="Arial"/>
        <family val="2"/>
      </rPr>
      <t>C3NN</t>
    </r>
  </si>
  <si>
    <r>
      <rPr>
        <sz val="8"/>
        <rFont val="Arial"/>
        <family val="2"/>
      </rPr>
      <t>ThinkSystem SR630 V4 MI-BF Cbl Riser to P13</t>
    </r>
  </si>
  <si>
    <r>
      <rPr>
        <sz val="8"/>
        <rFont val="Arial"/>
        <family val="2"/>
      </rPr>
      <t>B0ML</t>
    </r>
  </si>
  <si>
    <r>
      <rPr>
        <sz val="8"/>
        <rFont val="Arial"/>
        <family val="2"/>
      </rPr>
      <t>Feature Enable TPM on MB</t>
    </r>
  </si>
  <si>
    <r>
      <rPr>
        <sz val="8"/>
        <rFont val="Arial"/>
        <family val="2"/>
      </rPr>
      <t>C4DV</t>
    </r>
  </si>
  <si>
    <r>
      <rPr>
        <sz val="8"/>
        <rFont val="Arial"/>
        <family val="2"/>
      </rPr>
      <t>ThinkSystem SR630 V4 Processor Board</t>
    </r>
  </si>
  <si>
    <r>
      <rPr>
        <sz val="8"/>
        <rFont val="Arial"/>
        <family val="2"/>
      </rPr>
      <t>C3K9</t>
    </r>
  </si>
  <si>
    <r>
      <rPr>
        <sz val="8"/>
        <rFont val="Arial"/>
        <family val="2"/>
      </rPr>
      <t>XClarity Platinum Upgrade v3</t>
    </r>
  </si>
  <si>
    <r>
      <rPr>
        <sz val="8"/>
        <rFont val="Arial"/>
        <family val="2"/>
      </rPr>
      <t>ATSB</t>
    </r>
  </si>
  <si>
    <r>
      <rPr>
        <sz val="8"/>
        <rFont val="Arial"/>
        <family val="2"/>
      </rPr>
      <t>Nutanix Solution Code MFG Instruction</t>
    </r>
  </si>
  <si>
    <r>
      <rPr>
        <sz val="8"/>
        <rFont val="Arial"/>
        <family val="2"/>
      </rPr>
      <t>C67Q</t>
    </r>
  </si>
  <si>
    <r>
      <rPr>
        <sz val="8"/>
        <rFont val="Arial"/>
        <family val="2"/>
      </rPr>
      <t>ThinkAgile HX630 V4 - Nutanix IP</t>
    </r>
  </si>
  <si>
    <r>
      <rPr>
        <sz val="8"/>
        <rFont val="Arial"/>
        <family val="2"/>
      </rPr>
      <t>CA7N</t>
    </r>
  </si>
  <si>
    <r>
      <rPr>
        <sz val="8"/>
        <rFont val="Arial"/>
        <family val="2"/>
      </rPr>
      <t>ThinkSystem SR630 V4 System I/O board v2</t>
    </r>
  </si>
  <si>
    <r>
      <rPr>
        <sz val="8"/>
        <rFont val="Arial"/>
        <family val="2"/>
      </rPr>
      <t>C26Y</t>
    </r>
  </si>
  <si>
    <r>
      <rPr>
        <sz val="8"/>
        <rFont val="Arial"/>
        <family val="2"/>
      </rPr>
      <t>ThinkSystem V4 CPU HS Clip</t>
    </r>
  </si>
  <si>
    <r>
      <rPr>
        <sz val="8"/>
        <rFont val="Arial"/>
        <family val="2"/>
      </rPr>
      <t>BKD9</t>
    </r>
  </si>
  <si>
    <r>
      <rPr>
        <sz val="8"/>
        <rFont val="Arial"/>
        <family val="2"/>
      </rPr>
      <t>HX All-NVMe configuration</t>
    </r>
  </si>
  <si>
    <r>
      <rPr>
        <sz val="8"/>
        <rFont val="Arial"/>
        <family val="2"/>
      </rPr>
      <t>C67M</t>
    </r>
  </si>
  <si>
    <r>
      <rPr>
        <sz val="8"/>
        <rFont val="Arial"/>
        <family val="2"/>
      </rPr>
      <t>ThinkAgile HX630 V4 - 10NVMe</t>
    </r>
  </si>
  <si>
    <r>
      <rPr>
        <sz val="8"/>
        <rFont val="Arial"/>
        <family val="2"/>
      </rPr>
      <t>C1YV</t>
    </r>
  </si>
  <si>
    <r>
      <rPr>
        <sz val="8"/>
        <rFont val="Arial"/>
        <family val="2"/>
      </rPr>
      <t>ThinkSystem 1U V4 Rear Hot Swap M.2 Cage</t>
    </r>
  </si>
  <si>
    <r>
      <rPr>
        <sz val="8"/>
        <rFont val="Arial"/>
        <family val="2"/>
      </rPr>
      <t>C1LL</t>
    </r>
  </si>
  <si>
    <r>
      <rPr>
        <sz val="8"/>
        <rFont val="Arial"/>
        <family val="2"/>
      </rPr>
      <t>ThinkSystem Rear M.2 HS Tray</t>
    </r>
  </si>
  <si>
    <r>
      <rPr>
        <sz val="8"/>
        <rFont val="Arial"/>
        <family val="2"/>
      </rPr>
      <t>CCWX</t>
    </r>
  </si>
  <si>
    <r>
      <rPr>
        <sz val="8"/>
        <rFont val="Arial"/>
        <family val="2"/>
      </rPr>
      <t>Hot-Swap M.2 Drive Interposer</t>
    </r>
  </si>
  <si>
    <r>
      <rPr>
        <sz val="8"/>
        <rFont val="Arial"/>
        <family val="2"/>
      </rPr>
      <t>C2RD</t>
    </r>
  </si>
  <si>
    <r>
      <rPr>
        <sz val="8"/>
        <rFont val="Arial"/>
        <family val="2"/>
      </rPr>
      <t>ThinkSystem Hot Swap M.2 2280 SSD HeatSink</t>
    </r>
  </si>
  <si>
    <r>
      <rPr>
        <sz val="8"/>
        <rFont val="Arial"/>
        <family val="2"/>
      </rPr>
      <t>BHSS</t>
    </r>
  </si>
  <si>
    <r>
      <rPr>
        <sz val="8"/>
        <rFont val="Arial"/>
        <family val="2"/>
      </rPr>
      <t>MI for PXE with RJ45 Network port</t>
    </r>
  </si>
  <si>
    <r>
      <rPr>
        <sz val="8"/>
        <rFont val="Arial"/>
        <family val="2"/>
      </rPr>
      <t>C5XG</t>
    </r>
  </si>
  <si>
    <r>
      <rPr>
        <sz val="8"/>
        <rFont val="Arial"/>
        <family val="2"/>
      </rPr>
      <t>ThinkSystem SR630 V4 General Config PKG AC+CL</t>
    </r>
  </si>
  <si>
    <r>
      <rPr>
        <sz val="8"/>
        <rFont val="Arial"/>
        <family val="2"/>
      </rPr>
      <t>B8NK</t>
    </r>
  </si>
  <si>
    <r>
      <rPr>
        <sz val="8"/>
        <rFont val="Arial"/>
        <family val="2"/>
      </rPr>
      <t>ThinkSystem 1U Super Cap Holder Dummy</t>
    </r>
  </si>
  <si>
    <r>
      <rPr>
        <sz val="8"/>
        <rFont val="Arial"/>
        <family val="2"/>
      </rPr>
      <t>AURS</t>
    </r>
  </si>
  <si>
    <r>
      <rPr>
        <sz val="8"/>
        <rFont val="Arial"/>
        <family val="2"/>
      </rPr>
      <t>Lenovo ThinkSystem Memory Dummy</t>
    </r>
  </si>
  <si>
    <r>
      <rPr>
        <sz val="8"/>
        <rFont val="Arial"/>
        <family val="2"/>
      </rPr>
      <t>AVEN</t>
    </r>
  </si>
  <si>
    <r>
      <rPr>
        <sz val="8"/>
        <rFont val="Arial"/>
        <family val="2"/>
      </rPr>
      <t>ThinkSystem 1x1 2.5" HDD Filler</t>
    </r>
  </si>
  <si>
    <r>
      <rPr>
        <sz val="8"/>
        <rFont val="Arial"/>
        <family val="2"/>
      </rPr>
      <t>Select Storage devices - no configured RAID required</t>
    </r>
  </si>
  <si>
    <r>
      <rPr>
        <sz val="8"/>
        <rFont val="Arial"/>
        <family val="2"/>
      </rPr>
      <t>BTTY</t>
    </r>
  </si>
  <si>
    <r>
      <rPr>
        <sz val="8"/>
        <rFont val="Arial"/>
        <family val="2"/>
      </rPr>
      <t>M.2 NVMe</t>
    </r>
  </si>
  <si>
    <r>
      <rPr>
        <sz val="8"/>
        <rFont val="Arial"/>
        <family val="2"/>
      </rPr>
      <t>B7Y0</t>
    </r>
  </si>
  <si>
    <r>
      <rPr>
        <sz val="8"/>
        <rFont val="Arial"/>
        <family val="2"/>
      </rPr>
      <t>Enable IPMI-over-LAN</t>
    </r>
  </si>
  <si>
    <r>
      <rPr>
        <sz val="8"/>
        <rFont val="Arial"/>
        <family val="2"/>
      </rPr>
      <t>7S0XCTO6WW</t>
    </r>
  </si>
  <si>
    <r>
      <rPr>
        <sz val="8"/>
        <rFont val="Arial"/>
        <family val="2"/>
      </rPr>
      <t>software1 XClarity One</t>
    </r>
  </si>
  <si>
    <r>
      <rPr>
        <sz val="8"/>
        <rFont val="Arial"/>
        <family val="2"/>
      </rPr>
      <t>SCJE</t>
    </r>
  </si>
  <si>
    <r>
      <rPr>
        <sz val="8"/>
        <rFont val="Arial"/>
        <family val="2"/>
      </rPr>
      <t>7S0XCTO8WW</t>
    </r>
  </si>
  <si>
    <r>
      <rPr>
        <sz val="8"/>
        <rFont val="Arial"/>
        <family val="2"/>
      </rPr>
      <t>software2 XClarity Controller Prem-FOD</t>
    </r>
  </si>
  <si>
    <r>
      <rPr>
        <sz val="8"/>
        <rFont val="Arial"/>
        <family val="2"/>
      </rPr>
      <t>SCY0</t>
    </r>
  </si>
  <si>
    <r>
      <rPr>
        <sz val="8"/>
        <rFont val="Arial"/>
        <family val="2"/>
      </rPr>
      <t>Lenovo XClarity XCC3 premier - FOD</t>
    </r>
  </si>
  <si>
    <r>
      <rPr>
        <sz val="8"/>
        <rFont val="Arial"/>
        <family val="2"/>
      </rPr>
      <t>MMA2P00-AS-EO</t>
    </r>
  </si>
  <si>
    <r>
      <rPr>
        <sz val="8"/>
        <rFont val="Arial"/>
        <family val="2"/>
      </rPr>
      <t>25GBase-SR SFP28 Transceiver (MMF, 850nm, 100m, LC, DOM) Mellanox/NVIDIA Compatible</t>
    </r>
  </si>
  <si>
    <r>
      <rPr>
        <sz val="8"/>
        <rFont val="Arial"/>
        <family val="2"/>
      </rPr>
      <t>5AS7B15945</t>
    </r>
  </si>
  <si>
    <r>
      <rPr>
        <sz val="8"/>
        <rFont val="Arial"/>
        <family val="2"/>
      </rPr>
      <t>Prepaid Hardware Installation (Business Hours) for HX630</t>
    </r>
  </si>
  <si>
    <r>
      <rPr>
        <sz val="8"/>
        <rFont val="Arial"/>
        <family val="2"/>
      </rPr>
      <t>5MS7B00043</t>
    </r>
  </si>
  <si>
    <r>
      <rPr>
        <sz val="8"/>
        <rFont val="Arial"/>
        <family val="2"/>
      </rPr>
      <t>Prepaid ThinkAgile HX Onsite Deployment (up to 3 node cluster)</t>
    </r>
  </si>
  <si>
    <r>
      <rPr>
        <sz val="8"/>
        <rFont val="Arial"/>
        <family val="2"/>
      </rPr>
      <t>5MS7B00044</t>
    </r>
  </si>
  <si>
    <r>
      <rPr>
        <sz val="8"/>
        <rFont val="Arial"/>
        <family val="2"/>
      </rPr>
      <t>Prepaid ThinkAgile HX Onsite Deployment (additional node)</t>
    </r>
  </si>
  <si>
    <r>
      <rPr>
        <sz val="8"/>
        <rFont val="Arial"/>
        <family val="2"/>
      </rPr>
      <t>FDS-SMTSRT</t>
    </r>
  </si>
  <si>
    <t>Smart Start Installation</t>
  </si>
  <si>
    <t>Quantity</t>
  </si>
  <si>
    <t>Part Number</t>
  </si>
  <si>
    <t xml:space="preserve"> </t>
  </si>
  <si>
    <r>
      <t>Nutanix SW Stack on Nutanix AHV</t>
    </r>
    <r>
      <rPr>
        <sz val="8"/>
        <rFont val="Arial"/>
      </rPr>
      <t xml:space="preserve">; </t>
    </r>
    <r>
      <rPr>
        <sz val="8"/>
        <rFont val="Arial"/>
        <family val="2"/>
      </rPr>
      <t>Subscription Period Duration: 60 Months</t>
    </r>
  </si>
  <si>
    <r>
      <rPr>
        <sz val="8"/>
        <rFont val="Arial"/>
        <family val="2"/>
      </rPr>
      <t>XClarity One - Standard, Per Endpoint w/5 Yr SW S&amp;S</t>
    </r>
    <r>
      <rPr>
        <sz val="8"/>
        <rFont val="Arial"/>
      </rPr>
      <t>; Subscription Period Duration: 60 Months</t>
    </r>
  </si>
  <si>
    <t>Hardware/Software</t>
  </si>
  <si>
    <t>Hardware/Software Subtotal</t>
  </si>
  <si>
    <t>Maintenance and Support Subtotal</t>
  </si>
  <si>
    <r>
      <rPr>
        <sz val="8"/>
        <rFont val="Arial"/>
        <family val="2"/>
      </rPr>
      <t>Subscription, Nutanix Cloud Infrastructure (NCI) Pro Software License &amp;
Production Software Support Service for 1 CPU Core</t>
    </r>
    <r>
      <rPr>
        <sz val="11"/>
        <color theme="1"/>
        <rFont val="Aptos Narrow"/>
        <family val="2"/>
        <scheme val="minor"/>
      </rPr>
      <t xml:space="preserve">; </t>
    </r>
    <r>
      <rPr>
        <sz val="8"/>
        <color theme="1"/>
        <rFont val="Arial"/>
        <family val="2"/>
      </rPr>
      <t>Subscription Period Duration: 60 Months</t>
    </r>
  </si>
  <si>
    <t>Maintenance and Support</t>
  </si>
  <si>
    <t>Professional Services Subtotal</t>
  </si>
  <si>
    <t>Additional Vendor Recommended Items</t>
  </si>
  <si>
    <t>Proposed Solution Total Cost</t>
  </si>
  <si>
    <r>
      <rPr>
        <sz val="8"/>
        <rFont val="Arial"/>
        <family val="2"/>
      </rPr>
      <t>NX-8150-G10-6728P-CM</t>
    </r>
  </si>
  <si>
    <r>
      <rPr>
        <sz val="8"/>
        <rFont val="Arial"/>
        <family val="2"/>
      </rPr>
      <t>C-MEM-64GB-6400-CM</t>
    </r>
  </si>
  <si>
    <r>
      <rPr>
        <sz val="8"/>
        <rFont val="Arial"/>
        <family val="2"/>
      </rPr>
      <t>C-NVM-7.68TB-AB1A-CM</t>
    </r>
  </si>
  <si>
    <r>
      <rPr>
        <sz val="8"/>
        <rFont val="Arial"/>
        <family val="2"/>
      </rPr>
      <t>C-LOM-10G2D1BT-CM</t>
    </r>
  </si>
  <si>
    <r>
      <rPr>
        <sz val="8"/>
        <rFont val="Arial"/>
        <family val="2"/>
      </rPr>
      <t>C-NIC-25G2A2-CM</t>
    </r>
  </si>
  <si>
    <r>
      <rPr>
        <sz val="8"/>
        <rFont val="Arial"/>
        <family val="2"/>
      </rPr>
      <t>C-PWR-4FC13C14A-CM</t>
    </r>
  </si>
  <si>
    <r>
      <rPr>
        <sz val="8"/>
        <rFont val="Arial"/>
        <family val="2"/>
      </rPr>
      <t>C-TPM-2.0-U-C-CM</t>
    </r>
  </si>
  <si>
    <r>
      <rPr>
        <sz val="8"/>
        <rFont val="Arial"/>
        <family val="2"/>
      </rPr>
      <t>PLATFORM INTEGRATION</t>
    </r>
  </si>
  <si>
    <t>Subscription, Nutanix Cloud Infrastructure (NCI) Pro Software License &amp; Production Software Support Service for 1 CPU Core; Subscription Period Duration: 60 Months</t>
  </si>
  <si>
    <r>
      <rPr>
        <sz val="8"/>
        <rFont val="Arial"/>
        <family val="2"/>
      </rPr>
      <t>NX-8150-G10, 1 Node; 2xIntel Xeon 6728P processor(2.7 GHz/ 24-core/ 210W,Granite Rapids SP) per node</t>
    </r>
  </si>
  <si>
    <r>
      <rPr>
        <sz val="8"/>
        <rFont val="Arial"/>
        <family val="2"/>
      </rPr>
      <t>64GB Memory Module (DDR5-6400 RDIMM)</t>
    </r>
  </si>
  <si>
    <r>
      <rPr>
        <sz val="8"/>
        <rFont val="Arial"/>
        <family val="2"/>
      </rPr>
      <t>7.68 TB NVMe SSD - PCIe Gen5 (U.2)</t>
    </r>
  </si>
  <si>
    <r>
      <rPr>
        <sz val="8"/>
        <rFont val="Arial"/>
        <family val="2"/>
      </rPr>
      <t>LOM Module: Broadcom 10GbE, 2-port, Base-T NIC (BCM 57416)</t>
    </r>
  </si>
  <si>
    <r>
      <rPr>
        <sz val="8"/>
        <rFont val="Arial"/>
        <family val="2"/>
      </rPr>
      <t>Mellanox 25/10GbE, 2-port, NIC (CX6 25GbE);transceiver not included</t>
    </r>
  </si>
  <si>
    <r>
      <rPr>
        <sz val="8"/>
        <rFont val="Arial"/>
        <family val="2"/>
      </rPr>
      <t>C13/C14, 10A, 4ft Power cord</t>
    </r>
  </si>
  <si>
    <r>
      <rPr>
        <sz val="8"/>
        <rFont val="Arial"/>
        <family val="2"/>
      </rPr>
      <t>TPM 2.0 Module Unprovisioned</t>
    </r>
  </si>
  <si>
    <r>
      <rPr>
        <sz val="8"/>
        <rFont val="Arial"/>
        <family val="2"/>
      </rPr>
      <t>Platform Integration Fee</t>
    </r>
  </si>
  <si>
    <r>
      <rPr>
        <sz val="8"/>
        <rFont val="Arial"/>
        <family val="2"/>
      </rPr>
      <t>S-HW-PRD</t>
    </r>
  </si>
  <si>
    <t>24/7 Production Level HW Support for Nutanix HCI appliance Support Period: 60 Months</t>
  </si>
  <si>
    <t>C-NVM-15.36TB-AB1A-CM</t>
  </si>
  <si>
    <t>15.36 TB NVMe SSD - PCIe Gen5 (U.2)</t>
  </si>
  <si>
    <r>
      <rPr>
        <sz val="9"/>
        <rFont val="Arial"/>
        <family val="2"/>
      </rPr>
      <t>210-BVRL</t>
    </r>
  </si>
  <si>
    <r>
      <rPr>
        <sz val="9"/>
        <rFont val="Arial"/>
        <family val="2"/>
      </rPr>
      <t>728-3038</t>
    </r>
  </si>
  <si>
    <r>
      <rPr>
        <sz val="9"/>
        <rFont val="Arial"/>
        <family val="2"/>
      </rPr>
      <t>PowerStore 1500</t>
    </r>
  </si>
  <si>
    <t>770-BHCJ</t>
  </si>
  <si>
    <t>1500 CUST Install Kit</t>
  </si>
  <si>
    <t>450-BHCB</t>
  </si>
  <si>
    <t>PSU 1100W QTY 4</t>
  </si>
  <si>
    <t>728-4740</t>
  </si>
  <si>
    <t>Prosupport Plus Mission Critical 4-Hour 7x24 Onsite Service with Emergency Dispatch 2 Years Extended</t>
  </si>
  <si>
    <t>728-4741</t>
  </si>
  <si>
    <t>Prosupport Plus Mission Critical 4-Hour 7x24 Onsite Service with Emergency Dispatch 3 Years</t>
  </si>
  <si>
    <t>728-4746</t>
  </si>
  <si>
    <t>Prosupport Plus Mission Critical 7x24 Technical Support and Assistance 5 Years</t>
  </si>
  <si>
    <t>370-BDVW</t>
  </si>
  <si>
    <t>DIMM 32G 5600 DDR5</t>
  </si>
  <si>
    <t>345-BMXP</t>
  </si>
  <si>
    <t>15.36TB TLC FIPS SSD</t>
  </si>
  <si>
    <t>406-BCDB</t>
  </si>
  <si>
    <t>25GBE Optical OCP Card Pair (SFPs NOT Included)</t>
  </si>
  <si>
    <t>407-BDVS</t>
  </si>
  <si>
    <t>25GBE Optical SFP Pair</t>
  </si>
  <si>
    <t>828-4812</t>
  </si>
  <si>
    <t>ProSupport Plus: Mission Critical 4-Hour 7x24 On-Site High Capacity SSD Add-On, 5 Years</t>
  </si>
  <si>
    <t>149-BCGX</t>
  </si>
  <si>
    <r>
      <rPr>
        <sz val="9"/>
        <rFont val="Arial"/>
        <family val="2"/>
      </rPr>
      <t>PowerStore 1500 SW License =IC</t>
    </r>
  </si>
  <si>
    <t>728-2935</t>
  </si>
  <si>
    <t>5 Years ProSupport Plus PowerStore 1500 Sftwr Spt-Maint</t>
  </si>
  <si>
    <t>5 Years ProSupport Plus PowerStore 1500 Capacity Sftwr Spt-Contract</t>
  </si>
  <si>
    <t>149-BCGW</t>
  </si>
  <si>
    <t>PowerStore 1500 Capacity SW = CB</t>
  </si>
  <si>
    <t>728-3035</t>
  </si>
  <si>
    <t>5 Years ProSupport Plus PowerStore 1500 Capacity Sftwr Spt-Maint</t>
  </si>
  <si>
    <t>210-BNZH</t>
  </si>
  <si>
    <t>338-CTBH</t>
  </si>
  <si>
    <t>412-BBJS</t>
  </si>
  <si>
    <t>370-BCCX</t>
  </si>
  <si>
    <t>780-BCDH</t>
  </si>
  <si>
    <t>405-AACD</t>
  </si>
  <si>
    <t>400-ABHL</t>
  </si>
  <si>
    <t>450-BCXC</t>
  </si>
  <si>
    <t>321-BLHT</t>
  </si>
  <si>
    <t>403-BDMC</t>
  </si>
  <si>
    <t>634-CSGX</t>
  </si>
  <si>
    <t>634-CSHS</t>
  </si>
  <si>
    <t>634-CSHV</t>
  </si>
  <si>
    <t>770-BECD</t>
  </si>
  <si>
    <t>711-7006</t>
  </si>
  <si>
    <t>975-3462</t>
  </si>
  <si>
    <t>885-0610</t>
  </si>
  <si>
    <t>370-BCCZ</t>
  </si>
  <si>
    <t>450-AALV</t>
  </si>
  <si>
    <t>492-BBDI</t>
  </si>
  <si>
    <t>540-BFPP</t>
  </si>
  <si>
    <t>PowerEdge R670 Server</t>
  </si>
  <si>
    <t>No HD, No Backplane</t>
  </si>
  <si>
    <t>Intel Xeon 6 Performance 6527P 3.0G, 24C/48T, 24GT/s, 144M Cache, Turbo, (255W) DDR5-6400</t>
  </si>
  <si>
    <t>6400MT/s RDIMMs</t>
  </si>
  <si>
    <t>Diskless Configuration (No RAID, No Controller)</t>
  </si>
  <si>
    <t>BOSS-N1 controller card + with 2 M.2 960GB (RAID 1) (22x80)</t>
  </si>
  <si>
    <t>No Operating System</t>
  </si>
  <si>
    <t>OpenManage Enterprise Advanced Plus</t>
  </si>
  <si>
    <t>iDRAC10, Datacenter 17G</t>
  </si>
  <si>
    <t>Dell Secure Onboarding Client 17G - Disabled</t>
  </si>
  <si>
    <t>iDRAC Legacy Password for OCP cards</t>
  </si>
  <si>
    <t>ReadyRails Sliding Rails (A15)</t>
  </si>
  <si>
    <t>64GB RDIMM, 6400MT/s, Dual Rank</t>
  </si>
  <si>
    <t>Broadcom 5719 Quad Port 1GbE Base-T Adapter, OCP 3.0 NIC +Sec</t>
  </si>
  <si>
    <t>Broadcom 57504 Quad Port 10/25GbE, SFP28, OCP 3.0 NIC</t>
  </si>
  <si>
    <t>Dell Networking, Transceiver, 25GbE SFP28 SR, No FEC, MMF, Duplex LC</t>
  </si>
  <si>
    <t>Dual,Redundant(1+1),Hot-PlugMHSPowerSupply,1500WMM(100-240Vac)Titanium</t>
  </si>
  <si>
    <t>Heatsink for 2 CPU Configuration (CPU greater than or equal to185W and less than 270W)</t>
  </si>
  <si>
    <t>Riser Config 6, Rear 2x16 LP Slots (Gen5), 1x16 OCP, 1x8/x16 OCP Hot Aisle</t>
  </si>
  <si>
    <t>Intel Xeon 6 Performance 6527P 3.0G, 24C/48T, 24GT/s,144M Cache, Turbo, (255W) DDR5-6400</t>
  </si>
  <si>
    <t>Power Cord - NEMA 5-15P to C13, 3M, 125V, 15A (North America, Guam, North Marianas, Philippines, Samoa,Vietnam)</t>
  </si>
  <si>
    <t>C13 to C14, PDU Style, 12 AMP, 6.5 Feet (2m) Power Cord,North America</t>
  </si>
  <si>
    <t>VCF-CLD-FND-A</t>
  </si>
  <si>
    <t xml:space="preserve">VMware Cloud Foundation AnnualVMware, LLC - VCF-CLD-FND-A   (5 year)                                             Start Date: 10/01/2027   End Date: 10/01/2032 </t>
  </si>
  <si>
    <t>Turnkey vCenter upgrade --including to verify, validate, and remediate versions, configure VCF Operations, configure &amp; troubleshoot networking as needed for connectivity</t>
  </si>
  <si>
    <t xml:space="preserve">Turnkey Deployment of PowerStore Array - including to Intialize and configure base settings, upgrade to latest release, configure iSCSI and add hosts, </t>
  </si>
  <si>
    <t>Turnkey PowerEdge configuration and deployment including rack and stack, cable connections, configuration and install of Vsphere,connect datastores, verification of connectivity</t>
  </si>
  <si>
    <t>Turnkey iSCSI switches deployment including rack and stack, management setting configuration and port settings, latest version upgrades</t>
  </si>
  <si>
    <t>List Price</t>
  </si>
  <si>
    <t xml:space="preserve">Professional Services Subtotal  </t>
  </si>
  <si>
    <t>Knowledge Transfer and Basic Level Training - (Indicate hours in Quantity Field)</t>
  </si>
  <si>
    <t>Additional  Items Subtotal</t>
  </si>
  <si>
    <t xml:space="preserve">Product Lead Time </t>
  </si>
  <si>
    <t>PfISD RFP 27-002JO  SAN  Solution  Option 3:   Nutanix/SuperMicro Servers (96 x 7.68TB)</t>
  </si>
  <si>
    <t>PfISD RFP 27-002JO   SAN  Solution  Option 4:   Nutanix/SuperMicro Servers (36 x 15.36TB)</t>
  </si>
  <si>
    <t>PfISD RFP 27-002JO  SAN  Solution  Option 2:   Nutanix/Lenovo Server (30 x 15.36TB)</t>
  </si>
  <si>
    <t>PfISD RFP 27-002JO  SAN  Solution  Option 1:   vSphere VCF/Dell Servers &amp; PowerStore</t>
  </si>
  <si>
    <r>
      <t>24 x 7 phone support;</t>
    </r>
    <r>
      <rPr>
        <b/>
        <i/>
        <sz val="8"/>
        <rFont val="Arial"/>
        <family val="2"/>
      </rPr>
      <t xml:space="preserve"> 4 hour mission critical Emergency dispatch hardware support</t>
    </r>
    <r>
      <rPr>
        <sz val="8"/>
        <rFont val="Arial"/>
        <family val="2"/>
      </rPr>
      <t>; NBD non mission critical;  5 year term for full proposed solution</t>
    </r>
  </si>
  <si>
    <r>
      <t xml:space="preserve">24 x 7 phone support; </t>
    </r>
    <r>
      <rPr>
        <b/>
        <i/>
        <sz val="8"/>
        <rFont val="Arial"/>
        <family val="2"/>
      </rPr>
      <t>4 hour mission critical Emergency dispatch hardware support replacement;</t>
    </r>
    <r>
      <rPr>
        <sz val="8"/>
        <rFont val="Arial"/>
        <family val="2"/>
      </rPr>
      <t xml:space="preserve"> NBD non mission critical hardware support replacement;  7 year term for full proposed solution</t>
    </r>
  </si>
  <si>
    <t>24 x 7 phone support; NBD hardware support replacement;  5 year term for full proposed solution</t>
  </si>
  <si>
    <t>24 x 7 phone support; NBD hardware support replacement;  7 year term for full proposed solution</t>
  </si>
  <si>
    <r>
      <t xml:space="preserve">24 x 7 phone support; </t>
    </r>
    <r>
      <rPr>
        <b/>
        <sz val="8"/>
        <rFont val="Arial"/>
        <family val="2"/>
      </rPr>
      <t>4 hour mission critical Emergency dispatch</t>
    </r>
    <r>
      <rPr>
        <sz val="8"/>
        <rFont val="Arial"/>
        <family val="2"/>
      </rPr>
      <t xml:space="preserve"> hardware support replacement; NBD non mission critical hardware support replacement;  </t>
    </r>
    <r>
      <rPr>
        <b/>
        <sz val="8"/>
        <rFont val="Arial"/>
        <family val="2"/>
      </rPr>
      <t>7</t>
    </r>
    <r>
      <rPr>
        <sz val="8"/>
        <rFont val="Arial"/>
        <family val="2"/>
      </rPr>
      <t xml:space="preserve"> year term for full proposed solution</t>
    </r>
  </si>
  <si>
    <r>
      <t xml:space="preserve">24 x 7 phone support; </t>
    </r>
    <r>
      <rPr>
        <b/>
        <sz val="8"/>
        <rFont val="Arial"/>
        <family val="2"/>
      </rPr>
      <t xml:space="preserve">4 hour mission critical Emergency dispatch </t>
    </r>
    <r>
      <rPr>
        <sz val="8"/>
        <rFont val="Arial"/>
      </rPr>
      <t xml:space="preserve">hardware support; NBD non mission critical;  </t>
    </r>
    <r>
      <rPr>
        <b/>
        <sz val="8"/>
        <rFont val="Arial"/>
        <family val="2"/>
      </rPr>
      <t>5 year term</t>
    </r>
    <r>
      <rPr>
        <sz val="8"/>
        <rFont val="Arial"/>
      </rPr>
      <t xml:space="preserve"> for full proposed solution</t>
    </r>
  </si>
  <si>
    <r>
      <t xml:space="preserve">24 x 7 phone support; </t>
    </r>
    <r>
      <rPr>
        <b/>
        <sz val="8"/>
        <rFont val="Arial"/>
        <family val="2"/>
      </rPr>
      <t xml:space="preserve">4 hour mission critical Emergency dispatch </t>
    </r>
    <r>
      <rPr>
        <sz val="8"/>
        <rFont val="Arial"/>
        <family val="2"/>
      </rPr>
      <t xml:space="preserve">hardware support replacement; NBD non mission critical hardware support replacement;  </t>
    </r>
    <r>
      <rPr>
        <b/>
        <sz val="8"/>
        <rFont val="Arial"/>
        <family val="2"/>
      </rPr>
      <t>7 year term</t>
    </r>
    <r>
      <rPr>
        <sz val="8"/>
        <rFont val="Arial"/>
        <family val="2"/>
      </rPr>
      <t xml:space="preserve"> for full proposed solution</t>
    </r>
  </si>
  <si>
    <r>
      <t xml:space="preserve">24 x 7 phone support; NBD hardware support replacement; </t>
    </r>
    <r>
      <rPr>
        <b/>
        <sz val="8"/>
        <rFont val="Arial"/>
        <family val="2"/>
      </rPr>
      <t xml:space="preserve"> 5 year term</t>
    </r>
    <r>
      <rPr>
        <sz val="8"/>
        <rFont val="Arial"/>
        <family val="2"/>
      </rPr>
      <t xml:space="preserve"> for full proposed solution</t>
    </r>
  </si>
  <si>
    <r>
      <t xml:space="preserve">24 x 7 phone support; NBD hardware support replacement; </t>
    </r>
    <r>
      <rPr>
        <b/>
        <sz val="8"/>
        <rFont val="Arial"/>
        <family val="2"/>
      </rPr>
      <t xml:space="preserve"> 7 year term</t>
    </r>
    <r>
      <rPr>
        <sz val="8"/>
        <rFont val="Arial"/>
        <family val="2"/>
      </rPr>
      <t xml:space="preserve"> for full proposed solution</t>
    </r>
  </si>
  <si>
    <r>
      <t xml:space="preserve">24 x 7 phone support; </t>
    </r>
    <r>
      <rPr>
        <b/>
        <sz val="8"/>
        <rFont val="Arial"/>
        <family val="2"/>
      </rPr>
      <t>4 hour mission critical Emergency dispatch</t>
    </r>
    <r>
      <rPr>
        <sz val="8"/>
        <rFont val="Arial"/>
        <family val="2"/>
      </rPr>
      <t xml:space="preserve"> hardware support; NBD non mission critical;  </t>
    </r>
    <r>
      <rPr>
        <b/>
        <sz val="8"/>
        <rFont val="Arial"/>
        <family val="2"/>
      </rPr>
      <t>5 year term</t>
    </r>
    <r>
      <rPr>
        <sz val="8"/>
        <rFont val="Arial"/>
        <family val="2"/>
      </rPr>
      <t xml:space="preserve"> for full proposed solution</t>
    </r>
  </si>
  <si>
    <r>
      <t xml:space="preserve">24 x 7 phone support; </t>
    </r>
    <r>
      <rPr>
        <b/>
        <sz val="8"/>
        <rFont val="Arial"/>
        <family val="2"/>
      </rPr>
      <t>4 hour mission critical Emergency dispatch</t>
    </r>
    <r>
      <rPr>
        <sz val="8"/>
        <rFont val="Arial"/>
        <family val="2"/>
      </rPr>
      <t xml:space="preserve"> hardware support replacement; NBD non mission critical hardware support replacement; </t>
    </r>
    <r>
      <rPr>
        <b/>
        <sz val="8"/>
        <rFont val="Arial"/>
        <family val="2"/>
      </rPr>
      <t xml:space="preserve"> 7 year term</t>
    </r>
    <r>
      <rPr>
        <sz val="8"/>
        <rFont val="Arial"/>
        <family val="2"/>
      </rPr>
      <t xml:space="preserve"> for full proposed solution</t>
    </r>
  </si>
  <si>
    <r>
      <t>24 x 7 phone support;</t>
    </r>
    <r>
      <rPr>
        <b/>
        <sz val="8"/>
        <rFont val="Arial"/>
        <family val="2"/>
      </rPr>
      <t xml:space="preserve"> 4 hour mission critical Emergency dispatch</t>
    </r>
    <r>
      <rPr>
        <sz val="8"/>
        <rFont val="Arial"/>
        <family val="2"/>
      </rPr>
      <t xml:space="preserve"> hardware support; NBD non mission critical; </t>
    </r>
    <r>
      <rPr>
        <b/>
        <sz val="8"/>
        <rFont val="Arial"/>
        <family val="2"/>
      </rPr>
      <t xml:space="preserve"> 5 year term</t>
    </r>
    <r>
      <rPr>
        <sz val="8"/>
        <rFont val="Arial"/>
        <family val="2"/>
      </rPr>
      <t xml:space="preserve"> for full proposed solution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</si>
</sst>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14"/>
      <color theme="1"/>
      <name val="Aptos Narrow"/>
      <family val="2"/>
      <scheme val="minor"/>
    </font>
    <font>
      <b/>
      <i/>
      <sz val="12"/>
      <name val="Aptos Narrow"/>
      <family val="2"/>
    </font>
    <font>
      <i/>
      <sz val="12"/>
      <color theme="1"/>
      <name val="Aptos Narrow"/>
      <family val="2"/>
    </font>
    <font>
      <b/>
      <sz val="12"/>
      <name val="Aptos Narrow"/>
      <family val="2"/>
      <scheme val="minor"/>
    </font>
    <font>
      <sz val="8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8.5"/>
      <name val="Arial"/>
      <family val="2"/>
    </font>
    <font>
      <b/>
      <i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/>
  </cellStyleXfs>
  <cellXfs count="7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4" xfId="0" applyBorder="1" applyAlignment="1">
      <alignment horizontal="left" vertical="top"/>
    </xf>
    <xf numFmtId="1" fontId="9" fillId="0" borderId="4" xfId="0" applyNumberFormat="1" applyFont="1" applyBorder="1" applyAlignment="1">
      <alignment horizontal="center" vertical="top" shrinkToFit="1"/>
    </xf>
    <xf numFmtId="0" fontId="2" fillId="2" borderId="4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" fontId="9" fillId="0" borderId="4" xfId="0" applyNumberFormat="1" applyFont="1" applyBorder="1" applyAlignment="1">
      <alignment horizontal="left" vertical="top" shrinkToFit="1"/>
    </xf>
    <xf numFmtId="0" fontId="6" fillId="0" borderId="5" xfId="0" applyFont="1" applyBorder="1" applyAlignment="1">
      <alignment horizontal="left" vertical="top" wrapText="1"/>
    </xf>
    <xf numFmtId="0" fontId="11" fillId="3" borderId="6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left" vertical="top"/>
    </xf>
    <xf numFmtId="0" fontId="12" fillId="3" borderId="6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44" fontId="12" fillId="3" borderId="6" xfId="1" applyFont="1" applyFill="1" applyBorder="1" applyAlignment="1">
      <alignment horizontal="center" vertical="top"/>
    </xf>
    <xf numFmtId="44" fontId="0" fillId="0" borderId="4" xfId="1" applyFont="1" applyBorder="1" applyAlignment="1">
      <alignment horizontal="left" vertical="top"/>
    </xf>
    <xf numFmtId="44" fontId="0" fillId="0" borderId="0" xfId="1" applyFont="1" applyAlignment="1">
      <alignment horizontal="left" vertical="top"/>
    </xf>
    <xf numFmtId="0" fontId="0" fillId="0" borderId="5" xfId="0" applyBorder="1" applyAlignment="1">
      <alignment horizontal="left" vertical="top"/>
    </xf>
    <xf numFmtId="1" fontId="9" fillId="0" borderId="5" xfId="0" applyNumberFormat="1" applyFont="1" applyBorder="1" applyAlignment="1">
      <alignment horizontal="center" vertical="top" shrinkToFit="1"/>
    </xf>
    <xf numFmtId="44" fontId="0" fillId="0" borderId="5" xfId="1" applyFont="1" applyBorder="1" applyAlignment="1">
      <alignment horizontal="left" vertical="top"/>
    </xf>
    <xf numFmtId="44" fontId="0" fillId="7" borderId="4" xfId="1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vertical="top" wrapText="1"/>
    </xf>
    <xf numFmtId="44" fontId="7" fillId="0" borderId="4" xfId="1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 wrapText="1"/>
    </xf>
    <xf numFmtId="44" fontId="2" fillId="2" borderId="4" xfId="1" applyFont="1" applyFill="1" applyBorder="1" applyAlignment="1">
      <alignment horizontal="left" vertical="top"/>
    </xf>
    <xf numFmtId="44" fontId="2" fillId="2" borderId="4" xfId="0" applyNumberFormat="1" applyFont="1" applyFill="1" applyBorder="1" applyAlignment="1">
      <alignment horizontal="left" vertical="top"/>
    </xf>
    <xf numFmtId="0" fontId="16" fillId="0" borderId="7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4" xfId="2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44" fontId="16" fillId="0" borderId="4" xfId="1" applyFont="1" applyBorder="1" applyAlignment="1">
      <alignment horizontal="center" vertical="top" wrapText="1"/>
    </xf>
    <xf numFmtId="44" fontId="18" fillId="0" borderId="4" xfId="1" applyFont="1" applyBorder="1" applyAlignment="1">
      <alignment horizontal="center" vertical="top" wrapText="1"/>
    </xf>
    <xf numFmtId="44" fontId="9" fillId="0" borderId="4" xfId="1" applyFont="1" applyBorder="1" applyAlignment="1">
      <alignment horizontal="left" vertical="top" shrinkToFit="1"/>
    </xf>
    <xf numFmtId="44" fontId="18" fillId="0" borderId="4" xfId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1" fontId="9" fillId="0" borderId="1" xfId="0" applyNumberFormat="1" applyFont="1" applyBorder="1" applyAlignment="1">
      <alignment horizontal="center" vertical="top" shrinkToFit="1"/>
    </xf>
    <xf numFmtId="0" fontId="16" fillId="0" borderId="1" xfId="2" applyFont="1" applyBorder="1" applyAlignment="1">
      <alignment horizontal="center" vertical="top" wrapText="1"/>
    </xf>
    <xf numFmtId="0" fontId="0" fillId="4" borderId="0" xfId="0" applyFill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8" borderId="4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0" fillId="6" borderId="4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4" fontId="0" fillId="0" borderId="2" xfId="1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44" fontId="7" fillId="0" borderId="2" xfId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4" fontId="0" fillId="0" borderId="3" xfId="1" applyFont="1" applyBorder="1" applyAlignment="1">
      <alignment horizontal="left" vertical="top"/>
    </xf>
    <xf numFmtId="0" fontId="3" fillId="5" borderId="0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right" vertical="top"/>
    </xf>
    <xf numFmtId="0" fontId="15" fillId="2" borderId="2" xfId="0" applyFont="1" applyFill="1" applyBorder="1" applyAlignment="1">
      <alignment horizontal="right" vertical="top"/>
    </xf>
    <xf numFmtId="0" fontId="13" fillId="4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5" fillId="7" borderId="1" xfId="0" applyFont="1" applyFill="1" applyBorder="1" applyAlignment="1">
      <alignment horizontal="right" vertical="top"/>
    </xf>
    <xf numFmtId="0" fontId="15" fillId="7" borderId="2" xfId="0" applyFont="1" applyFill="1" applyBorder="1" applyAlignment="1">
      <alignment horizontal="right" vertical="top"/>
    </xf>
    <xf numFmtId="0" fontId="15" fillId="4" borderId="1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15" fillId="7" borderId="3" xfId="0" applyFont="1" applyFill="1" applyBorder="1" applyAlignment="1">
      <alignment horizontal="right" vertical="top"/>
    </xf>
    <xf numFmtId="0" fontId="15" fillId="2" borderId="3" xfId="0" applyFont="1" applyFill="1" applyBorder="1" applyAlignment="1">
      <alignment horizontal="right" vertical="top"/>
    </xf>
  </cellXfs>
  <cellStyles count="3">
    <cellStyle name="Currency" xfId="1" builtinId="4"/>
    <cellStyle name="Normal" xfId="0" builtinId="0"/>
    <cellStyle name="Normal 2" xfId="2" xr:uid="{7F92E0D0-1F4F-4A26-8887-D4EF79F589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5EB6-91CA-4193-A29D-0AECC28D59E9}">
  <dimension ref="A1:N65"/>
  <sheetViews>
    <sheetView topLeftCell="A23" workbookViewId="0">
      <selection activeCell="G65" sqref="G65"/>
    </sheetView>
  </sheetViews>
  <sheetFormatPr defaultRowHeight="15" x14ac:dyDescent="0.25"/>
  <cols>
    <col min="1" max="1" width="7.85546875" style="1" bestFit="1" customWidth="1"/>
    <col min="2" max="2" width="13.7109375" style="1" bestFit="1" customWidth="1"/>
    <col min="3" max="3" width="72.5703125" style="1" customWidth="1"/>
    <col min="4" max="4" width="12.42578125" style="1" customWidth="1"/>
    <col min="5" max="5" width="12.42578125" style="21" customWidth="1"/>
    <col min="6" max="6" width="18.5703125" style="21" customWidth="1"/>
    <col min="7" max="7" width="16.42578125" style="1" customWidth="1"/>
    <col min="8" max="8" width="17.42578125" style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61" t="s">
        <v>250</v>
      </c>
      <c r="B1" s="61"/>
      <c r="C1" s="61"/>
      <c r="D1" s="61"/>
      <c r="E1" s="61"/>
      <c r="F1" s="61"/>
      <c r="G1" s="61"/>
      <c r="H1" s="61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129</v>
      </c>
      <c r="B2" s="15" t="s">
        <v>128</v>
      </c>
      <c r="C2" s="16" t="s">
        <v>0</v>
      </c>
      <c r="D2" s="16" t="s">
        <v>127</v>
      </c>
      <c r="E2" s="19" t="s">
        <v>242</v>
      </c>
      <c r="F2" s="19" t="s">
        <v>1</v>
      </c>
      <c r="G2" s="15" t="s">
        <v>2</v>
      </c>
      <c r="H2" s="15" t="s">
        <v>246</v>
      </c>
    </row>
    <row r="3" spans="1:14" ht="15" customHeight="1" x14ac:dyDescent="0.25">
      <c r="A3" s="69" t="s">
        <v>132</v>
      </c>
      <c r="B3" s="70"/>
      <c r="C3" s="70"/>
      <c r="D3" s="70"/>
      <c r="E3" s="70"/>
      <c r="F3" s="70"/>
      <c r="G3" s="71"/>
      <c r="H3" s="48"/>
    </row>
    <row r="4" spans="1:14" x14ac:dyDescent="0.25">
      <c r="A4" s="5"/>
      <c r="B4" s="32" t="s">
        <v>161</v>
      </c>
      <c r="C4" s="34" t="s">
        <v>163</v>
      </c>
      <c r="D4" s="39">
        <v>1</v>
      </c>
      <c r="E4" s="40">
        <v>0</v>
      </c>
      <c r="F4" s="20">
        <v>0</v>
      </c>
      <c r="G4" s="24">
        <f>SUM(F4*D4)</f>
        <v>0</v>
      </c>
      <c r="H4" s="5"/>
    </row>
    <row r="5" spans="1:14" ht="15" customHeight="1" x14ac:dyDescent="0.25">
      <c r="A5" s="5"/>
      <c r="B5" s="9" t="s">
        <v>164</v>
      </c>
      <c r="C5" s="9" t="s">
        <v>165</v>
      </c>
      <c r="D5" s="46">
        <v>1</v>
      </c>
      <c r="E5" s="40">
        <v>0</v>
      </c>
      <c r="F5" s="20">
        <v>0</v>
      </c>
      <c r="G5" s="24">
        <f t="shared" ref="G5:G44" si="0">SUM(F5*D5)</f>
        <v>0</v>
      </c>
      <c r="H5" s="5"/>
    </row>
    <row r="6" spans="1:14" x14ac:dyDescent="0.25">
      <c r="A6" s="5"/>
      <c r="B6" s="9" t="s">
        <v>166</v>
      </c>
      <c r="C6" s="9" t="s">
        <v>167</v>
      </c>
      <c r="D6" s="46">
        <v>1</v>
      </c>
      <c r="E6" s="40">
        <v>0</v>
      </c>
      <c r="F6" s="20">
        <v>0</v>
      </c>
      <c r="G6" s="24">
        <f t="shared" si="0"/>
        <v>0</v>
      </c>
      <c r="H6" s="5"/>
    </row>
    <row r="7" spans="1:14" ht="15" customHeight="1" x14ac:dyDescent="0.25">
      <c r="A7" s="5"/>
      <c r="B7" s="9" t="s">
        <v>168</v>
      </c>
      <c r="C7" s="11" t="s">
        <v>169</v>
      </c>
      <c r="D7" s="46">
        <v>1</v>
      </c>
      <c r="E7" s="40">
        <v>0</v>
      </c>
      <c r="F7" s="20">
        <v>0</v>
      </c>
      <c r="G7" s="24">
        <f t="shared" si="0"/>
        <v>0</v>
      </c>
      <c r="H7" s="5"/>
    </row>
    <row r="8" spans="1:14" ht="15" customHeight="1" x14ac:dyDescent="0.25">
      <c r="A8" s="5"/>
      <c r="B8" s="9" t="s">
        <v>170</v>
      </c>
      <c r="C8" s="11" t="s">
        <v>171</v>
      </c>
      <c r="D8" s="46">
        <v>1</v>
      </c>
      <c r="E8" s="40">
        <v>0</v>
      </c>
      <c r="F8" s="20">
        <v>0</v>
      </c>
      <c r="G8" s="24">
        <f t="shared" si="0"/>
        <v>0</v>
      </c>
      <c r="H8" s="5"/>
    </row>
    <row r="9" spans="1:14" ht="15" customHeight="1" x14ac:dyDescent="0.25">
      <c r="A9" s="5"/>
      <c r="B9" s="9" t="s">
        <v>172</v>
      </c>
      <c r="C9" s="11" t="s">
        <v>173</v>
      </c>
      <c r="D9" s="46">
        <v>1</v>
      </c>
      <c r="E9" s="40">
        <v>0</v>
      </c>
      <c r="F9" s="20">
        <v>0</v>
      </c>
      <c r="G9" s="24">
        <f t="shared" si="0"/>
        <v>0</v>
      </c>
      <c r="H9" s="5"/>
    </row>
    <row r="10" spans="1:14" ht="15" customHeight="1" x14ac:dyDescent="0.25">
      <c r="A10" s="5"/>
      <c r="B10" s="9" t="s">
        <v>174</v>
      </c>
      <c r="C10" s="9" t="s">
        <v>175</v>
      </c>
      <c r="D10" s="46">
        <v>4</v>
      </c>
      <c r="E10" s="40">
        <v>0</v>
      </c>
      <c r="F10" s="20">
        <v>0</v>
      </c>
      <c r="G10" s="24">
        <f t="shared" si="0"/>
        <v>0</v>
      </c>
      <c r="H10" s="5"/>
    </row>
    <row r="11" spans="1:14" ht="15" customHeight="1" x14ac:dyDescent="0.25">
      <c r="A11" s="5"/>
      <c r="B11" s="9" t="s">
        <v>176</v>
      </c>
      <c r="C11" s="9" t="s">
        <v>177</v>
      </c>
      <c r="D11" s="46">
        <v>11</v>
      </c>
      <c r="E11" s="40">
        <v>0</v>
      </c>
      <c r="F11" s="20">
        <v>0</v>
      </c>
      <c r="G11" s="24">
        <f t="shared" si="0"/>
        <v>0</v>
      </c>
      <c r="H11" s="5"/>
    </row>
    <row r="12" spans="1:14" x14ac:dyDescent="0.25">
      <c r="A12" s="5"/>
      <c r="B12" s="9" t="s">
        <v>178</v>
      </c>
      <c r="C12" s="9" t="s">
        <v>179</v>
      </c>
      <c r="D12" s="46">
        <v>2</v>
      </c>
      <c r="E12" s="40">
        <v>0</v>
      </c>
      <c r="F12" s="20">
        <v>0</v>
      </c>
      <c r="G12" s="24">
        <f t="shared" si="0"/>
        <v>0</v>
      </c>
      <c r="H12" s="5"/>
    </row>
    <row r="13" spans="1:14" ht="15" customHeight="1" x14ac:dyDescent="0.25">
      <c r="A13" s="5"/>
      <c r="B13" s="9" t="s">
        <v>180</v>
      </c>
      <c r="C13" s="9" t="s">
        <v>181</v>
      </c>
      <c r="D13" s="46">
        <v>8</v>
      </c>
      <c r="E13" s="40">
        <v>0</v>
      </c>
      <c r="F13" s="20">
        <v>0</v>
      </c>
      <c r="G13" s="24">
        <f t="shared" si="0"/>
        <v>0</v>
      </c>
      <c r="H13" s="5"/>
    </row>
    <row r="14" spans="1:14" ht="15" customHeight="1" x14ac:dyDescent="0.25">
      <c r="A14" s="5"/>
      <c r="B14" s="9" t="s">
        <v>182</v>
      </c>
      <c r="C14" s="11" t="s">
        <v>183</v>
      </c>
      <c r="D14" s="46">
        <v>11</v>
      </c>
      <c r="E14" s="40">
        <v>0</v>
      </c>
      <c r="F14" s="20">
        <v>0</v>
      </c>
      <c r="G14" s="24">
        <f t="shared" si="0"/>
        <v>0</v>
      </c>
      <c r="H14" s="5"/>
    </row>
    <row r="15" spans="1:14" ht="15" customHeight="1" x14ac:dyDescent="0.25">
      <c r="A15" s="5"/>
      <c r="B15" s="9" t="s">
        <v>184</v>
      </c>
      <c r="C15" s="35" t="s">
        <v>185</v>
      </c>
      <c r="D15" s="46">
        <v>1</v>
      </c>
      <c r="E15" s="40">
        <v>0</v>
      </c>
      <c r="F15" s="20">
        <v>0</v>
      </c>
      <c r="G15" s="24">
        <f t="shared" si="0"/>
        <v>0</v>
      </c>
      <c r="H15" s="5"/>
    </row>
    <row r="16" spans="1:14" ht="15" customHeight="1" x14ac:dyDescent="0.25">
      <c r="A16" s="5"/>
      <c r="B16" s="9" t="s">
        <v>186</v>
      </c>
      <c r="C16" s="9" t="s">
        <v>187</v>
      </c>
      <c r="D16" s="46">
        <v>1</v>
      </c>
      <c r="E16" s="40">
        <v>0</v>
      </c>
      <c r="F16" s="20">
        <v>0</v>
      </c>
      <c r="G16" s="24">
        <f t="shared" si="0"/>
        <v>0</v>
      </c>
      <c r="H16" s="5"/>
    </row>
    <row r="17" spans="1:8" ht="15" customHeight="1" x14ac:dyDescent="0.25">
      <c r="A17" s="5"/>
      <c r="B17" s="32" t="s">
        <v>162</v>
      </c>
      <c r="C17" s="33" t="s">
        <v>188</v>
      </c>
      <c r="D17" s="39">
        <v>1</v>
      </c>
      <c r="E17" s="40">
        <v>0</v>
      </c>
      <c r="F17" s="20">
        <v>0</v>
      </c>
      <c r="G17" s="24">
        <f t="shared" si="0"/>
        <v>0</v>
      </c>
      <c r="H17" s="5"/>
    </row>
    <row r="18" spans="1:8" ht="15" customHeight="1" x14ac:dyDescent="0.25">
      <c r="A18" s="5"/>
      <c r="B18" s="9" t="s">
        <v>189</v>
      </c>
      <c r="C18" s="9" t="s">
        <v>190</v>
      </c>
      <c r="D18" s="46">
        <v>169</v>
      </c>
      <c r="E18" s="40">
        <v>0</v>
      </c>
      <c r="F18" s="20">
        <v>0</v>
      </c>
      <c r="G18" s="24">
        <f t="shared" si="0"/>
        <v>0</v>
      </c>
      <c r="H18" s="5"/>
    </row>
    <row r="19" spans="1:8" ht="15" customHeight="1" x14ac:dyDescent="0.25">
      <c r="A19" s="5"/>
      <c r="B19" s="9" t="s">
        <v>191</v>
      </c>
      <c r="C19" s="9" t="s">
        <v>192</v>
      </c>
      <c r="D19" s="46">
        <v>169</v>
      </c>
      <c r="E19" s="40">
        <v>0</v>
      </c>
      <c r="F19" s="20">
        <v>0</v>
      </c>
      <c r="G19" s="24">
        <f t="shared" si="0"/>
        <v>0</v>
      </c>
      <c r="H19" s="5"/>
    </row>
    <row r="20" spans="1:8" ht="15" customHeight="1" x14ac:dyDescent="0.25">
      <c r="A20" s="5"/>
      <c r="B20" s="9" t="s">
        <v>193</v>
      </c>
      <c r="C20" s="9" t="s">
        <v>214</v>
      </c>
      <c r="D20" s="46">
        <v>6</v>
      </c>
      <c r="E20" s="40">
        <v>0</v>
      </c>
      <c r="F20" s="20">
        <v>0</v>
      </c>
      <c r="G20" s="24">
        <f t="shared" si="0"/>
        <v>0</v>
      </c>
      <c r="H20" s="5"/>
    </row>
    <row r="21" spans="1:8" ht="15" customHeight="1" x14ac:dyDescent="0.25">
      <c r="A21" s="5"/>
      <c r="B21" s="12" t="s">
        <v>194</v>
      </c>
      <c r="C21" s="9" t="s">
        <v>215</v>
      </c>
      <c r="D21" s="46">
        <v>6</v>
      </c>
      <c r="E21" s="40">
        <v>0</v>
      </c>
      <c r="F21" s="20">
        <v>0</v>
      </c>
      <c r="G21" s="24">
        <f t="shared" si="0"/>
        <v>0</v>
      </c>
      <c r="H21" s="5"/>
    </row>
    <row r="22" spans="1:8" x14ac:dyDescent="0.25">
      <c r="A22" s="5"/>
      <c r="B22" s="9" t="s">
        <v>194</v>
      </c>
      <c r="C22" s="11" t="s">
        <v>233</v>
      </c>
      <c r="D22" s="46">
        <v>6</v>
      </c>
      <c r="E22" s="40">
        <v>0</v>
      </c>
      <c r="F22" s="20">
        <v>0</v>
      </c>
      <c r="G22" s="24">
        <f t="shared" si="0"/>
        <v>0</v>
      </c>
      <c r="H22" s="5"/>
    </row>
    <row r="23" spans="1:8" ht="15" customHeight="1" x14ac:dyDescent="0.25">
      <c r="A23" s="5"/>
      <c r="B23" s="9" t="s">
        <v>195</v>
      </c>
      <c r="C23" s="9" t="s">
        <v>216</v>
      </c>
      <c r="D23" s="46">
        <v>6</v>
      </c>
      <c r="E23" s="40">
        <v>0</v>
      </c>
      <c r="F23" s="20">
        <v>0</v>
      </c>
      <c r="G23" s="24">
        <f t="shared" si="0"/>
        <v>0</v>
      </c>
      <c r="H23" s="5"/>
    </row>
    <row r="24" spans="1:8" x14ac:dyDescent="0.25">
      <c r="A24" s="5"/>
      <c r="B24" s="9" t="s">
        <v>196</v>
      </c>
      <c r="C24" s="11" t="s">
        <v>231</v>
      </c>
      <c r="D24" s="46">
        <v>6</v>
      </c>
      <c r="E24" s="40">
        <v>0</v>
      </c>
      <c r="F24" s="20">
        <v>0</v>
      </c>
      <c r="G24" s="24">
        <f t="shared" si="0"/>
        <v>0</v>
      </c>
      <c r="H24" s="5"/>
    </row>
    <row r="25" spans="1:8" x14ac:dyDescent="0.25">
      <c r="A25" s="5"/>
      <c r="B25" s="9" t="s">
        <v>197</v>
      </c>
      <c r="C25" s="9" t="s">
        <v>217</v>
      </c>
      <c r="D25" s="46">
        <v>6</v>
      </c>
      <c r="E25" s="40">
        <v>0</v>
      </c>
      <c r="F25" s="20">
        <v>0</v>
      </c>
      <c r="G25" s="24">
        <f t="shared" si="0"/>
        <v>0</v>
      </c>
      <c r="H25" s="5"/>
    </row>
    <row r="26" spans="1:8" x14ac:dyDescent="0.25">
      <c r="A26" s="5"/>
      <c r="B26" s="9" t="s">
        <v>198</v>
      </c>
      <c r="C26" s="9" t="s">
        <v>218</v>
      </c>
      <c r="D26" s="46">
        <v>6</v>
      </c>
      <c r="E26" s="40">
        <v>0</v>
      </c>
      <c r="F26" s="20">
        <v>0</v>
      </c>
      <c r="G26" s="24">
        <f t="shared" si="0"/>
        <v>0</v>
      </c>
      <c r="H26" s="5"/>
    </row>
    <row r="27" spans="1:8" x14ac:dyDescent="0.25">
      <c r="A27" s="5"/>
      <c r="B27" s="9" t="s">
        <v>199</v>
      </c>
      <c r="C27" s="11" t="s">
        <v>230</v>
      </c>
      <c r="D27" s="46">
        <v>6</v>
      </c>
      <c r="E27" s="40">
        <v>0</v>
      </c>
      <c r="F27" s="20">
        <v>0</v>
      </c>
      <c r="G27" s="24">
        <f t="shared" si="0"/>
        <v>0</v>
      </c>
      <c r="H27" s="5"/>
    </row>
    <row r="28" spans="1:8" x14ac:dyDescent="0.25">
      <c r="A28" s="5"/>
      <c r="B28" s="9" t="s">
        <v>200</v>
      </c>
      <c r="C28" s="11" t="s">
        <v>232</v>
      </c>
      <c r="D28" s="46">
        <v>6</v>
      </c>
      <c r="E28" s="40">
        <v>0</v>
      </c>
      <c r="F28" s="20">
        <v>0</v>
      </c>
      <c r="G28" s="24">
        <f t="shared" si="0"/>
        <v>0</v>
      </c>
      <c r="H28" s="5"/>
    </row>
    <row r="29" spans="1:8" ht="15" customHeight="1" x14ac:dyDescent="0.25">
      <c r="A29" s="5"/>
      <c r="B29" s="9" t="s">
        <v>201</v>
      </c>
      <c r="C29" s="9" t="s">
        <v>219</v>
      </c>
      <c r="D29" s="46">
        <v>6</v>
      </c>
      <c r="E29" s="40">
        <v>0</v>
      </c>
      <c r="F29" s="20">
        <v>0</v>
      </c>
      <c r="G29" s="24">
        <f t="shared" si="0"/>
        <v>0</v>
      </c>
      <c r="H29" s="5"/>
    </row>
    <row r="30" spans="1:8" ht="15" customHeight="1" x14ac:dyDescent="0.25">
      <c r="A30" s="5"/>
      <c r="B30" s="9" t="s">
        <v>202</v>
      </c>
      <c r="C30" s="9" t="s">
        <v>220</v>
      </c>
      <c r="D30" s="46">
        <v>6</v>
      </c>
      <c r="E30" s="40">
        <v>0</v>
      </c>
      <c r="F30" s="20">
        <v>0</v>
      </c>
      <c r="G30" s="24">
        <f t="shared" si="0"/>
        <v>0</v>
      </c>
      <c r="H30" s="5"/>
    </row>
    <row r="31" spans="1:8" ht="15" customHeight="1" x14ac:dyDescent="0.25">
      <c r="A31" s="5"/>
      <c r="B31" s="9" t="s">
        <v>203</v>
      </c>
      <c r="C31" s="9" t="s">
        <v>221</v>
      </c>
      <c r="D31" s="46">
        <v>6</v>
      </c>
      <c r="E31" s="40">
        <v>0</v>
      </c>
      <c r="F31" s="20">
        <v>0</v>
      </c>
      <c r="G31" s="24">
        <f t="shared" si="0"/>
        <v>0</v>
      </c>
      <c r="H31" s="5"/>
    </row>
    <row r="32" spans="1:8" ht="15" customHeight="1" x14ac:dyDescent="0.25">
      <c r="A32" s="5"/>
      <c r="B32" s="9" t="s">
        <v>204</v>
      </c>
      <c r="C32" s="9" t="s">
        <v>222</v>
      </c>
      <c r="D32" s="46">
        <v>6</v>
      </c>
      <c r="E32" s="40">
        <v>0</v>
      </c>
      <c r="F32" s="20">
        <v>0</v>
      </c>
      <c r="G32" s="24">
        <f t="shared" si="0"/>
        <v>0</v>
      </c>
      <c r="H32" s="5"/>
    </row>
    <row r="33" spans="1:8" ht="15" customHeight="1" x14ac:dyDescent="0.25">
      <c r="A33" s="5"/>
      <c r="B33" s="9" t="s">
        <v>205</v>
      </c>
      <c r="C33" s="9" t="s">
        <v>223</v>
      </c>
      <c r="D33" s="46">
        <v>6</v>
      </c>
      <c r="E33" s="40">
        <v>0</v>
      </c>
      <c r="F33" s="20">
        <v>0</v>
      </c>
      <c r="G33" s="24">
        <f t="shared" si="0"/>
        <v>0</v>
      </c>
      <c r="H33" s="5"/>
    </row>
    <row r="34" spans="1:8" ht="15" customHeight="1" x14ac:dyDescent="0.25">
      <c r="A34" s="5"/>
      <c r="B34" s="9" t="s">
        <v>206</v>
      </c>
      <c r="C34" s="9" t="s">
        <v>224</v>
      </c>
      <c r="D34" s="46">
        <v>6</v>
      </c>
      <c r="E34" s="40">
        <v>0</v>
      </c>
      <c r="F34" s="20">
        <v>0</v>
      </c>
      <c r="G34" s="24">
        <f t="shared" si="0"/>
        <v>0</v>
      </c>
      <c r="H34" s="5"/>
    </row>
    <row r="35" spans="1:8" ht="15" customHeight="1" x14ac:dyDescent="0.25">
      <c r="A35" s="5"/>
      <c r="B35" s="9" t="s">
        <v>207</v>
      </c>
      <c r="C35" s="9" t="s">
        <v>225</v>
      </c>
      <c r="D35" s="46">
        <v>6</v>
      </c>
      <c r="E35" s="40">
        <v>0</v>
      </c>
      <c r="F35" s="20">
        <v>0</v>
      </c>
      <c r="G35" s="24">
        <f t="shared" si="0"/>
        <v>0</v>
      </c>
      <c r="H35" s="5"/>
    </row>
    <row r="36" spans="1:8" x14ac:dyDescent="0.25">
      <c r="A36" s="5"/>
      <c r="B36" s="9" t="s">
        <v>208</v>
      </c>
      <c r="C36" s="9" t="s">
        <v>226</v>
      </c>
      <c r="D36" s="46">
        <v>96</v>
      </c>
      <c r="E36" s="40">
        <v>0</v>
      </c>
      <c r="F36" s="20">
        <v>0</v>
      </c>
      <c r="G36" s="24">
        <f t="shared" si="0"/>
        <v>0</v>
      </c>
      <c r="H36" s="5"/>
    </row>
    <row r="37" spans="1:8" ht="22.5" x14ac:dyDescent="0.25">
      <c r="A37" s="5"/>
      <c r="B37" s="9" t="s">
        <v>209</v>
      </c>
      <c r="C37" s="11" t="s">
        <v>234</v>
      </c>
      <c r="D37" s="46">
        <v>12</v>
      </c>
      <c r="E37" s="40">
        <v>0</v>
      </c>
      <c r="F37" s="20">
        <v>0</v>
      </c>
      <c r="G37" s="24">
        <f t="shared" si="0"/>
        <v>0</v>
      </c>
      <c r="H37" s="5"/>
    </row>
    <row r="38" spans="1:8" ht="15" customHeight="1" x14ac:dyDescent="0.25">
      <c r="A38" s="5"/>
      <c r="B38" s="9" t="s">
        <v>210</v>
      </c>
      <c r="C38" s="11" t="s">
        <v>235</v>
      </c>
      <c r="D38" s="46">
        <v>12</v>
      </c>
      <c r="E38" s="40">
        <v>0</v>
      </c>
      <c r="F38" s="20">
        <v>0</v>
      </c>
      <c r="G38" s="24">
        <f t="shared" si="0"/>
        <v>0</v>
      </c>
      <c r="H38" s="5"/>
    </row>
    <row r="39" spans="1:8" ht="15" customHeight="1" x14ac:dyDescent="0.25">
      <c r="A39" s="5"/>
      <c r="B39" s="9" t="s">
        <v>211</v>
      </c>
      <c r="C39" s="9" t="s">
        <v>227</v>
      </c>
      <c r="D39" s="46">
        <v>6</v>
      </c>
      <c r="E39" s="40">
        <v>0</v>
      </c>
      <c r="F39" s="20">
        <v>0</v>
      </c>
      <c r="G39" s="24">
        <f t="shared" si="0"/>
        <v>0</v>
      </c>
      <c r="H39" s="5"/>
    </row>
    <row r="40" spans="1:8" x14ac:dyDescent="0.25">
      <c r="A40" s="5"/>
      <c r="B40" s="9" t="s">
        <v>212</v>
      </c>
      <c r="C40" s="9" t="s">
        <v>228</v>
      </c>
      <c r="D40" s="46">
        <v>6</v>
      </c>
      <c r="E40" s="40">
        <v>0</v>
      </c>
      <c r="F40" s="20">
        <v>0</v>
      </c>
      <c r="G40" s="24">
        <f t="shared" si="0"/>
        <v>0</v>
      </c>
      <c r="H40" s="5"/>
    </row>
    <row r="41" spans="1:8" x14ac:dyDescent="0.25">
      <c r="A41" s="5"/>
      <c r="B41" s="9" t="s">
        <v>213</v>
      </c>
      <c r="C41" s="9" t="s">
        <v>229</v>
      </c>
      <c r="D41" s="46">
        <v>24</v>
      </c>
      <c r="E41" s="40">
        <v>0</v>
      </c>
      <c r="F41" s="20">
        <v>0</v>
      </c>
      <c r="G41" s="24">
        <f t="shared" si="0"/>
        <v>0</v>
      </c>
      <c r="H41" s="5"/>
    </row>
    <row r="42" spans="1:8" ht="15" customHeight="1" x14ac:dyDescent="0.25">
      <c r="A42" s="5"/>
      <c r="B42" s="9"/>
      <c r="C42" s="9"/>
      <c r="D42" s="46"/>
      <c r="E42" s="40">
        <v>0</v>
      </c>
      <c r="F42" s="20">
        <v>0</v>
      </c>
      <c r="G42" s="24">
        <f t="shared" si="0"/>
        <v>0</v>
      </c>
      <c r="H42" s="5"/>
    </row>
    <row r="43" spans="1:8" ht="24" x14ac:dyDescent="0.25">
      <c r="A43" s="5"/>
      <c r="B43" s="11" t="s">
        <v>236</v>
      </c>
      <c r="C43" s="36" t="s">
        <v>237</v>
      </c>
      <c r="D43" s="47">
        <v>288</v>
      </c>
      <c r="E43" s="40">
        <v>0</v>
      </c>
      <c r="F43" s="20">
        <v>0</v>
      </c>
      <c r="G43" s="24">
        <f t="shared" si="0"/>
        <v>0</v>
      </c>
      <c r="H43" s="5"/>
    </row>
    <row r="44" spans="1:8" ht="15" customHeight="1" x14ac:dyDescent="0.25">
      <c r="A44" s="5"/>
      <c r="B44" s="9"/>
      <c r="C44" s="9"/>
      <c r="D44" s="46"/>
      <c r="E44" s="40">
        <v>0</v>
      </c>
      <c r="F44" s="20">
        <v>0</v>
      </c>
      <c r="G44" s="24">
        <f t="shared" si="0"/>
        <v>0</v>
      </c>
      <c r="H44" s="5"/>
    </row>
    <row r="45" spans="1:8" ht="18.75" customHeight="1" x14ac:dyDescent="0.25">
      <c r="A45" s="7"/>
      <c r="B45" s="8"/>
      <c r="C45" s="63" t="s">
        <v>133</v>
      </c>
      <c r="D45" s="63"/>
      <c r="E45" s="63"/>
      <c r="F45" s="63"/>
      <c r="G45" s="31">
        <f>SUM(G4:G44)</f>
        <v>0</v>
      </c>
      <c r="H45" s="49"/>
    </row>
    <row r="46" spans="1:8" ht="15" customHeight="1" x14ac:dyDescent="0.25">
      <c r="A46" s="64" t="s">
        <v>136</v>
      </c>
      <c r="B46" s="65"/>
      <c r="C46" s="65"/>
      <c r="D46" s="65"/>
      <c r="E46" s="65"/>
      <c r="F46" s="65"/>
      <c r="G46" s="66"/>
      <c r="H46" s="51"/>
    </row>
    <row r="47" spans="1:8" ht="22.5" x14ac:dyDescent="0.25">
      <c r="A47" s="5"/>
      <c r="B47" s="9" t="s">
        <v>129</v>
      </c>
      <c r="C47" s="11" t="s">
        <v>251</v>
      </c>
      <c r="D47" s="6" t="s">
        <v>129</v>
      </c>
      <c r="E47" s="42">
        <v>0</v>
      </c>
      <c r="F47" s="20">
        <v>0</v>
      </c>
      <c r="G47" s="20">
        <f>SUM(F47*E47)</f>
        <v>0</v>
      </c>
      <c r="H47" s="5"/>
    </row>
    <row r="48" spans="1:8" ht="33.75" x14ac:dyDescent="0.25">
      <c r="A48" s="5"/>
      <c r="B48" s="9" t="s">
        <v>129</v>
      </c>
      <c r="C48" s="11" t="s">
        <v>252</v>
      </c>
      <c r="D48" s="6" t="s">
        <v>129</v>
      </c>
      <c r="E48" s="42">
        <v>0</v>
      </c>
      <c r="F48" s="20">
        <v>0</v>
      </c>
      <c r="G48" s="20">
        <f t="shared" ref="G48:G49" si="1">SUM(F48*E48)</f>
        <v>0</v>
      </c>
      <c r="H48" s="5"/>
    </row>
    <row r="49" spans="1:8" ht="22.5" customHeight="1" x14ac:dyDescent="0.25">
      <c r="A49" s="5"/>
      <c r="B49" s="9" t="s">
        <v>129</v>
      </c>
      <c r="C49" s="11" t="s">
        <v>253</v>
      </c>
      <c r="D49" s="6" t="s">
        <v>129</v>
      </c>
      <c r="E49" s="42">
        <v>0</v>
      </c>
      <c r="F49" s="20">
        <v>0</v>
      </c>
      <c r="G49" s="20">
        <f t="shared" si="1"/>
        <v>0</v>
      </c>
      <c r="H49" s="5"/>
    </row>
    <row r="50" spans="1:8" ht="15" customHeight="1" x14ac:dyDescent="0.25">
      <c r="A50" s="5"/>
      <c r="B50" s="9"/>
      <c r="C50" s="11" t="s">
        <v>254</v>
      </c>
      <c r="D50" s="6"/>
      <c r="E50" s="42">
        <v>0</v>
      </c>
      <c r="F50" s="20">
        <v>0</v>
      </c>
      <c r="G50" s="20">
        <v>0</v>
      </c>
      <c r="H50" s="5"/>
    </row>
    <row r="51" spans="1:8" ht="18.75" customHeight="1" x14ac:dyDescent="0.25">
      <c r="A51" s="62" t="s">
        <v>134</v>
      </c>
      <c r="B51" s="63"/>
      <c r="C51" s="63"/>
      <c r="D51" s="63"/>
      <c r="E51" s="63"/>
      <c r="F51" s="63"/>
      <c r="G51" s="31">
        <f>SUM(G47:G50)</f>
        <v>0</v>
      </c>
      <c r="H51" s="49"/>
    </row>
    <row r="52" spans="1:8" ht="15" customHeight="1" x14ac:dyDescent="0.25">
      <c r="A52" s="64" t="s">
        <v>3</v>
      </c>
      <c r="B52" s="65"/>
      <c r="C52" s="65"/>
      <c r="D52" s="65"/>
      <c r="E52" s="65"/>
      <c r="F52" s="65"/>
      <c r="G52" s="66"/>
      <c r="H52" s="51"/>
    </row>
    <row r="53" spans="1:8" ht="22.5" x14ac:dyDescent="0.25">
      <c r="A53" s="5"/>
      <c r="B53" s="9"/>
      <c r="C53" s="37" t="s">
        <v>238</v>
      </c>
      <c r="D53" s="38">
        <v>6</v>
      </c>
      <c r="E53" s="41">
        <v>0</v>
      </c>
      <c r="F53" s="43">
        <v>0</v>
      </c>
      <c r="G53" s="20">
        <f>SUM(F53*D53)</f>
        <v>0</v>
      </c>
      <c r="H53" s="5"/>
    </row>
    <row r="54" spans="1:8" ht="22.5" x14ac:dyDescent="0.25">
      <c r="A54" s="5"/>
      <c r="B54" s="9"/>
      <c r="C54" s="11" t="s">
        <v>239</v>
      </c>
      <c r="D54" s="6">
        <v>6</v>
      </c>
      <c r="E54" s="41">
        <v>0</v>
      </c>
      <c r="F54" s="20">
        <v>0</v>
      </c>
      <c r="G54" s="20">
        <f t="shared" ref="G54:G57" si="2">SUM(F54*D54)</f>
        <v>0</v>
      </c>
      <c r="H54" s="5"/>
    </row>
    <row r="55" spans="1:8" ht="22.5" x14ac:dyDescent="0.25">
      <c r="A55" s="5"/>
      <c r="B55" s="9"/>
      <c r="C55" s="11" t="s">
        <v>240</v>
      </c>
      <c r="D55" s="6">
        <v>48</v>
      </c>
      <c r="E55" s="41">
        <v>0</v>
      </c>
      <c r="F55" s="20">
        <v>0</v>
      </c>
      <c r="G55" s="20">
        <f t="shared" si="2"/>
        <v>0</v>
      </c>
      <c r="H55" s="5"/>
    </row>
    <row r="56" spans="1:8" ht="22.5" x14ac:dyDescent="0.25">
      <c r="A56" s="5"/>
      <c r="B56" s="9"/>
      <c r="C56" s="11" t="s">
        <v>241</v>
      </c>
      <c r="D56" s="6">
        <v>6</v>
      </c>
      <c r="E56" s="41">
        <v>0</v>
      </c>
      <c r="F56" s="20">
        <v>0</v>
      </c>
      <c r="G56" s="20">
        <f t="shared" si="2"/>
        <v>0</v>
      </c>
      <c r="H56" s="5"/>
    </row>
    <row r="57" spans="1:8" x14ac:dyDescent="0.25">
      <c r="A57" s="5"/>
      <c r="B57" s="9"/>
      <c r="C57" s="44" t="s">
        <v>244</v>
      </c>
      <c r="D57" s="6">
        <v>0</v>
      </c>
      <c r="E57" s="41"/>
      <c r="F57" s="20"/>
      <c r="G57" s="20">
        <f t="shared" si="2"/>
        <v>0</v>
      </c>
      <c r="H57" s="5"/>
    </row>
    <row r="58" spans="1:8" ht="18.75" customHeight="1" x14ac:dyDescent="0.25">
      <c r="A58" s="62" t="s">
        <v>243</v>
      </c>
      <c r="B58" s="63"/>
      <c r="C58" s="63"/>
      <c r="D58" s="63"/>
      <c r="E58" s="63"/>
      <c r="F58" s="63"/>
      <c r="G58" s="31">
        <f>SUM(G53:G56)</f>
        <v>0</v>
      </c>
      <c r="H58" s="49"/>
    </row>
    <row r="59" spans="1:8" ht="18.75" customHeight="1" x14ac:dyDescent="0.25">
      <c r="A59" s="64" t="s">
        <v>138</v>
      </c>
      <c r="B59" s="65"/>
      <c r="C59" s="65"/>
      <c r="D59" s="65"/>
      <c r="E59" s="65"/>
      <c r="F59" s="65"/>
      <c r="G59" s="66"/>
      <c r="H59" s="51"/>
    </row>
    <row r="60" spans="1:8" ht="18.75" customHeight="1" x14ac:dyDescent="0.25">
      <c r="A60" s="5"/>
      <c r="B60" s="9"/>
      <c r="C60" s="9"/>
      <c r="D60" s="6" t="s">
        <v>129</v>
      </c>
      <c r="E60" s="20">
        <v>0</v>
      </c>
      <c r="F60" s="20">
        <v>0</v>
      </c>
      <c r="G60" s="20">
        <v>0</v>
      </c>
      <c r="H60" s="5"/>
    </row>
    <row r="61" spans="1:8" ht="18.75" customHeight="1" x14ac:dyDescent="0.25">
      <c r="A61" s="5"/>
      <c r="B61" s="9"/>
      <c r="C61" s="9"/>
      <c r="D61" s="6" t="s">
        <v>129</v>
      </c>
      <c r="E61" s="20">
        <v>0</v>
      </c>
      <c r="F61" s="20">
        <v>0</v>
      </c>
      <c r="G61" s="20">
        <v>0</v>
      </c>
      <c r="H61" s="5"/>
    </row>
    <row r="62" spans="1:8" ht="18.75" customHeight="1" x14ac:dyDescent="0.25">
      <c r="A62" s="5"/>
      <c r="B62" s="9"/>
      <c r="C62" s="9"/>
      <c r="D62" s="6" t="s">
        <v>129</v>
      </c>
      <c r="E62" s="20">
        <v>0</v>
      </c>
      <c r="F62" s="20">
        <v>0</v>
      </c>
      <c r="G62" s="20">
        <v>0</v>
      </c>
      <c r="H62" s="5"/>
    </row>
    <row r="63" spans="1:8" ht="18.75" customHeight="1" x14ac:dyDescent="0.25">
      <c r="A63" s="5"/>
      <c r="B63" s="9"/>
      <c r="C63" s="11"/>
      <c r="D63" s="6" t="s">
        <v>129</v>
      </c>
      <c r="E63" s="20">
        <v>0</v>
      </c>
      <c r="F63" s="20">
        <v>0</v>
      </c>
      <c r="G63" s="20">
        <v>0</v>
      </c>
      <c r="H63" s="5"/>
    </row>
    <row r="64" spans="1:8" ht="15.75" x14ac:dyDescent="0.25">
      <c r="A64" s="62" t="s">
        <v>245</v>
      </c>
      <c r="B64" s="63"/>
      <c r="C64" s="63"/>
      <c r="D64" s="63"/>
      <c r="E64" s="63"/>
      <c r="F64" s="63"/>
      <c r="G64" s="31">
        <f>SUM(G60:G63)</f>
        <v>0</v>
      </c>
      <c r="H64" s="49"/>
    </row>
    <row r="65" spans="1:8" ht="15.75" x14ac:dyDescent="0.25">
      <c r="A65" s="67" t="s">
        <v>139</v>
      </c>
      <c r="B65" s="68"/>
      <c r="C65" s="68"/>
      <c r="D65" s="68"/>
      <c r="E65" s="68"/>
      <c r="F65" s="68"/>
      <c r="G65" s="25">
        <f>SUM(G45,G51,G58,G64)</f>
        <v>0</v>
      </c>
      <c r="H65" s="50"/>
    </row>
  </sheetData>
  <mergeCells count="10">
    <mergeCell ref="A65:F65"/>
    <mergeCell ref="A3:G3"/>
    <mergeCell ref="C45:F45"/>
    <mergeCell ref="A46:G46"/>
    <mergeCell ref="A64:F64"/>
    <mergeCell ref="A1:H1"/>
    <mergeCell ref="A51:F51"/>
    <mergeCell ref="A52:G52"/>
    <mergeCell ref="A58:F58"/>
    <mergeCell ref="A59:G5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2C2D4-FF55-4A85-90D4-8B338E44F2EA}">
  <dimension ref="A1:N84"/>
  <sheetViews>
    <sheetView topLeftCell="A50" workbookViewId="0">
      <selection activeCell="G84" sqref="G84"/>
    </sheetView>
  </sheetViews>
  <sheetFormatPr defaultRowHeight="15" x14ac:dyDescent="0.25"/>
  <cols>
    <col min="1" max="1" width="7.85546875" style="1" bestFit="1" customWidth="1"/>
    <col min="2" max="2" width="13.7109375" style="1" bestFit="1" customWidth="1"/>
    <col min="3" max="3" width="72.5703125" style="1" customWidth="1"/>
    <col min="4" max="5" width="12.42578125" style="1" customWidth="1"/>
    <col min="6" max="6" width="18.5703125" style="21" customWidth="1"/>
    <col min="7" max="7" width="16.42578125" style="1" customWidth="1"/>
    <col min="8" max="8" width="17.42578125" style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61" t="s">
        <v>249</v>
      </c>
      <c r="B1" s="61"/>
      <c r="C1" s="61"/>
      <c r="D1" s="61"/>
      <c r="E1" s="61"/>
      <c r="F1" s="61"/>
      <c r="G1" s="61"/>
      <c r="H1" s="61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129</v>
      </c>
      <c r="B2" s="15" t="s">
        <v>128</v>
      </c>
      <c r="C2" s="16" t="s">
        <v>0</v>
      </c>
      <c r="D2" s="16" t="s">
        <v>127</v>
      </c>
      <c r="E2" s="16" t="s">
        <v>242</v>
      </c>
      <c r="F2" s="19" t="s">
        <v>1</v>
      </c>
      <c r="G2" s="15" t="s">
        <v>2</v>
      </c>
      <c r="H2" s="15" t="s">
        <v>246</v>
      </c>
    </row>
    <row r="3" spans="1:14" ht="15" customHeight="1" x14ac:dyDescent="0.25">
      <c r="A3" s="69" t="s">
        <v>132</v>
      </c>
      <c r="B3" s="70"/>
      <c r="C3" s="70"/>
      <c r="D3" s="70"/>
      <c r="E3" s="70"/>
      <c r="F3" s="70"/>
      <c r="G3" s="71"/>
      <c r="H3" s="48"/>
    </row>
    <row r="4" spans="1:14" ht="26.25" x14ac:dyDescent="0.25">
      <c r="A4" s="5"/>
      <c r="B4" s="9" t="s">
        <v>4</v>
      </c>
      <c r="C4" s="11" t="s">
        <v>135</v>
      </c>
      <c r="D4" s="6">
        <v>288</v>
      </c>
      <c r="E4" s="20">
        <v>0</v>
      </c>
      <c r="F4" s="20">
        <v>0</v>
      </c>
      <c r="G4" s="24">
        <f>SUM(F4*D4)</f>
        <v>0</v>
      </c>
      <c r="H4" s="5"/>
    </row>
    <row r="5" spans="1:14" ht="15" customHeight="1" x14ac:dyDescent="0.25">
      <c r="A5" s="5"/>
      <c r="B5" s="9" t="s">
        <v>5</v>
      </c>
      <c r="C5" s="9" t="s">
        <v>6</v>
      </c>
      <c r="D5" s="6">
        <v>6</v>
      </c>
      <c r="E5" s="20">
        <v>0</v>
      </c>
      <c r="F5" s="20">
        <v>0</v>
      </c>
      <c r="G5" s="24">
        <f t="shared" ref="G5:G63" si="0">SUM(F5*D5)</f>
        <v>0</v>
      </c>
      <c r="H5" s="5"/>
    </row>
    <row r="6" spans="1:14" x14ac:dyDescent="0.25">
      <c r="A6" s="5"/>
      <c r="B6" s="9" t="s">
        <v>7</v>
      </c>
      <c r="C6" s="9" t="s">
        <v>8</v>
      </c>
      <c r="D6" s="6">
        <v>6</v>
      </c>
      <c r="E6" s="20">
        <v>0</v>
      </c>
      <c r="F6" s="20">
        <v>0</v>
      </c>
      <c r="G6" s="24">
        <f t="shared" si="0"/>
        <v>0</v>
      </c>
      <c r="H6" s="5"/>
    </row>
    <row r="7" spans="1:14" ht="15" customHeight="1" x14ac:dyDescent="0.25">
      <c r="A7" s="5"/>
      <c r="B7" s="9" t="s">
        <v>9</v>
      </c>
      <c r="C7" s="9" t="s">
        <v>10</v>
      </c>
      <c r="D7" s="6">
        <v>6</v>
      </c>
      <c r="E7" s="20">
        <v>0</v>
      </c>
      <c r="F7" s="20">
        <v>0</v>
      </c>
      <c r="G7" s="24">
        <f t="shared" si="0"/>
        <v>0</v>
      </c>
      <c r="H7" s="5"/>
    </row>
    <row r="8" spans="1:14" ht="15" customHeight="1" x14ac:dyDescent="0.25">
      <c r="A8" s="5"/>
      <c r="B8" s="9" t="s">
        <v>11</v>
      </c>
      <c r="C8" s="11" t="s">
        <v>130</v>
      </c>
      <c r="D8" s="6">
        <v>6</v>
      </c>
      <c r="E8" s="20">
        <v>0</v>
      </c>
      <c r="F8" s="20">
        <v>0</v>
      </c>
      <c r="G8" s="24">
        <f t="shared" si="0"/>
        <v>0</v>
      </c>
      <c r="H8" s="5"/>
    </row>
    <row r="9" spans="1:14" ht="15" customHeight="1" x14ac:dyDescent="0.25">
      <c r="A9" s="5"/>
      <c r="B9" s="9" t="s">
        <v>12</v>
      </c>
      <c r="C9" s="9" t="s">
        <v>13</v>
      </c>
      <c r="D9" s="6">
        <v>12</v>
      </c>
      <c r="E9" s="20">
        <v>0</v>
      </c>
      <c r="F9" s="20">
        <v>0</v>
      </c>
      <c r="G9" s="24">
        <f t="shared" si="0"/>
        <v>0</v>
      </c>
      <c r="H9" s="5"/>
    </row>
    <row r="10" spans="1:14" ht="15" customHeight="1" x14ac:dyDescent="0.25">
      <c r="A10" s="5"/>
      <c r="B10" s="9" t="s">
        <v>14</v>
      </c>
      <c r="C10" s="9" t="s">
        <v>15</v>
      </c>
      <c r="D10" s="6">
        <v>12</v>
      </c>
      <c r="E10" s="20">
        <v>0</v>
      </c>
      <c r="F10" s="20">
        <v>0</v>
      </c>
      <c r="G10" s="24">
        <f t="shared" si="0"/>
        <v>0</v>
      </c>
      <c r="H10" s="5"/>
    </row>
    <row r="11" spans="1:14" ht="15" customHeight="1" x14ac:dyDescent="0.25">
      <c r="A11" s="5"/>
      <c r="B11" s="9" t="s">
        <v>16</v>
      </c>
      <c r="C11" s="9" t="s">
        <v>17</v>
      </c>
      <c r="D11" s="6">
        <v>96</v>
      </c>
      <c r="E11" s="20">
        <v>0</v>
      </c>
      <c r="F11" s="20">
        <v>0</v>
      </c>
      <c r="G11" s="24">
        <f t="shared" si="0"/>
        <v>0</v>
      </c>
      <c r="H11" s="5"/>
    </row>
    <row r="12" spans="1:14" x14ac:dyDescent="0.25">
      <c r="A12" s="5"/>
      <c r="B12" s="9" t="s">
        <v>18</v>
      </c>
      <c r="C12" s="9" t="s">
        <v>19</v>
      </c>
      <c r="D12" s="6">
        <v>6</v>
      </c>
      <c r="E12" s="20">
        <v>0</v>
      </c>
      <c r="F12" s="20">
        <v>0</v>
      </c>
      <c r="G12" s="24">
        <f t="shared" si="0"/>
        <v>0</v>
      </c>
      <c r="H12" s="5"/>
    </row>
    <row r="13" spans="1:14" ht="15" customHeight="1" x14ac:dyDescent="0.25">
      <c r="A13" s="5"/>
      <c r="B13" s="9" t="s">
        <v>20</v>
      </c>
      <c r="C13" s="9" t="s">
        <v>21</v>
      </c>
      <c r="D13" s="6">
        <v>30</v>
      </c>
      <c r="E13" s="20">
        <v>0</v>
      </c>
      <c r="F13" s="20">
        <v>0</v>
      </c>
      <c r="G13" s="24">
        <f t="shared" si="0"/>
        <v>0</v>
      </c>
      <c r="H13" s="5"/>
    </row>
    <row r="14" spans="1:14" ht="15" customHeight="1" x14ac:dyDescent="0.25">
      <c r="A14" s="5"/>
      <c r="B14" s="9" t="s">
        <v>22</v>
      </c>
      <c r="C14" s="9" t="s">
        <v>23</v>
      </c>
      <c r="D14" s="6">
        <v>6</v>
      </c>
      <c r="E14" s="20">
        <v>0</v>
      </c>
      <c r="F14" s="20">
        <v>0</v>
      </c>
      <c r="G14" s="24">
        <f t="shared" si="0"/>
        <v>0</v>
      </c>
      <c r="H14" s="5"/>
    </row>
    <row r="15" spans="1:14" ht="15" customHeight="1" x14ac:dyDescent="0.25">
      <c r="A15" s="5"/>
      <c r="B15" s="9" t="s">
        <v>24</v>
      </c>
      <c r="C15" s="9" t="s">
        <v>25</v>
      </c>
      <c r="D15" s="6">
        <v>6</v>
      </c>
      <c r="E15" s="20">
        <v>0</v>
      </c>
      <c r="F15" s="20">
        <v>0</v>
      </c>
      <c r="G15" s="24">
        <f t="shared" si="0"/>
        <v>0</v>
      </c>
      <c r="H15" s="5"/>
    </row>
    <row r="16" spans="1:14" ht="15" customHeight="1" x14ac:dyDescent="0.25">
      <c r="A16" s="5"/>
      <c r="B16" s="9" t="s">
        <v>26</v>
      </c>
      <c r="C16" s="9" t="s">
        <v>27</v>
      </c>
      <c r="D16" s="6">
        <v>12</v>
      </c>
      <c r="E16" s="20">
        <v>0</v>
      </c>
      <c r="F16" s="20">
        <v>0</v>
      </c>
      <c r="G16" s="24">
        <f t="shared" si="0"/>
        <v>0</v>
      </c>
      <c r="H16" s="5"/>
    </row>
    <row r="17" spans="1:8" ht="15" customHeight="1" x14ac:dyDescent="0.25">
      <c r="A17" s="5"/>
      <c r="B17" s="9" t="s">
        <v>28</v>
      </c>
      <c r="C17" s="9" t="s">
        <v>29</v>
      </c>
      <c r="D17" s="6">
        <v>12</v>
      </c>
      <c r="E17" s="20">
        <v>0</v>
      </c>
      <c r="F17" s="20">
        <v>0</v>
      </c>
      <c r="G17" s="24">
        <f t="shared" si="0"/>
        <v>0</v>
      </c>
      <c r="H17" s="5"/>
    </row>
    <row r="18" spans="1:8" ht="15" customHeight="1" x14ac:dyDescent="0.25">
      <c r="A18" s="5"/>
      <c r="B18" s="9" t="s">
        <v>30</v>
      </c>
      <c r="C18" s="9" t="s">
        <v>31</v>
      </c>
      <c r="D18" s="6">
        <v>12</v>
      </c>
      <c r="E18" s="20">
        <v>0</v>
      </c>
      <c r="F18" s="20">
        <v>0</v>
      </c>
      <c r="G18" s="24">
        <f t="shared" si="0"/>
        <v>0</v>
      </c>
      <c r="H18" s="5"/>
    </row>
    <row r="19" spans="1:8" ht="15" customHeight="1" x14ac:dyDescent="0.25">
      <c r="A19" s="5"/>
      <c r="B19" s="9" t="s">
        <v>32</v>
      </c>
      <c r="C19" s="9" t="s">
        <v>33</v>
      </c>
      <c r="D19" s="6">
        <v>6</v>
      </c>
      <c r="E19" s="20">
        <v>0</v>
      </c>
      <c r="F19" s="20">
        <v>0</v>
      </c>
      <c r="G19" s="24">
        <f t="shared" si="0"/>
        <v>0</v>
      </c>
      <c r="H19" s="5"/>
    </row>
    <row r="20" spans="1:8" ht="15" customHeight="1" x14ac:dyDescent="0.25">
      <c r="A20" s="5"/>
      <c r="B20" s="9" t="s">
        <v>34</v>
      </c>
      <c r="C20" s="9" t="s">
        <v>35</v>
      </c>
      <c r="D20" s="6">
        <v>6</v>
      </c>
      <c r="E20" s="20">
        <v>0</v>
      </c>
      <c r="F20" s="20">
        <v>0</v>
      </c>
      <c r="G20" s="24">
        <f t="shared" si="0"/>
        <v>0</v>
      </c>
      <c r="H20" s="5"/>
    </row>
    <row r="21" spans="1:8" ht="15" customHeight="1" x14ac:dyDescent="0.25">
      <c r="A21" s="5"/>
      <c r="B21" s="9" t="s">
        <v>36</v>
      </c>
      <c r="C21" s="10" t="s">
        <v>37</v>
      </c>
      <c r="D21" s="6">
        <v>12</v>
      </c>
      <c r="E21" s="20">
        <v>0</v>
      </c>
      <c r="F21" s="20">
        <v>0</v>
      </c>
      <c r="G21" s="24">
        <f t="shared" si="0"/>
        <v>0</v>
      </c>
      <c r="H21" s="5"/>
    </row>
    <row r="22" spans="1:8" ht="15" customHeight="1" x14ac:dyDescent="0.25">
      <c r="A22" s="5"/>
      <c r="B22" s="12">
        <v>6400</v>
      </c>
      <c r="C22" s="9" t="s">
        <v>38</v>
      </c>
      <c r="D22" s="6">
        <v>12</v>
      </c>
      <c r="E22" s="20">
        <v>0</v>
      </c>
      <c r="F22" s="20">
        <v>0</v>
      </c>
      <c r="G22" s="24">
        <f t="shared" si="0"/>
        <v>0</v>
      </c>
      <c r="H22" s="5"/>
    </row>
    <row r="23" spans="1:8" ht="15" customHeight="1" x14ac:dyDescent="0.25">
      <c r="A23" s="5"/>
      <c r="B23" s="9" t="s">
        <v>39</v>
      </c>
      <c r="C23" s="9" t="s">
        <v>40</v>
      </c>
      <c r="D23" s="6">
        <v>6</v>
      </c>
      <c r="E23" s="20">
        <v>0</v>
      </c>
      <c r="F23" s="20">
        <v>0</v>
      </c>
      <c r="G23" s="24">
        <f t="shared" si="0"/>
        <v>0</v>
      </c>
      <c r="H23" s="5"/>
    </row>
    <row r="24" spans="1:8" ht="15" customHeight="1" x14ac:dyDescent="0.25">
      <c r="A24" s="5"/>
      <c r="B24" s="9" t="s">
        <v>41</v>
      </c>
      <c r="C24" s="9" t="s">
        <v>42</v>
      </c>
      <c r="D24" s="6">
        <v>24</v>
      </c>
      <c r="E24" s="20">
        <v>0</v>
      </c>
      <c r="F24" s="20">
        <v>0</v>
      </c>
      <c r="G24" s="24">
        <f t="shared" si="0"/>
        <v>0</v>
      </c>
      <c r="H24" s="5"/>
    </row>
    <row r="25" spans="1:8" ht="15" customHeight="1" x14ac:dyDescent="0.25">
      <c r="A25" s="5"/>
      <c r="B25" s="9" t="s">
        <v>43</v>
      </c>
      <c r="C25" s="9" t="s">
        <v>44</v>
      </c>
      <c r="D25" s="6">
        <v>6</v>
      </c>
      <c r="E25" s="20">
        <v>0</v>
      </c>
      <c r="F25" s="20">
        <v>0</v>
      </c>
      <c r="G25" s="24">
        <f t="shared" si="0"/>
        <v>0</v>
      </c>
      <c r="H25" s="5"/>
    </row>
    <row r="26" spans="1:8" x14ac:dyDescent="0.25">
      <c r="A26" s="5"/>
      <c r="B26" s="9" t="s">
        <v>45</v>
      </c>
      <c r="C26" s="9" t="s">
        <v>46</v>
      </c>
      <c r="D26" s="6">
        <v>6</v>
      </c>
      <c r="E26" s="20">
        <v>0</v>
      </c>
      <c r="F26" s="20">
        <v>0</v>
      </c>
      <c r="G26" s="24">
        <f t="shared" si="0"/>
        <v>0</v>
      </c>
      <c r="H26" s="5"/>
    </row>
    <row r="27" spans="1:8" x14ac:dyDescent="0.25">
      <c r="A27" s="5"/>
      <c r="B27" s="9" t="s">
        <v>47</v>
      </c>
      <c r="C27" s="9" t="s">
        <v>48</v>
      </c>
      <c r="D27" s="6">
        <v>6</v>
      </c>
      <c r="E27" s="20">
        <v>0</v>
      </c>
      <c r="F27" s="20">
        <v>0</v>
      </c>
      <c r="G27" s="24">
        <f t="shared" si="0"/>
        <v>0</v>
      </c>
      <c r="H27" s="5"/>
    </row>
    <row r="28" spans="1:8" ht="15" customHeight="1" x14ac:dyDescent="0.25">
      <c r="A28" s="5"/>
      <c r="B28" s="9" t="s">
        <v>49</v>
      </c>
      <c r="C28" s="9" t="s">
        <v>50</v>
      </c>
      <c r="D28" s="6">
        <v>6</v>
      </c>
      <c r="E28" s="20">
        <v>0</v>
      </c>
      <c r="F28" s="20">
        <v>0</v>
      </c>
      <c r="G28" s="24">
        <f t="shared" si="0"/>
        <v>0</v>
      </c>
      <c r="H28" s="5"/>
    </row>
    <row r="29" spans="1:8" ht="15" customHeight="1" x14ac:dyDescent="0.25">
      <c r="A29" s="5"/>
      <c r="B29" s="9" t="s">
        <v>51</v>
      </c>
      <c r="C29" s="9" t="s">
        <v>52</v>
      </c>
      <c r="D29" s="6">
        <v>6</v>
      </c>
      <c r="E29" s="20">
        <v>0</v>
      </c>
      <c r="F29" s="20">
        <v>0</v>
      </c>
      <c r="G29" s="24">
        <f t="shared" si="0"/>
        <v>0</v>
      </c>
      <c r="H29" s="5"/>
    </row>
    <row r="30" spans="1:8" ht="15" customHeight="1" x14ac:dyDescent="0.25">
      <c r="A30" s="5"/>
      <c r="B30" s="9" t="s">
        <v>53</v>
      </c>
      <c r="C30" s="9" t="s">
        <v>54</v>
      </c>
      <c r="D30" s="6">
        <v>18</v>
      </c>
      <c r="E30" s="20">
        <v>0</v>
      </c>
      <c r="F30" s="20">
        <v>0</v>
      </c>
      <c r="G30" s="24">
        <f t="shared" si="0"/>
        <v>0</v>
      </c>
      <c r="H30" s="5"/>
    </row>
    <row r="31" spans="1:8" ht="15" customHeight="1" x14ac:dyDescent="0.25">
      <c r="A31" s="5"/>
      <c r="B31" s="9" t="s">
        <v>55</v>
      </c>
      <c r="C31" s="9" t="s">
        <v>56</v>
      </c>
      <c r="D31" s="6">
        <v>12</v>
      </c>
      <c r="E31" s="20">
        <v>0</v>
      </c>
      <c r="F31" s="20">
        <v>0</v>
      </c>
      <c r="G31" s="24">
        <f t="shared" si="0"/>
        <v>0</v>
      </c>
      <c r="H31" s="5"/>
    </row>
    <row r="32" spans="1:8" ht="15" customHeight="1" x14ac:dyDescent="0.25">
      <c r="A32" s="5"/>
      <c r="B32" s="9" t="s">
        <v>57</v>
      </c>
      <c r="C32" s="9" t="s">
        <v>58</v>
      </c>
      <c r="D32" s="6">
        <v>6</v>
      </c>
      <c r="E32" s="20">
        <v>0</v>
      </c>
      <c r="F32" s="20">
        <v>0</v>
      </c>
      <c r="G32" s="24">
        <f t="shared" si="0"/>
        <v>0</v>
      </c>
      <c r="H32" s="5"/>
    </row>
    <row r="33" spans="1:8" ht="15" customHeight="1" x14ac:dyDescent="0.25">
      <c r="A33" s="5"/>
      <c r="B33" s="9" t="s">
        <v>59</v>
      </c>
      <c r="C33" s="9" t="s">
        <v>60</v>
      </c>
      <c r="D33" s="6">
        <v>6</v>
      </c>
      <c r="E33" s="20">
        <v>0</v>
      </c>
      <c r="F33" s="20">
        <v>0</v>
      </c>
      <c r="G33" s="24">
        <f t="shared" si="0"/>
        <v>0</v>
      </c>
      <c r="H33" s="5"/>
    </row>
    <row r="34" spans="1:8" ht="15" customHeight="1" x14ac:dyDescent="0.25">
      <c r="A34" s="5"/>
      <c r="B34" s="9" t="s">
        <v>61</v>
      </c>
      <c r="C34" s="9" t="s">
        <v>62</v>
      </c>
      <c r="D34" s="6">
        <v>6</v>
      </c>
      <c r="E34" s="20">
        <v>0</v>
      </c>
      <c r="F34" s="20">
        <v>0</v>
      </c>
      <c r="G34" s="24">
        <f t="shared" si="0"/>
        <v>0</v>
      </c>
      <c r="H34" s="5"/>
    </row>
    <row r="35" spans="1:8" ht="15" customHeight="1" x14ac:dyDescent="0.25">
      <c r="A35" s="5"/>
      <c r="B35" s="9" t="s">
        <v>63</v>
      </c>
      <c r="C35" s="9" t="s">
        <v>64</v>
      </c>
      <c r="D35" s="6">
        <v>6</v>
      </c>
      <c r="E35" s="20">
        <v>0</v>
      </c>
      <c r="F35" s="20">
        <v>0</v>
      </c>
      <c r="G35" s="24">
        <f t="shared" si="0"/>
        <v>0</v>
      </c>
      <c r="H35" s="5"/>
    </row>
    <row r="36" spans="1:8" ht="15" customHeight="1" x14ac:dyDescent="0.25">
      <c r="A36" s="5"/>
      <c r="B36" s="9" t="s">
        <v>65</v>
      </c>
      <c r="C36" s="9" t="s">
        <v>66</v>
      </c>
      <c r="D36" s="6">
        <v>6</v>
      </c>
      <c r="E36" s="20">
        <v>0</v>
      </c>
      <c r="F36" s="20">
        <v>0</v>
      </c>
      <c r="G36" s="24">
        <f t="shared" si="0"/>
        <v>0</v>
      </c>
      <c r="H36" s="5"/>
    </row>
    <row r="37" spans="1:8" ht="15" customHeight="1" x14ac:dyDescent="0.25">
      <c r="A37" s="5"/>
      <c r="B37" s="9" t="s">
        <v>67</v>
      </c>
      <c r="C37" s="9" t="s">
        <v>68</v>
      </c>
      <c r="D37" s="6">
        <v>6</v>
      </c>
      <c r="E37" s="20">
        <v>0</v>
      </c>
      <c r="F37" s="20">
        <v>0</v>
      </c>
      <c r="G37" s="24">
        <f t="shared" si="0"/>
        <v>0</v>
      </c>
      <c r="H37" s="5"/>
    </row>
    <row r="38" spans="1:8" x14ac:dyDescent="0.25">
      <c r="A38" s="5"/>
      <c r="B38" s="9" t="s">
        <v>69</v>
      </c>
      <c r="C38" s="9" t="s">
        <v>70</v>
      </c>
      <c r="D38" s="6">
        <v>6</v>
      </c>
      <c r="E38" s="20">
        <v>0</v>
      </c>
      <c r="F38" s="20">
        <v>0</v>
      </c>
      <c r="G38" s="24">
        <f t="shared" si="0"/>
        <v>0</v>
      </c>
      <c r="H38" s="5"/>
    </row>
    <row r="39" spans="1:8" ht="15" customHeight="1" x14ac:dyDescent="0.25">
      <c r="A39" s="5"/>
      <c r="B39" s="9" t="s">
        <v>71</v>
      </c>
      <c r="C39" s="9" t="s">
        <v>72</v>
      </c>
      <c r="D39" s="6">
        <v>6</v>
      </c>
      <c r="E39" s="20">
        <v>0</v>
      </c>
      <c r="F39" s="20">
        <v>0</v>
      </c>
      <c r="G39" s="24">
        <f t="shared" si="0"/>
        <v>0</v>
      </c>
      <c r="H39" s="5"/>
    </row>
    <row r="40" spans="1:8" x14ac:dyDescent="0.25">
      <c r="A40" s="5"/>
      <c r="B40" s="9" t="s">
        <v>73</v>
      </c>
      <c r="C40" s="9" t="s">
        <v>74</v>
      </c>
      <c r="D40" s="6">
        <v>6</v>
      </c>
      <c r="E40" s="20">
        <v>0</v>
      </c>
      <c r="F40" s="20">
        <v>0</v>
      </c>
      <c r="G40" s="24">
        <f t="shared" si="0"/>
        <v>0</v>
      </c>
      <c r="H40" s="5"/>
    </row>
    <row r="41" spans="1:8" ht="15" customHeight="1" x14ac:dyDescent="0.25">
      <c r="A41" s="5"/>
      <c r="B41" s="9" t="s">
        <v>75</v>
      </c>
      <c r="C41" s="9" t="s">
        <v>76</v>
      </c>
      <c r="D41" s="6">
        <v>6</v>
      </c>
      <c r="E41" s="20">
        <v>0</v>
      </c>
      <c r="F41" s="20">
        <v>0</v>
      </c>
      <c r="G41" s="24">
        <f t="shared" si="0"/>
        <v>0</v>
      </c>
      <c r="H41" s="5"/>
    </row>
    <row r="42" spans="1:8" ht="15" customHeight="1" x14ac:dyDescent="0.25">
      <c r="A42" s="5"/>
      <c r="B42" s="9" t="s">
        <v>77</v>
      </c>
      <c r="C42" s="9" t="s">
        <v>78</v>
      </c>
      <c r="D42" s="6">
        <v>6</v>
      </c>
      <c r="E42" s="20">
        <v>0</v>
      </c>
      <c r="F42" s="20">
        <v>0</v>
      </c>
      <c r="G42" s="24">
        <f t="shared" si="0"/>
        <v>0</v>
      </c>
      <c r="H42" s="5"/>
    </row>
    <row r="43" spans="1:8" ht="15" customHeight="1" x14ac:dyDescent="0.25">
      <c r="A43" s="5"/>
      <c r="B43" s="9" t="s">
        <v>79</v>
      </c>
      <c r="C43" s="9" t="s">
        <v>80</v>
      </c>
      <c r="D43" s="6">
        <v>6</v>
      </c>
      <c r="E43" s="20">
        <v>0</v>
      </c>
      <c r="F43" s="20">
        <v>0</v>
      </c>
      <c r="G43" s="24">
        <f t="shared" si="0"/>
        <v>0</v>
      </c>
      <c r="H43" s="5"/>
    </row>
    <row r="44" spans="1:8" x14ac:dyDescent="0.25">
      <c r="A44" s="5"/>
      <c r="B44" s="9" t="s">
        <v>81</v>
      </c>
      <c r="C44" s="9" t="s">
        <v>82</v>
      </c>
      <c r="D44" s="6">
        <v>12</v>
      </c>
      <c r="E44" s="20">
        <v>0</v>
      </c>
      <c r="F44" s="20">
        <v>0</v>
      </c>
      <c r="G44" s="24">
        <f t="shared" si="0"/>
        <v>0</v>
      </c>
      <c r="H44" s="5"/>
    </row>
    <row r="45" spans="1:8" x14ac:dyDescent="0.25">
      <c r="A45" s="5"/>
      <c r="B45" s="9" t="s">
        <v>83</v>
      </c>
      <c r="C45" s="9" t="s">
        <v>84</v>
      </c>
      <c r="D45" s="6">
        <v>6</v>
      </c>
      <c r="E45" s="20">
        <v>0</v>
      </c>
      <c r="F45" s="20">
        <v>0</v>
      </c>
      <c r="G45" s="24">
        <f t="shared" si="0"/>
        <v>0</v>
      </c>
      <c r="H45" s="52"/>
    </row>
    <row r="46" spans="1:8" ht="15" customHeight="1" x14ac:dyDescent="0.25">
      <c r="A46" s="5"/>
      <c r="B46" s="9" t="s">
        <v>85</v>
      </c>
      <c r="C46" s="9" t="s">
        <v>86</v>
      </c>
      <c r="D46" s="6">
        <v>6</v>
      </c>
      <c r="E46" s="20">
        <v>0</v>
      </c>
      <c r="F46" s="20">
        <v>0</v>
      </c>
      <c r="G46" s="24">
        <f t="shared" si="0"/>
        <v>0</v>
      </c>
      <c r="H46" s="52"/>
    </row>
    <row r="47" spans="1:8" ht="15" customHeight="1" x14ac:dyDescent="0.25">
      <c r="A47" s="5"/>
      <c r="B47" s="9" t="s">
        <v>87</v>
      </c>
      <c r="C47" s="9" t="s">
        <v>88</v>
      </c>
      <c r="D47" s="6">
        <v>6</v>
      </c>
      <c r="E47" s="20">
        <v>0</v>
      </c>
      <c r="F47" s="20">
        <v>0</v>
      </c>
      <c r="G47" s="24">
        <f t="shared" si="0"/>
        <v>0</v>
      </c>
      <c r="H47" s="52"/>
    </row>
    <row r="48" spans="1:8" ht="15" customHeight="1" x14ac:dyDescent="0.25">
      <c r="A48" s="5"/>
      <c r="B48" s="9" t="s">
        <v>89</v>
      </c>
      <c r="C48" s="9" t="s">
        <v>90</v>
      </c>
      <c r="D48" s="6">
        <v>12</v>
      </c>
      <c r="E48" s="20">
        <v>0</v>
      </c>
      <c r="F48" s="20">
        <v>0</v>
      </c>
      <c r="G48" s="24">
        <f t="shared" si="0"/>
        <v>0</v>
      </c>
      <c r="H48" s="52"/>
    </row>
    <row r="49" spans="1:8" ht="15" customHeight="1" x14ac:dyDescent="0.25">
      <c r="A49" s="5"/>
      <c r="B49" s="9" t="s">
        <v>91</v>
      </c>
      <c r="C49" s="9" t="s">
        <v>92</v>
      </c>
      <c r="D49" s="6">
        <v>12</v>
      </c>
      <c r="E49" s="20">
        <v>0</v>
      </c>
      <c r="F49" s="20">
        <v>0</v>
      </c>
      <c r="G49" s="24">
        <f t="shared" si="0"/>
        <v>0</v>
      </c>
      <c r="H49" s="52"/>
    </row>
    <row r="50" spans="1:8" ht="15" customHeight="1" x14ac:dyDescent="0.25">
      <c r="A50" s="5"/>
      <c r="B50" s="9" t="s">
        <v>93</v>
      </c>
      <c r="C50" s="9" t="s">
        <v>94</v>
      </c>
      <c r="D50" s="6">
        <v>12</v>
      </c>
      <c r="E50" s="20">
        <v>0</v>
      </c>
      <c r="F50" s="20">
        <v>0</v>
      </c>
      <c r="G50" s="24">
        <f t="shared" si="0"/>
        <v>0</v>
      </c>
      <c r="H50" s="52"/>
    </row>
    <row r="51" spans="1:8" ht="15" customHeight="1" x14ac:dyDescent="0.25">
      <c r="A51" s="5"/>
      <c r="B51" s="9" t="s">
        <v>95</v>
      </c>
      <c r="C51" s="9" t="s">
        <v>96</v>
      </c>
      <c r="D51" s="6">
        <v>6</v>
      </c>
      <c r="E51" s="20">
        <v>0</v>
      </c>
      <c r="F51" s="20">
        <v>0</v>
      </c>
      <c r="G51" s="24">
        <f t="shared" si="0"/>
        <v>0</v>
      </c>
      <c r="H51" s="52"/>
    </row>
    <row r="52" spans="1:8" ht="15" customHeight="1" x14ac:dyDescent="0.25">
      <c r="A52" s="5"/>
      <c r="B52" s="9" t="s">
        <v>97</v>
      </c>
      <c r="C52" s="9" t="s">
        <v>98</v>
      </c>
      <c r="D52" s="6">
        <v>6</v>
      </c>
      <c r="E52" s="20">
        <v>0</v>
      </c>
      <c r="F52" s="20">
        <v>0</v>
      </c>
      <c r="G52" s="24">
        <f t="shared" si="0"/>
        <v>0</v>
      </c>
      <c r="H52" s="52"/>
    </row>
    <row r="53" spans="1:8" ht="15" customHeight="1" x14ac:dyDescent="0.25">
      <c r="A53" s="5"/>
      <c r="B53" s="9" t="s">
        <v>99</v>
      </c>
      <c r="C53" s="9" t="s">
        <v>100</v>
      </c>
      <c r="D53" s="6">
        <v>6</v>
      </c>
      <c r="E53" s="20">
        <v>0</v>
      </c>
      <c r="F53" s="20">
        <v>0</v>
      </c>
      <c r="G53" s="24">
        <f t="shared" si="0"/>
        <v>0</v>
      </c>
      <c r="H53" s="52"/>
    </row>
    <row r="54" spans="1:8" ht="15" customHeight="1" x14ac:dyDescent="0.25">
      <c r="A54" s="5"/>
      <c r="B54" s="9" t="s">
        <v>101</v>
      </c>
      <c r="C54" s="9" t="s">
        <v>102</v>
      </c>
      <c r="D54" s="6">
        <v>96</v>
      </c>
      <c r="E54" s="20">
        <v>0</v>
      </c>
      <c r="F54" s="20">
        <v>0</v>
      </c>
      <c r="G54" s="24">
        <f t="shared" si="0"/>
        <v>0</v>
      </c>
      <c r="H54" s="52"/>
    </row>
    <row r="55" spans="1:8" ht="15" customHeight="1" x14ac:dyDescent="0.25">
      <c r="A55" s="5"/>
      <c r="B55" s="9" t="s">
        <v>103</v>
      </c>
      <c r="C55" s="9" t="s">
        <v>104</v>
      </c>
      <c r="D55" s="6">
        <v>30</v>
      </c>
      <c r="E55" s="20">
        <v>0</v>
      </c>
      <c r="F55" s="20">
        <v>0</v>
      </c>
      <c r="G55" s="24">
        <f t="shared" si="0"/>
        <v>0</v>
      </c>
      <c r="H55" s="52"/>
    </row>
    <row r="56" spans="1:8" ht="15" customHeight="1" x14ac:dyDescent="0.25">
      <c r="A56" s="5"/>
      <c r="B56" s="12">
        <v>5977</v>
      </c>
      <c r="C56" s="9" t="s">
        <v>105</v>
      </c>
      <c r="D56" s="6">
        <v>6</v>
      </c>
      <c r="E56" s="20">
        <v>0</v>
      </c>
      <c r="F56" s="20">
        <v>0</v>
      </c>
      <c r="G56" s="24">
        <f t="shared" si="0"/>
        <v>0</v>
      </c>
      <c r="H56" s="52"/>
    </row>
    <row r="57" spans="1:8" x14ac:dyDescent="0.25">
      <c r="A57" s="5"/>
      <c r="B57" s="9" t="s">
        <v>106</v>
      </c>
      <c r="C57" s="9" t="s">
        <v>107</v>
      </c>
      <c r="D57" s="6">
        <v>6</v>
      </c>
      <c r="E57" s="20">
        <v>0</v>
      </c>
      <c r="F57" s="20">
        <v>0</v>
      </c>
      <c r="G57" s="24">
        <f t="shared" si="0"/>
        <v>0</v>
      </c>
      <c r="H57" s="52"/>
    </row>
    <row r="58" spans="1:8" x14ac:dyDescent="0.25">
      <c r="A58" s="5"/>
      <c r="B58" s="9" t="s">
        <v>108</v>
      </c>
      <c r="C58" s="9" t="s">
        <v>109</v>
      </c>
      <c r="D58" s="6">
        <v>6</v>
      </c>
      <c r="E58" s="20">
        <v>0</v>
      </c>
      <c r="F58" s="20">
        <v>0</v>
      </c>
      <c r="G58" s="24">
        <f t="shared" si="0"/>
        <v>0</v>
      </c>
      <c r="H58" s="52"/>
    </row>
    <row r="59" spans="1:8" ht="15" customHeight="1" x14ac:dyDescent="0.25">
      <c r="A59" s="5"/>
      <c r="B59" s="9" t="s">
        <v>110</v>
      </c>
      <c r="C59" s="9" t="s">
        <v>111</v>
      </c>
      <c r="D59" s="6">
        <v>6</v>
      </c>
      <c r="E59" s="20">
        <v>0</v>
      </c>
      <c r="F59" s="20">
        <v>0</v>
      </c>
      <c r="G59" s="24">
        <f t="shared" si="0"/>
        <v>0</v>
      </c>
      <c r="H59" s="52"/>
    </row>
    <row r="60" spans="1:8" ht="22.5" customHeight="1" x14ac:dyDescent="0.25">
      <c r="A60" s="5"/>
      <c r="B60" s="9" t="s">
        <v>112</v>
      </c>
      <c r="C60" s="11" t="s">
        <v>131</v>
      </c>
      <c r="D60" s="6">
        <v>1</v>
      </c>
      <c r="E60" s="20">
        <v>0</v>
      </c>
      <c r="F60" s="20">
        <v>0</v>
      </c>
      <c r="G60" s="24">
        <f t="shared" si="0"/>
        <v>0</v>
      </c>
      <c r="H60" s="52"/>
    </row>
    <row r="61" spans="1:8" ht="15" customHeight="1" x14ac:dyDescent="0.25">
      <c r="A61" s="5"/>
      <c r="B61" s="9" t="s">
        <v>113</v>
      </c>
      <c r="C61" s="9" t="s">
        <v>114</v>
      </c>
      <c r="D61" s="6">
        <v>6</v>
      </c>
      <c r="E61" s="20">
        <v>0</v>
      </c>
      <c r="F61" s="20">
        <v>0</v>
      </c>
      <c r="G61" s="24">
        <f t="shared" si="0"/>
        <v>0</v>
      </c>
      <c r="H61" s="52"/>
    </row>
    <row r="62" spans="1:8" ht="15" customHeight="1" x14ac:dyDescent="0.25">
      <c r="A62" s="5"/>
      <c r="B62" s="9" t="s">
        <v>115</v>
      </c>
      <c r="C62" s="9" t="s">
        <v>116</v>
      </c>
      <c r="D62" s="6">
        <v>1</v>
      </c>
      <c r="E62" s="20">
        <v>0</v>
      </c>
      <c r="F62" s="20">
        <v>0</v>
      </c>
      <c r="G62" s="24">
        <f t="shared" si="0"/>
        <v>0</v>
      </c>
      <c r="H62" s="52"/>
    </row>
    <row r="63" spans="1:8" ht="27.75" customHeight="1" x14ac:dyDescent="0.25">
      <c r="A63" s="22"/>
      <c r="B63" s="13" t="s">
        <v>117</v>
      </c>
      <c r="C63" s="13" t="s">
        <v>118</v>
      </c>
      <c r="D63" s="23">
        <v>24</v>
      </c>
      <c r="E63" s="24">
        <v>0</v>
      </c>
      <c r="F63" s="24">
        <v>0</v>
      </c>
      <c r="G63" s="24">
        <f t="shared" si="0"/>
        <v>0</v>
      </c>
      <c r="H63" s="52"/>
    </row>
    <row r="64" spans="1:8" ht="18.75" customHeight="1" x14ac:dyDescent="0.25">
      <c r="A64" s="7"/>
      <c r="B64" s="8"/>
      <c r="C64" s="63" t="s">
        <v>133</v>
      </c>
      <c r="D64" s="63"/>
      <c r="E64" s="63"/>
      <c r="F64" s="63"/>
      <c r="G64" s="31">
        <f>SUM(G4:G63)</f>
        <v>0</v>
      </c>
      <c r="H64" s="49"/>
    </row>
    <row r="65" spans="1:8" ht="15" customHeight="1" x14ac:dyDescent="0.25">
      <c r="A65" s="64" t="s">
        <v>136</v>
      </c>
      <c r="B65" s="65"/>
      <c r="C65" s="65"/>
      <c r="D65" s="65"/>
      <c r="E65" s="65"/>
      <c r="F65" s="65"/>
      <c r="G65" s="66"/>
      <c r="H65" s="51"/>
    </row>
    <row r="66" spans="1:8" ht="22.5" x14ac:dyDescent="0.25">
      <c r="A66" s="5"/>
      <c r="B66" s="9"/>
      <c r="C66" s="44" t="s">
        <v>262</v>
      </c>
      <c r="D66" s="6"/>
      <c r="E66" s="20">
        <v>0</v>
      </c>
      <c r="F66" s="20">
        <v>0</v>
      </c>
      <c r="G66" s="20">
        <f>SUM(F66*D66)</f>
        <v>0</v>
      </c>
      <c r="H66" s="5"/>
    </row>
    <row r="67" spans="1:8" ht="33.75" x14ac:dyDescent="0.25">
      <c r="A67" s="5"/>
      <c r="B67" s="9"/>
      <c r="C67" s="44" t="s">
        <v>255</v>
      </c>
      <c r="D67" s="6"/>
      <c r="E67" s="20">
        <v>0</v>
      </c>
      <c r="F67" s="20">
        <v>0</v>
      </c>
      <c r="G67" s="20">
        <f>SUM(F67*D67)</f>
        <v>0</v>
      </c>
      <c r="H67" s="52"/>
    </row>
    <row r="68" spans="1:8" x14ac:dyDescent="0.25">
      <c r="A68" s="5"/>
      <c r="B68" s="9"/>
      <c r="C68" s="11" t="s">
        <v>253</v>
      </c>
      <c r="D68" s="6"/>
      <c r="E68" s="60">
        <v>0</v>
      </c>
      <c r="F68" s="20">
        <v>0</v>
      </c>
      <c r="G68" s="20">
        <f>SUM(F68*D68)</f>
        <v>0</v>
      </c>
      <c r="H68" s="52"/>
    </row>
    <row r="69" spans="1:8" x14ac:dyDescent="0.25">
      <c r="A69" s="5"/>
      <c r="B69" s="9"/>
      <c r="C69" s="11" t="s">
        <v>254</v>
      </c>
      <c r="D69" s="6"/>
      <c r="E69" s="55">
        <v>0</v>
      </c>
      <c r="F69" s="55">
        <v>0</v>
      </c>
      <c r="G69" s="20">
        <v>0</v>
      </c>
      <c r="H69" s="52"/>
    </row>
    <row r="70" spans="1:8" ht="18.75" customHeight="1" x14ac:dyDescent="0.25">
      <c r="A70" s="62" t="s">
        <v>134</v>
      </c>
      <c r="B70" s="63"/>
      <c r="C70" s="63"/>
      <c r="D70" s="63"/>
      <c r="E70" s="63"/>
      <c r="F70" s="73"/>
      <c r="G70" s="31">
        <f>SUM(G66:G69)</f>
        <v>0</v>
      </c>
      <c r="H70" s="49"/>
    </row>
    <row r="71" spans="1:8" ht="15" customHeight="1" x14ac:dyDescent="0.25">
      <c r="A71" s="64" t="s">
        <v>3</v>
      </c>
      <c r="B71" s="65"/>
      <c r="C71" s="65"/>
      <c r="D71" s="65"/>
      <c r="E71" s="65"/>
      <c r="F71" s="65"/>
      <c r="G71" s="66"/>
      <c r="H71" s="51"/>
    </row>
    <row r="72" spans="1:8" ht="15" customHeight="1" x14ac:dyDescent="0.25">
      <c r="A72" s="5"/>
      <c r="B72" s="9" t="s">
        <v>119</v>
      </c>
      <c r="C72" s="9" t="s">
        <v>120</v>
      </c>
      <c r="D72" s="6">
        <v>6</v>
      </c>
      <c r="E72" s="20">
        <v>0</v>
      </c>
      <c r="F72" s="20">
        <v>0</v>
      </c>
      <c r="G72" s="20">
        <f>F72*D72</f>
        <v>0</v>
      </c>
      <c r="H72" s="5"/>
    </row>
    <row r="73" spans="1:8" ht="15" customHeight="1" x14ac:dyDescent="0.25">
      <c r="A73" s="5"/>
      <c r="B73" s="9" t="s">
        <v>121</v>
      </c>
      <c r="C73" s="9" t="s">
        <v>122</v>
      </c>
      <c r="D73" s="6">
        <v>1</v>
      </c>
      <c r="E73" s="20">
        <v>0</v>
      </c>
      <c r="F73" s="20">
        <v>0</v>
      </c>
      <c r="G73" s="20">
        <f>F73*D73</f>
        <v>0</v>
      </c>
      <c r="H73" s="5"/>
    </row>
    <row r="74" spans="1:8" ht="15" customHeight="1" x14ac:dyDescent="0.25">
      <c r="A74" s="5"/>
      <c r="B74" s="9" t="s">
        <v>123</v>
      </c>
      <c r="C74" s="9" t="s">
        <v>124</v>
      </c>
      <c r="D74" s="6">
        <v>3</v>
      </c>
      <c r="E74" s="20">
        <v>0</v>
      </c>
      <c r="F74" s="20">
        <v>0</v>
      </c>
      <c r="G74" s="20">
        <f>F74*D74</f>
        <v>0</v>
      </c>
      <c r="H74" s="5"/>
    </row>
    <row r="75" spans="1:8" ht="15" customHeight="1" x14ac:dyDescent="0.25">
      <c r="A75" s="5"/>
      <c r="B75" s="9" t="s">
        <v>125</v>
      </c>
      <c r="C75" s="11" t="s">
        <v>126</v>
      </c>
      <c r="D75" s="6">
        <v>1</v>
      </c>
      <c r="E75" s="20">
        <v>0</v>
      </c>
      <c r="F75" s="20">
        <v>0</v>
      </c>
      <c r="G75" s="20">
        <f>F75*D75</f>
        <v>0</v>
      </c>
      <c r="H75" s="5"/>
    </row>
    <row r="76" spans="1:8" ht="15" customHeight="1" x14ac:dyDescent="0.25">
      <c r="A76" s="5"/>
      <c r="B76" s="9"/>
      <c r="C76" s="44" t="s">
        <v>244</v>
      </c>
      <c r="D76" s="6">
        <v>0</v>
      </c>
      <c r="E76" s="20">
        <v>0</v>
      </c>
      <c r="F76" s="20">
        <v>0</v>
      </c>
      <c r="G76" s="20">
        <f>F76*D76</f>
        <v>0</v>
      </c>
      <c r="H76" s="5"/>
    </row>
    <row r="77" spans="1:8" ht="18.75" customHeight="1" x14ac:dyDescent="0.25">
      <c r="A77" s="62" t="s">
        <v>137</v>
      </c>
      <c r="B77" s="63"/>
      <c r="C77" s="63"/>
      <c r="D77" s="63"/>
      <c r="E77" s="63"/>
      <c r="F77" s="73"/>
      <c r="G77" s="31">
        <f>SUM(G72:G75)</f>
        <v>0</v>
      </c>
      <c r="H77" s="49"/>
    </row>
    <row r="78" spans="1:8" ht="18.75" customHeight="1" x14ac:dyDescent="0.25">
      <c r="A78" s="64" t="s">
        <v>138</v>
      </c>
      <c r="B78" s="65"/>
      <c r="C78" s="65"/>
      <c r="D78" s="65"/>
      <c r="E78" s="65"/>
      <c r="F78" s="65"/>
      <c r="G78" s="66"/>
      <c r="H78" s="51"/>
    </row>
    <row r="79" spans="1:8" ht="18.75" customHeight="1" x14ac:dyDescent="0.25">
      <c r="A79" s="5"/>
      <c r="B79" s="9"/>
      <c r="C79" s="9"/>
      <c r="D79" s="6"/>
      <c r="E79" s="20">
        <v>0</v>
      </c>
      <c r="F79" s="20">
        <v>0</v>
      </c>
      <c r="G79" s="20">
        <v>0</v>
      </c>
      <c r="H79" s="5"/>
    </row>
    <row r="80" spans="1:8" ht="18.75" customHeight="1" x14ac:dyDescent="0.25">
      <c r="A80" s="5"/>
      <c r="B80" s="9"/>
      <c r="C80" s="9"/>
      <c r="D80" s="6"/>
      <c r="E80" s="20">
        <v>0</v>
      </c>
      <c r="F80" s="20">
        <v>0</v>
      </c>
      <c r="G80" s="20">
        <v>0</v>
      </c>
      <c r="H80" s="5"/>
    </row>
    <row r="81" spans="1:8" ht="18.75" customHeight="1" x14ac:dyDescent="0.25">
      <c r="A81" s="5"/>
      <c r="B81" s="9"/>
      <c r="C81" s="9"/>
      <c r="D81" s="6"/>
      <c r="E81" s="20">
        <v>0</v>
      </c>
      <c r="F81" s="20">
        <v>0</v>
      </c>
      <c r="G81" s="20">
        <v>0</v>
      </c>
      <c r="H81" s="5"/>
    </row>
    <row r="82" spans="1:8" ht="18.75" customHeight="1" x14ac:dyDescent="0.25">
      <c r="A82" s="5"/>
      <c r="B82" s="9"/>
      <c r="C82" s="11"/>
      <c r="D82" s="6"/>
      <c r="E82" s="20">
        <v>0</v>
      </c>
      <c r="F82" s="20">
        <v>0</v>
      </c>
      <c r="G82" s="20">
        <v>0</v>
      </c>
      <c r="H82" s="5"/>
    </row>
    <row r="83" spans="1:8" ht="15.75" x14ac:dyDescent="0.25">
      <c r="A83" s="62" t="s">
        <v>245</v>
      </c>
      <c r="B83" s="63"/>
      <c r="C83" s="63"/>
      <c r="D83" s="63"/>
      <c r="E83" s="63"/>
      <c r="F83" s="73"/>
      <c r="G83" s="31">
        <f>SUM(G79:G82)</f>
        <v>0</v>
      </c>
      <c r="H83" s="49"/>
    </row>
    <row r="84" spans="1:8" ht="15.75" x14ac:dyDescent="0.25">
      <c r="A84" s="67" t="s">
        <v>139</v>
      </c>
      <c r="B84" s="68"/>
      <c r="C84" s="68"/>
      <c r="D84" s="68"/>
      <c r="E84" s="68"/>
      <c r="F84" s="72"/>
      <c r="G84" s="25">
        <f>SUM(G64,G70,G77,G83)</f>
        <v>0</v>
      </c>
      <c r="H84" s="53"/>
    </row>
  </sheetData>
  <mergeCells count="10">
    <mergeCell ref="A3:G3"/>
    <mergeCell ref="C64:F64"/>
    <mergeCell ref="A1:H1"/>
    <mergeCell ref="A84:F84"/>
    <mergeCell ref="A65:G65"/>
    <mergeCell ref="A71:G71"/>
    <mergeCell ref="A77:F77"/>
    <mergeCell ref="A83:F83"/>
    <mergeCell ref="A78:G78"/>
    <mergeCell ref="A70:F7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F75F-7CDF-40EB-97FF-67BE346C6647}">
  <dimension ref="A1:N32"/>
  <sheetViews>
    <sheetView workbookViewId="0">
      <selection activeCell="G32" sqref="G32"/>
    </sheetView>
  </sheetViews>
  <sheetFormatPr defaultRowHeight="15" x14ac:dyDescent="0.25"/>
  <cols>
    <col min="1" max="1" width="7.85546875" style="1" bestFit="1" customWidth="1"/>
    <col min="2" max="2" width="19.140625" style="1" bestFit="1" customWidth="1"/>
    <col min="3" max="3" width="72.5703125" style="1" customWidth="1"/>
    <col min="4" max="5" width="12.42578125" style="2" customWidth="1"/>
    <col min="6" max="6" width="18.5703125" style="21" customWidth="1"/>
    <col min="7" max="7" width="16.42578125" style="1" customWidth="1"/>
    <col min="8" max="8" width="19.5703125" style="1" bestFit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61" t="s">
        <v>247</v>
      </c>
      <c r="B1" s="61"/>
      <c r="C1" s="61"/>
      <c r="D1" s="61"/>
      <c r="E1" s="61"/>
      <c r="F1" s="61"/>
      <c r="G1" s="61"/>
      <c r="H1" s="61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129</v>
      </c>
      <c r="B2" s="15" t="s">
        <v>128</v>
      </c>
      <c r="C2" s="16" t="s">
        <v>0</v>
      </c>
      <c r="D2" s="16" t="s">
        <v>127</v>
      </c>
      <c r="E2" s="16" t="s">
        <v>242</v>
      </c>
      <c r="F2" s="19" t="s">
        <v>1</v>
      </c>
      <c r="G2" s="15" t="s">
        <v>2</v>
      </c>
      <c r="H2" s="15" t="s">
        <v>246</v>
      </c>
    </row>
    <row r="3" spans="1:14" ht="15" customHeight="1" x14ac:dyDescent="0.25">
      <c r="A3" s="69" t="s">
        <v>132</v>
      </c>
      <c r="B3" s="70"/>
      <c r="C3" s="70"/>
      <c r="D3" s="70"/>
      <c r="E3" s="70"/>
      <c r="F3" s="70"/>
      <c r="G3" s="71"/>
      <c r="H3" s="48"/>
    </row>
    <row r="4" spans="1:14" ht="22.5" x14ac:dyDescent="0.25">
      <c r="A4" s="5"/>
      <c r="B4" s="26" t="s">
        <v>4</v>
      </c>
      <c r="C4" s="11" t="s">
        <v>148</v>
      </c>
      <c r="D4" s="29">
        <v>288</v>
      </c>
      <c r="E4" s="28">
        <v>0</v>
      </c>
      <c r="F4" s="28">
        <v>0</v>
      </c>
      <c r="G4" s="24">
        <f>F4*D4</f>
        <v>0</v>
      </c>
      <c r="H4" s="5"/>
    </row>
    <row r="5" spans="1:14" ht="22.5" x14ac:dyDescent="0.25">
      <c r="A5" s="5"/>
      <c r="B5" s="26" t="s">
        <v>140</v>
      </c>
      <c r="C5" s="27" t="s">
        <v>149</v>
      </c>
      <c r="D5" s="29">
        <v>6</v>
      </c>
      <c r="E5" s="28">
        <v>0</v>
      </c>
      <c r="F5" s="28">
        <v>0</v>
      </c>
      <c r="G5" s="24">
        <f t="shared" ref="G5:G13" si="0">F5*D5</f>
        <v>0</v>
      </c>
      <c r="H5" s="5"/>
    </row>
    <row r="6" spans="1:14" ht="15" customHeight="1" x14ac:dyDescent="0.25">
      <c r="A6" s="5"/>
      <c r="B6" s="26" t="s">
        <v>141</v>
      </c>
      <c r="C6" s="11" t="s">
        <v>150</v>
      </c>
      <c r="D6" s="29">
        <v>96</v>
      </c>
      <c r="E6" s="28">
        <v>0</v>
      </c>
      <c r="F6" s="28">
        <v>0</v>
      </c>
      <c r="G6" s="24">
        <f t="shared" si="0"/>
        <v>0</v>
      </c>
      <c r="H6" s="5"/>
    </row>
    <row r="7" spans="1:14" ht="15" customHeight="1" x14ac:dyDescent="0.25">
      <c r="A7" s="5"/>
      <c r="B7" s="26" t="s">
        <v>142</v>
      </c>
      <c r="C7" s="11" t="s">
        <v>151</v>
      </c>
      <c r="D7" s="29">
        <v>96</v>
      </c>
      <c r="E7" s="28">
        <v>0</v>
      </c>
      <c r="F7" s="28">
        <v>0</v>
      </c>
      <c r="G7" s="24">
        <f t="shared" si="0"/>
        <v>0</v>
      </c>
      <c r="H7" s="5"/>
    </row>
    <row r="8" spans="1:14" ht="15" customHeight="1" x14ac:dyDescent="0.25">
      <c r="A8" s="5"/>
      <c r="B8" s="26" t="s">
        <v>143</v>
      </c>
      <c r="C8" s="11" t="s">
        <v>152</v>
      </c>
      <c r="D8" s="29">
        <v>6</v>
      </c>
      <c r="E8" s="28">
        <v>0</v>
      </c>
      <c r="F8" s="28">
        <v>0</v>
      </c>
      <c r="G8" s="24">
        <f t="shared" si="0"/>
        <v>0</v>
      </c>
      <c r="H8" s="5"/>
    </row>
    <row r="9" spans="1:14" ht="15" customHeight="1" x14ac:dyDescent="0.25">
      <c r="A9" s="5"/>
      <c r="B9" s="26" t="s">
        <v>144</v>
      </c>
      <c r="C9" s="11" t="s">
        <v>153</v>
      </c>
      <c r="D9" s="29">
        <v>12</v>
      </c>
      <c r="E9" s="28">
        <v>0</v>
      </c>
      <c r="F9" s="28">
        <v>0</v>
      </c>
      <c r="G9" s="24">
        <f t="shared" si="0"/>
        <v>0</v>
      </c>
      <c r="H9" s="5"/>
    </row>
    <row r="10" spans="1:14" ht="15" customHeight="1" x14ac:dyDescent="0.25">
      <c r="A10" s="5"/>
      <c r="B10" s="26" t="s">
        <v>145</v>
      </c>
      <c r="C10" s="11" t="s">
        <v>154</v>
      </c>
      <c r="D10" s="29">
        <v>12</v>
      </c>
      <c r="E10" s="28">
        <v>0</v>
      </c>
      <c r="F10" s="28">
        <v>0</v>
      </c>
      <c r="G10" s="24">
        <f t="shared" si="0"/>
        <v>0</v>
      </c>
      <c r="H10" s="5"/>
    </row>
    <row r="11" spans="1:14" ht="15" customHeight="1" x14ac:dyDescent="0.25">
      <c r="A11" s="5"/>
      <c r="B11" s="26" t="s">
        <v>146</v>
      </c>
      <c r="C11" s="11" t="s">
        <v>155</v>
      </c>
      <c r="D11" s="29">
        <v>6</v>
      </c>
      <c r="E11" s="28">
        <v>0</v>
      </c>
      <c r="F11" s="28">
        <v>0</v>
      </c>
      <c r="G11" s="24">
        <f t="shared" si="0"/>
        <v>0</v>
      </c>
      <c r="H11" s="5"/>
    </row>
    <row r="12" spans="1:14" ht="15" customHeight="1" x14ac:dyDescent="0.25">
      <c r="A12" s="5"/>
      <c r="B12" s="26" t="s">
        <v>147</v>
      </c>
      <c r="C12" s="11" t="s">
        <v>156</v>
      </c>
      <c r="D12" s="29">
        <v>1</v>
      </c>
      <c r="E12" s="28">
        <v>0</v>
      </c>
      <c r="F12" s="28">
        <v>0</v>
      </c>
      <c r="G12" s="24">
        <f t="shared" si="0"/>
        <v>0</v>
      </c>
      <c r="H12" s="5"/>
    </row>
    <row r="13" spans="1:14" ht="15" customHeight="1" x14ac:dyDescent="0.25">
      <c r="A13" s="5"/>
      <c r="B13" s="26" t="s">
        <v>117</v>
      </c>
      <c r="C13" s="11" t="s">
        <v>118</v>
      </c>
      <c r="D13" s="29">
        <v>24</v>
      </c>
      <c r="E13" s="28">
        <v>0</v>
      </c>
      <c r="F13" s="28">
        <v>0</v>
      </c>
      <c r="G13" s="24">
        <f t="shared" si="0"/>
        <v>0</v>
      </c>
      <c r="H13" s="5"/>
    </row>
    <row r="14" spans="1:14" ht="18.75" customHeight="1" x14ac:dyDescent="0.25">
      <c r="A14" s="7"/>
      <c r="B14" s="8"/>
      <c r="C14" s="63" t="s">
        <v>133</v>
      </c>
      <c r="D14" s="63"/>
      <c r="E14" s="63"/>
      <c r="F14" s="63"/>
      <c r="G14" s="31">
        <f>SUM(G4:G13)</f>
        <v>0</v>
      </c>
      <c r="H14" s="49"/>
    </row>
    <row r="15" spans="1:14" ht="15" customHeight="1" x14ac:dyDescent="0.25">
      <c r="A15" s="64" t="s">
        <v>136</v>
      </c>
      <c r="B15" s="65"/>
      <c r="C15" s="65"/>
      <c r="D15" s="65"/>
      <c r="E15" s="65"/>
      <c r="F15" s="65"/>
      <c r="G15" s="66"/>
      <c r="H15" s="51"/>
    </row>
    <row r="16" spans="1:14" ht="22.5" x14ac:dyDescent="0.25">
      <c r="A16" s="5"/>
      <c r="B16" s="9"/>
      <c r="C16" s="59" t="s">
        <v>256</v>
      </c>
      <c r="D16" s="6"/>
      <c r="E16" s="20">
        <v>0</v>
      </c>
      <c r="F16" s="20">
        <v>0</v>
      </c>
      <c r="G16" s="20">
        <v>0</v>
      </c>
      <c r="H16" s="5"/>
    </row>
    <row r="17" spans="1:8" ht="33.75" x14ac:dyDescent="0.25">
      <c r="A17" s="5"/>
      <c r="B17" s="9"/>
      <c r="C17" s="11" t="s">
        <v>257</v>
      </c>
      <c r="D17" s="6"/>
      <c r="E17" s="60">
        <v>0</v>
      </c>
      <c r="F17" s="20">
        <v>0</v>
      </c>
      <c r="G17" s="20">
        <v>0</v>
      </c>
      <c r="H17" s="5"/>
    </row>
    <row r="18" spans="1:8" x14ac:dyDescent="0.25">
      <c r="A18" s="5"/>
      <c r="B18" s="9"/>
      <c r="C18" s="11" t="s">
        <v>258</v>
      </c>
      <c r="D18" s="6"/>
      <c r="E18" s="55">
        <v>0</v>
      </c>
      <c r="F18" s="55">
        <v>0</v>
      </c>
      <c r="G18" s="20">
        <v>0</v>
      </c>
      <c r="H18" s="5"/>
    </row>
    <row r="19" spans="1:8" x14ac:dyDescent="0.25">
      <c r="A19" s="5"/>
      <c r="B19" s="9"/>
      <c r="C19" s="11" t="s">
        <v>259</v>
      </c>
      <c r="D19" s="6"/>
      <c r="E19" s="55">
        <v>0</v>
      </c>
      <c r="F19" s="55">
        <v>0</v>
      </c>
      <c r="G19" s="20">
        <v>0</v>
      </c>
      <c r="H19" s="5"/>
    </row>
    <row r="20" spans="1:8" ht="18.75" customHeight="1" x14ac:dyDescent="0.25">
      <c r="A20" s="62" t="s">
        <v>134</v>
      </c>
      <c r="B20" s="63"/>
      <c r="C20" s="63"/>
      <c r="D20" s="63"/>
      <c r="E20" s="63"/>
      <c r="F20" s="63"/>
      <c r="G20" s="31">
        <f>SUM(G16:G19)</f>
        <v>0</v>
      </c>
      <c r="H20" s="49"/>
    </row>
    <row r="21" spans="1:8" ht="15" customHeight="1" x14ac:dyDescent="0.25">
      <c r="A21" s="64" t="s">
        <v>3</v>
      </c>
      <c r="B21" s="65"/>
      <c r="C21" s="65"/>
      <c r="D21" s="65"/>
      <c r="E21" s="65"/>
      <c r="F21" s="65"/>
      <c r="G21" s="66"/>
      <c r="H21" s="51"/>
    </row>
    <row r="22" spans="1:8" ht="15" customHeight="1" x14ac:dyDescent="0.25">
      <c r="A22" s="5"/>
      <c r="B22" s="9"/>
      <c r="C22" s="11" t="s">
        <v>126</v>
      </c>
      <c r="D22" s="29">
        <v>1</v>
      </c>
      <c r="E22" s="20">
        <v>0</v>
      </c>
      <c r="F22" s="20">
        <v>0</v>
      </c>
      <c r="G22" s="20">
        <f>SUM(F22*D22)</f>
        <v>0</v>
      </c>
      <c r="H22" s="5"/>
    </row>
    <row r="23" spans="1:8" ht="15" customHeight="1" x14ac:dyDescent="0.25">
      <c r="A23" s="5"/>
      <c r="B23" s="9"/>
      <c r="C23" s="44" t="s">
        <v>244</v>
      </c>
      <c r="D23" s="6">
        <v>0</v>
      </c>
      <c r="E23" s="20">
        <v>0</v>
      </c>
      <c r="F23" s="20">
        <v>0</v>
      </c>
      <c r="G23" s="20">
        <f>SUM(F23*D23)</f>
        <v>0</v>
      </c>
      <c r="H23" s="5"/>
    </row>
    <row r="24" spans="1:8" ht="18" customHeight="1" x14ac:dyDescent="0.25">
      <c r="A24" s="5"/>
      <c r="B24" s="9"/>
      <c r="D24" s="6"/>
      <c r="E24" s="20">
        <v>0</v>
      </c>
      <c r="F24" s="20">
        <v>0</v>
      </c>
      <c r="G24" s="20">
        <v>0</v>
      </c>
      <c r="H24" s="5"/>
    </row>
    <row r="25" spans="1:8" ht="15" customHeight="1" x14ac:dyDescent="0.25">
      <c r="A25" s="62" t="s">
        <v>137</v>
      </c>
      <c r="B25" s="63"/>
      <c r="C25" s="63"/>
      <c r="D25" s="63"/>
      <c r="E25" s="63"/>
      <c r="F25" s="63"/>
      <c r="G25" s="31">
        <f>SUM(G22:G24)</f>
        <v>0</v>
      </c>
      <c r="H25" s="49"/>
    </row>
    <row r="26" spans="1:8" ht="15" customHeight="1" x14ac:dyDescent="0.25">
      <c r="A26" s="64" t="s">
        <v>138</v>
      </c>
      <c r="B26" s="65"/>
      <c r="C26" s="65"/>
      <c r="D26" s="65"/>
      <c r="E26" s="65"/>
      <c r="F26" s="65"/>
      <c r="G26" s="66"/>
      <c r="H26" s="51"/>
    </row>
    <row r="27" spans="1:8" ht="15" customHeight="1" x14ac:dyDescent="0.25">
      <c r="A27" s="5"/>
      <c r="B27" s="9"/>
      <c r="C27" s="9"/>
      <c r="D27" s="6"/>
      <c r="E27" s="20">
        <v>0</v>
      </c>
      <c r="F27" s="20">
        <v>0</v>
      </c>
      <c r="G27" s="20">
        <v>0</v>
      </c>
      <c r="H27" s="5"/>
    </row>
    <row r="28" spans="1:8" ht="18.75" customHeight="1" x14ac:dyDescent="0.25">
      <c r="A28" s="5"/>
      <c r="B28" s="9"/>
      <c r="C28" s="9"/>
      <c r="D28" s="6"/>
      <c r="E28" s="20">
        <v>0</v>
      </c>
      <c r="F28" s="20">
        <v>0</v>
      </c>
      <c r="G28" s="20">
        <v>0</v>
      </c>
      <c r="H28" s="5"/>
    </row>
    <row r="29" spans="1:8" ht="18.75" customHeight="1" x14ac:dyDescent="0.25">
      <c r="A29" s="5"/>
      <c r="B29" s="9"/>
      <c r="C29" s="9"/>
      <c r="D29" s="6"/>
      <c r="E29" s="20">
        <v>0</v>
      </c>
      <c r="F29" s="20">
        <v>0</v>
      </c>
      <c r="G29" s="20">
        <v>0</v>
      </c>
      <c r="H29" s="5"/>
    </row>
    <row r="30" spans="1:8" ht="18.75" customHeight="1" x14ac:dyDescent="0.25">
      <c r="A30" s="5"/>
      <c r="B30" s="9"/>
      <c r="C30" s="11"/>
      <c r="D30" s="6"/>
      <c r="E30" s="20">
        <v>0</v>
      </c>
      <c r="F30" s="20">
        <v>0</v>
      </c>
      <c r="G30" s="20">
        <v>0</v>
      </c>
      <c r="H30" s="5"/>
    </row>
    <row r="31" spans="1:8" ht="18.75" customHeight="1" x14ac:dyDescent="0.25">
      <c r="A31" s="62" t="s">
        <v>245</v>
      </c>
      <c r="B31" s="63"/>
      <c r="C31" s="63"/>
      <c r="D31" s="63"/>
      <c r="E31" s="63"/>
      <c r="F31" s="63"/>
      <c r="G31" s="31">
        <f>SUM(G27:G30)</f>
        <v>0</v>
      </c>
      <c r="H31" s="49"/>
    </row>
    <row r="32" spans="1:8" ht="15.75" x14ac:dyDescent="0.25">
      <c r="A32" s="67" t="s">
        <v>139</v>
      </c>
      <c r="B32" s="68"/>
      <c r="C32" s="68"/>
      <c r="D32" s="68"/>
      <c r="E32" s="68"/>
      <c r="F32" s="68"/>
      <c r="G32" s="25">
        <f>SUM(G14,G20,G25,G31)</f>
        <v>0</v>
      </c>
      <c r="H32" s="53"/>
    </row>
  </sheetData>
  <mergeCells count="10">
    <mergeCell ref="A32:F32"/>
    <mergeCell ref="A1:H1"/>
    <mergeCell ref="A25:F25"/>
    <mergeCell ref="A26:G26"/>
    <mergeCell ref="A31:F31"/>
    <mergeCell ref="A3:G3"/>
    <mergeCell ref="C14:F14"/>
    <mergeCell ref="A15:G15"/>
    <mergeCell ref="A20:F20"/>
    <mergeCell ref="A21:G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271C-FC86-4261-A0A2-4D179BA2C6C7}">
  <dimension ref="A1:N35"/>
  <sheetViews>
    <sheetView tabSelected="1" workbookViewId="0">
      <selection activeCell="M36" sqref="M36"/>
    </sheetView>
  </sheetViews>
  <sheetFormatPr defaultRowHeight="15" x14ac:dyDescent="0.25"/>
  <cols>
    <col min="1" max="1" width="7.85546875" style="1" bestFit="1" customWidth="1"/>
    <col min="2" max="2" width="19.140625" style="1" bestFit="1" customWidth="1"/>
    <col min="3" max="3" width="72.5703125" style="1" customWidth="1"/>
    <col min="4" max="5" width="12.42578125" style="2" customWidth="1"/>
    <col min="6" max="6" width="18.5703125" style="21" customWidth="1"/>
    <col min="7" max="7" width="16.42578125" style="1" customWidth="1"/>
    <col min="8" max="8" width="19.5703125" style="1" bestFit="1" customWidth="1"/>
    <col min="9" max="9" width="10" style="1" bestFit="1" customWidth="1"/>
    <col min="10" max="10" width="15.7109375" style="1" bestFit="1" customWidth="1"/>
    <col min="11" max="11" width="5.140625" style="1" bestFit="1" customWidth="1"/>
    <col min="12" max="16384" width="9.140625" style="1"/>
  </cols>
  <sheetData>
    <row r="1" spans="1:14" s="18" customFormat="1" ht="18.75" x14ac:dyDescent="0.25">
      <c r="A1" s="61" t="s">
        <v>248</v>
      </c>
      <c r="B1" s="61"/>
      <c r="C1" s="61"/>
      <c r="D1" s="61"/>
      <c r="E1" s="61"/>
      <c r="F1" s="61"/>
      <c r="G1" s="61"/>
      <c r="H1" s="61"/>
      <c r="I1" s="17"/>
      <c r="J1" s="17"/>
      <c r="K1" s="3"/>
      <c r="L1" s="4"/>
      <c r="M1" s="4"/>
      <c r="N1" s="4"/>
    </row>
    <row r="2" spans="1:14" ht="18.75" customHeight="1" x14ac:dyDescent="0.25">
      <c r="A2" s="14" t="s">
        <v>129</v>
      </c>
      <c r="B2" s="15" t="s">
        <v>128</v>
      </c>
      <c r="C2" s="16" t="s">
        <v>0</v>
      </c>
      <c r="D2" s="16" t="s">
        <v>127</v>
      </c>
      <c r="E2" s="16" t="s">
        <v>242</v>
      </c>
      <c r="F2" s="19" t="s">
        <v>1</v>
      </c>
      <c r="G2" s="15" t="s">
        <v>2</v>
      </c>
      <c r="H2" s="15" t="s">
        <v>246</v>
      </c>
    </row>
    <row r="3" spans="1:14" ht="15" customHeight="1" x14ac:dyDescent="0.25">
      <c r="A3" s="69" t="s">
        <v>132</v>
      </c>
      <c r="B3" s="70"/>
      <c r="C3" s="70"/>
      <c r="D3" s="70"/>
      <c r="E3" s="70"/>
      <c r="F3" s="70"/>
      <c r="G3" s="71"/>
      <c r="H3" s="48"/>
    </row>
    <row r="4" spans="1:14" ht="22.5" x14ac:dyDescent="0.25">
      <c r="A4" s="5"/>
      <c r="B4" s="26" t="s">
        <v>4</v>
      </c>
      <c r="C4" s="11" t="s">
        <v>148</v>
      </c>
      <c r="D4" s="29">
        <v>288</v>
      </c>
      <c r="E4" s="28">
        <v>0</v>
      </c>
      <c r="F4" s="28">
        <v>0</v>
      </c>
      <c r="G4" s="24">
        <f>SUM(F4*D4)</f>
        <v>0</v>
      </c>
      <c r="H4" s="5"/>
    </row>
    <row r="5" spans="1:14" ht="22.5" x14ac:dyDescent="0.25">
      <c r="A5" s="5"/>
      <c r="B5" s="26" t="s">
        <v>140</v>
      </c>
      <c r="C5" s="27" t="s">
        <v>149</v>
      </c>
      <c r="D5" s="29">
        <v>6</v>
      </c>
      <c r="E5" s="28">
        <v>0</v>
      </c>
      <c r="F5" s="28">
        <v>0</v>
      </c>
      <c r="G5" s="24">
        <f t="shared" ref="G5:G13" si="0">SUM(F5*D5)</f>
        <v>0</v>
      </c>
      <c r="H5" s="5"/>
    </row>
    <row r="6" spans="1:14" ht="15" customHeight="1" x14ac:dyDescent="0.25">
      <c r="A6" s="5"/>
      <c r="B6" s="26" t="s">
        <v>141</v>
      </c>
      <c r="C6" s="11" t="s">
        <v>150</v>
      </c>
      <c r="D6" s="29">
        <v>96</v>
      </c>
      <c r="E6" s="28">
        <v>0</v>
      </c>
      <c r="F6" s="28">
        <v>0</v>
      </c>
      <c r="G6" s="24">
        <f t="shared" si="0"/>
        <v>0</v>
      </c>
      <c r="H6" s="5"/>
    </row>
    <row r="7" spans="1:14" ht="15" customHeight="1" x14ac:dyDescent="0.25">
      <c r="A7" s="5"/>
      <c r="B7" s="26" t="s">
        <v>159</v>
      </c>
      <c r="C7" s="11" t="s">
        <v>160</v>
      </c>
      <c r="D7" s="29">
        <v>36</v>
      </c>
      <c r="E7" s="28">
        <v>0</v>
      </c>
      <c r="F7" s="28">
        <v>0</v>
      </c>
      <c r="G7" s="24">
        <f t="shared" si="0"/>
        <v>0</v>
      </c>
      <c r="H7" s="5"/>
    </row>
    <row r="8" spans="1:14" ht="15" customHeight="1" x14ac:dyDescent="0.25">
      <c r="A8" s="5"/>
      <c r="B8" s="26" t="s">
        <v>143</v>
      </c>
      <c r="C8" s="11" t="s">
        <v>152</v>
      </c>
      <c r="D8" s="29">
        <v>6</v>
      </c>
      <c r="E8" s="28">
        <v>0</v>
      </c>
      <c r="F8" s="28">
        <v>0</v>
      </c>
      <c r="G8" s="24">
        <f t="shared" si="0"/>
        <v>0</v>
      </c>
      <c r="H8" s="5"/>
    </row>
    <row r="9" spans="1:14" ht="15" customHeight="1" x14ac:dyDescent="0.25">
      <c r="A9" s="5"/>
      <c r="B9" s="26" t="s">
        <v>144</v>
      </c>
      <c r="C9" s="11" t="s">
        <v>153</v>
      </c>
      <c r="D9" s="29">
        <v>12</v>
      </c>
      <c r="E9" s="28">
        <v>0</v>
      </c>
      <c r="F9" s="28">
        <v>0</v>
      </c>
      <c r="G9" s="24">
        <f t="shared" si="0"/>
        <v>0</v>
      </c>
      <c r="H9" s="5"/>
    </row>
    <row r="10" spans="1:14" ht="15" customHeight="1" x14ac:dyDescent="0.25">
      <c r="A10" s="5"/>
      <c r="B10" s="26" t="s">
        <v>145</v>
      </c>
      <c r="C10" s="11" t="s">
        <v>154</v>
      </c>
      <c r="D10" s="29">
        <v>12</v>
      </c>
      <c r="E10" s="28">
        <v>0</v>
      </c>
      <c r="F10" s="28">
        <v>0</v>
      </c>
      <c r="G10" s="24">
        <f t="shared" si="0"/>
        <v>0</v>
      </c>
      <c r="H10" s="5"/>
    </row>
    <row r="11" spans="1:14" ht="15" customHeight="1" x14ac:dyDescent="0.25">
      <c r="A11" s="5"/>
      <c r="B11" s="26" t="s">
        <v>146</v>
      </c>
      <c r="C11" s="11" t="s">
        <v>155</v>
      </c>
      <c r="D11" s="29">
        <v>6</v>
      </c>
      <c r="E11" s="28">
        <v>0</v>
      </c>
      <c r="F11" s="28">
        <v>0</v>
      </c>
      <c r="G11" s="24">
        <f t="shared" si="0"/>
        <v>0</v>
      </c>
      <c r="H11" s="5"/>
    </row>
    <row r="12" spans="1:14" ht="15" customHeight="1" x14ac:dyDescent="0.25">
      <c r="A12" s="5"/>
      <c r="B12" s="26" t="s">
        <v>147</v>
      </c>
      <c r="C12" s="11" t="s">
        <v>156</v>
      </c>
      <c r="D12" s="29">
        <v>1</v>
      </c>
      <c r="E12" s="28">
        <v>0</v>
      </c>
      <c r="F12" s="28">
        <v>0</v>
      </c>
      <c r="G12" s="24">
        <f t="shared" si="0"/>
        <v>0</v>
      </c>
      <c r="H12" s="5"/>
    </row>
    <row r="13" spans="1:14" ht="15" customHeight="1" x14ac:dyDescent="0.25">
      <c r="A13" s="5"/>
      <c r="B13" s="26" t="s">
        <v>117</v>
      </c>
      <c r="C13" s="11" t="s">
        <v>118</v>
      </c>
      <c r="D13" s="29">
        <v>24</v>
      </c>
      <c r="E13" s="28">
        <v>0</v>
      </c>
      <c r="F13" s="28">
        <v>0</v>
      </c>
      <c r="G13" s="24">
        <f t="shared" si="0"/>
        <v>0</v>
      </c>
      <c r="H13" s="5"/>
    </row>
    <row r="14" spans="1:14" ht="18.75" customHeight="1" x14ac:dyDescent="0.25">
      <c r="A14" s="7"/>
      <c r="B14" s="8"/>
      <c r="C14" s="63" t="s">
        <v>133</v>
      </c>
      <c r="D14" s="63"/>
      <c r="E14" s="63"/>
      <c r="F14" s="63"/>
      <c r="G14" s="30">
        <f>SUM(G4:G13)</f>
        <v>0</v>
      </c>
      <c r="H14" s="49"/>
    </row>
    <row r="15" spans="1:14" ht="15" customHeight="1" x14ac:dyDescent="0.25">
      <c r="A15" s="64" t="s">
        <v>136</v>
      </c>
      <c r="B15" s="65"/>
      <c r="C15" s="65"/>
      <c r="D15" s="65"/>
      <c r="E15" s="65"/>
      <c r="F15" s="65"/>
      <c r="G15" s="66"/>
      <c r="H15" s="51"/>
    </row>
    <row r="16" spans="1:14" x14ac:dyDescent="0.25">
      <c r="A16" s="5"/>
      <c r="B16" s="11" t="s">
        <v>157</v>
      </c>
      <c r="C16" s="11" t="s">
        <v>158</v>
      </c>
      <c r="D16" s="29">
        <v>6</v>
      </c>
      <c r="E16" s="28">
        <v>0</v>
      </c>
      <c r="F16" s="28">
        <v>0</v>
      </c>
      <c r="G16" s="20">
        <f>F16*D16</f>
        <v>0</v>
      </c>
      <c r="H16" s="5"/>
    </row>
    <row r="17" spans="1:8" ht="22.5" x14ac:dyDescent="0.25">
      <c r="A17" s="5"/>
      <c r="B17" s="11"/>
      <c r="C17" s="11" t="s">
        <v>260</v>
      </c>
      <c r="D17" s="29"/>
      <c r="E17" s="28"/>
      <c r="F17" s="28"/>
      <c r="G17" s="20"/>
      <c r="H17" s="5"/>
    </row>
    <row r="18" spans="1:8" ht="33.75" x14ac:dyDescent="0.25">
      <c r="A18" s="5"/>
      <c r="B18" s="5"/>
      <c r="C18" s="11" t="s">
        <v>261</v>
      </c>
      <c r="D18" s="45"/>
      <c r="E18" s="20">
        <v>0</v>
      </c>
      <c r="F18" s="28">
        <v>0</v>
      </c>
      <c r="G18" s="20">
        <v>0</v>
      </c>
      <c r="H18" s="5"/>
    </row>
    <row r="19" spans="1:8" x14ac:dyDescent="0.25">
      <c r="A19" s="54"/>
      <c r="B19" s="56"/>
      <c r="C19" s="11" t="s">
        <v>253</v>
      </c>
      <c r="D19" s="57"/>
      <c r="E19" s="55"/>
      <c r="F19" s="58"/>
      <c r="G19" s="20"/>
      <c r="H19" s="5"/>
    </row>
    <row r="20" spans="1:8" x14ac:dyDescent="0.25">
      <c r="A20" s="54"/>
      <c r="B20" s="56"/>
      <c r="C20" s="11" t="s">
        <v>254</v>
      </c>
      <c r="D20" s="57"/>
      <c r="E20" s="55"/>
      <c r="F20" s="58"/>
      <c r="G20" s="20"/>
      <c r="H20" s="5"/>
    </row>
    <row r="21" spans="1:8" x14ac:dyDescent="0.25">
      <c r="A21" s="54"/>
      <c r="B21" s="56"/>
      <c r="C21" s="56"/>
      <c r="D21" s="57"/>
      <c r="E21" s="55"/>
      <c r="F21" s="58"/>
      <c r="G21" s="20"/>
      <c r="H21" s="5"/>
    </row>
    <row r="22" spans="1:8" ht="18.75" customHeight="1" x14ac:dyDescent="0.25">
      <c r="A22" s="62" t="s">
        <v>134</v>
      </c>
      <c r="B22" s="63"/>
      <c r="C22" s="63"/>
      <c r="D22" s="63"/>
      <c r="E22" s="63"/>
      <c r="F22" s="63"/>
      <c r="G22" s="30">
        <f>SUM(G16:G18)</f>
        <v>0</v>
      </c>
      <c r="H22" s="49"/>
    </row>
    <row r="23" spans="1:8" ht="15" customHeight="1" x14ac:dyDescent="0.25">
      <c r="A23" s="64" t="s">
        <v>3</v>
      </c>
      <c r="B23" s="65"/>
      <c r="C23" s="65"/>
      <c r="D23" s="65"/>
      <c r="E23" s="65"/>
      <c r="F23" s="65"/>
      <c r="G23" s="66"/>
      <c r="H23" s="51"/>
    </row>
    <row r="24" spans="1:8" ht="15" customHeight="1" x14ac:dyDescent="0.25">
      <c r="A24" s="5"/>
      <c r="B24" s="9"/>
      <c r="C24" s="11" t="s">
        <v>126</v>
      </c>
      <c r="D24" s="29">
        <v>1</v>
      </c>
      <c r="E24" s="20">
        <v>0</v>
      </c>
      <c r="F24" s="20">
        <v>0</v>
      </c>
      <c r="G24" s="20">
        <f>SUM(F24*D24)</f>
        <v>0</v>
      </c>
      <c r="H24" s="5"/>
    </row>
    <row r="25" spans="1:8" ht="15" customHeight="1" x14ac:dyDescent="0.25">
      <c r="A25" s="5"/>
      <c r="B25" s="9"/>
      <c r="C25" s="11" t="s">
        <v>244</v>
      </c>
      <c r="D25" s="6">
        <v>0</v>
      </c>
      <c r="E25" s="20">
        <v>0</v>
      </c>
      <c r="F25" s="20">
        <v>0</v>
      </c>
      <c r="G25" s="20">
        <f>SUM(F25*D25)</f>
        <v>0</v>
      </c>
      <c r="H25" s="5"/>
    </row>
    <row r="26" spans="1:8" ht="15" customHeight="1" x14ac:dyDescent="0.25">
      <c r="A26" s="5"/>
      <c r="B26" s="9"/>
      <c r="C26" s="9"/>
      <c r="D26" s="6"/>
      <c r="E26" s="20">
        <v>0</v>
      </c>
      <c r="F26" s="20">
        <v>0</v>
      </c>
      <c r="G26" s="20">
        <v>0</v>
      </c>
      <c r="H26" s="5"/>
    </row>
    <row r="27" spans="1:8" ht="15" customHeight="1" x14ac:dyDescent="0.25">
      <c r="A27" s="5"/>
      <c r="B27" s="9"/>
      <c r="C27" s="11"/>
      <c r="D27" s="6"/>
      <c r="E27" s="20">
        <v>0</v>
      </c>
      <c r="F27" s="20">
        <v>0</v>
      </c>
      <c r="G27" s="20">
        <v>0</v>
      </c>
      <c r="H27" s="5"/>
    </row>
    <row r="28" spans="1:8" ht="18.75" customHeight="1" x14ac:dyDescent="0.25">
      <c r="A28" s="62" t="s">
        <v>137</v>
      </c>
      <c r="B28" s="63"/>
      <c r="C28" s="63"/>
      <c r="D28" s="63"/>
      <c r="E28" s="63"/>
      <c r="F28" s="63"/>
      <c r="G28" s="30">
        <f>SUM(G24:G27)</f>
        <v>0</v>
      </c>
      <c r="H28" s="49"/>
    </row>
    <row r="29" spans="1:8" ht="18.75" customHeight="1" x14ac:dyDescent="0.25">
      <c r="A29" s="64" t="s">
        <v>138</v>
      </c>
      <c r="B29" s="65"/>
      <c r="C29" s="65"/>
      <c r="D29" s="65"/>
      <c r="E29" s="65"/>
      <c r="F29" s="65"/>
      <c r="G29" s="66"/>
      <c r="H29" s="51"/>
    </row>
    <row r="30" spans="1:8" ht="18.75" customHeight="1" x14ac:dyDescent="0.25">
      <c r="A30" s="5"/>
      <c r="B30" s="9"/>
      <c r="C30" s="9"/>
      <c r="D30" s="6"/>
      <c r="E30" s="20">
        <v>0</v>
      </c>
      <c r="F30" s="20">
        <v>0</v>
      </c>
      <c r="G30" s="20">
        <v>0</v>
      </c>
      <c r="H30" s="5"/>
    </row>
    <row r="31" spans="1:8" ht="18.75" customHeight="1" x14ac:dyDescent="0.25">
      <c r="A31" s="5"/>
      <c r="B31" s="9"/>
      <c r="C31" s="9"/>
      <c r="D31" s="6"/>
      <c r="E31" s="20">
        <v>0</v>
      </c>
      <c r="F31" s="20">
        <v>0</v>
      </c>
      <c r="G31" s="20">
        <v>0</v>
      </c>
      <c r="H31" s="5"/>
    </row>
    <row r="32" spans="1:8" ht="18.75" customHeight="1" x14ac:dyDescent="0.25">
      <c r="A32" s="5"/>
      <c r="B32" s="9"/>
      <c r="C32" s="9"/>
      <c r="D32" s="6"/>
      <c r="E32" s="20">
        <v>0</v>
      </c>
      <c r="F32" s="20">
        <v>0</v>
      </c>
      <c r="G32" s="20">
        <v>0</v>
      </c>
      <c r="H32" s="5"/>
    </row>
    <row r="33" spans="1:8" ht="18.75" customHeight="1" x14ac:dyDescent="0.25">
      <c r="A33" s="5"/>
      <c r="B33" s="9"/>
      <c r="C33" s="11"/>
      <c r="D33" s="6"/>
      <c r="E33" s="20">
        <v>0</v>
      </c>
      <c r="F33" s="20">
        <v>0</v>
      </c>
      <c r="G33" s="20">
        <v>0</v>
      </c>
      <c r="H33" s="5"/>
    </row>
    <row r="34" spans="1:8" ht="15.75" x14ac:dyDescent="0.25">
      <c r="A34" s="62" t="s">
        <v>245</v>
      </c>
      <c r="B34" s="63"/>
      <c r="C34" s="63"/>
      <c r="D34" s="63"/>
      <c r="E34" s="63"/>
      <c r="F34" s="63"/>
      <c r="G34" s="30">
        <f>SUM(G30:G33)</f>
        <v>0</v>
      </c>
      <c r="H34" s="49"/>
    </row>
    <row r="35" spans="1:8" ht="15.75" x14ac:dyDescent="0.25">
      <c r="A35" s="67" t="s">
        <v>139</v>
      </c>
      <c r="B35" s="68"/>
      <c r="C35" s="68"/>
      <c r="D35" s="68"/>
      <c r="E35" s="68"/>
      <c r="F35" s="68"/>
      <c r="G35" s="25">
        <f>SUM(G14,G22,G28,G34)</f>
        <v>0</v>
      </c>
      <c r="H35" s="53"/>
    </row>
  </sheetData>
  <mergeCells count="10">
    <mergeCell ref="A35:F35"/>
    <mergeCell ref="A1:H1"/>
    <mergeCell ref="A28:F28"/>
    <mergeCell ref="A29:G29"/>
    <mergeCell ref="A34:F34"/>
    <mergeCell ref="A3:G3"/>
    <mergeCell ref="C14:F14"/>
    <mergeCell ref="A15:G15"/>
    <mergeCell ref="A22:F22"/>
    <mergeCell ref="A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Option 1</vt:lpstr>
      <vt:lpstr>Option 2</vt:lpstr>
      <vt:lpstr>Option 3</vt:lpstr>
      <vt:lpstr>Option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 Fitzhenry</dc:creator>
  <cp:lastModifiedBy>Nicole Ayer</cp:lastModifiedBy>
  <dcterms:created xsi:type="dcterms:W3CDTF">2026-08-25T18:18:43Z</dcterms:created>
  <dcterms:modified xsi:type="dcterms:W3CDTF">2026-09-10T17:35:13Z</dcterms:modified>
</cp:coreProperties>
</file>