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T:\CFO\Athletics\2025-2026 Reporting\"/>
    </mc:Choice>
  </mc:AlternateContent>
  <xr:revisionPtr revIDLastSave="0" documentId="13_ncr:1_{BC8F7E5C-0AEF-4817-A175-CBF2CD2EBCF1}" xr6:coauthVersionLast="47" xr6:coauthVersionMax="47" xr10:uidLastSave="{00000000-0000-0000-0000-000000000000}"/>
  <bookViews>
    <workbookView xWindow="-118" yWindow="-118" windowWidth="25370" windowHeight="13667"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19" i="6" l="1"/>
  <c r="R24" i="6"/>
  <c r="T16" i="6"/>
  <c r="Q107" i="6"/>
  <c r="Q106" i="6"/>
  <c r="Q96" i="6"/>
  <c r="Q31" i="6"/>
  <c r="Q24" i="6"/>
  <c r="O20" i="6"/>
  <c r="Q20" i="6"/>
  <c r="Q99" i="6"/>
  <c r="O99" i="6"/>
  <c r="M99" i="6"/>
  <c r="Q19" i="6"/>
  <c r="O19" i="6"/>
  <c r="M19" i="6"/>
  <c r="X19" i="6"/>
  <c r="Q17" i="6"/>
  <c r="X99" i="6"/>
  <c r="W99" i="6"/>
  <c r="W19" i="6"/>
  <c r="E5" i="6"/>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M36" i="1"/>
  <c r="M35" i="1"/>
  <c r="M34" i="1"/>
  <c r="O163" i="13" s="1"/>
  <c r="M33" i="1"/>
  <c r="M32" i="1"/>
  <c r="O58" i="13" s="1"/>
  <c r="M31" i="1"/>
  <c r="M30" i="1"/>
  <c r="M29" i="1"/>
  <c r="M28" i="1"/>
  <c r="M27" i="1"/>
  <c r="M26" i="1"/>
  <c r="M25" i="1"/>
  <c r="M24" i="1"/>
  <c r="M23" i="1"/>
  <c r="M22" i="1"/>
  <c r="M21" i="1"/>
  <c r="O256" i="13" s="1"/>
  <c r="M20" i="1"/>
  <c r="O226" i="13" s="1"/>
  <c r="M19" i="1"/>
  <c r="M18" i="1"/>
  <c r="O166" i="13" s="1"/>
  <c r="M17" i="1"/>
  <c r="M16" i="1"/>
  <c r="O61" i="13" s="1"/>
  <c r="O253" i="13" l="1"/>
  <c r="O244" i="13"/>
  <c r="O19" i="13"/>
  <c r="P4649" i="13"/>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6" i="17" s="1"/>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P6504" i="13" s="1"/>
  <c r="X14" i="6"/>
  <c r="P6505" i="13" s="1"/>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P4682" i="13" l="1"/>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J25" i="4"/>
  <c r="K21" i="4"/>
  <c r="K25" i="4"/>
  <c r="K26" i="4"/>
  <c r="J26" i="4"/>
  <c r="M16" i="17"/>
  <c r="L24" i="4" l="1"/>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<sst xmlns="http://schemas.openxmlformats.org/spreadsheetml/2006/main" count="82517" uniqueCount="21459">
  <si>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</si>
  <si>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</si>
  <si>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</si>
  <si>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</si>
  <si>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</si>
  <si>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</si>
  <si>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</si>
  <si>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</si>
  <si>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</si>
  <si>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</si>
  <si>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</si>
  <si>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</si>
  <si>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</si>
  <si>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</si>
  <si>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</si>
  <si>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</si>
  <si>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</si>
  <si>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</si>
  <si>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</si>
  <si>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</si>
  <si>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</si>
  <si>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</si>
  <si>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</si>
  <si>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</si>
  <si>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</si>
  <si>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</si>
  <si>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</si>
  <si>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</si>
  <si>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</si>
  <si>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</si>
  <si>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</si>
  <si>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</si>
  <si>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</si>
  <si>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</si>
  <si>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</si>
  <si>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</si>
  <si>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</si>
  <si>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</si>
  <si>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</si>
  <si>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</si>
  <si>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</si>
  <si>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</si>
  <si>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</si>
  <si>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</si>
  <si>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</si>
  <si>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</si>
  <si>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</si>
  <si>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</si>
  <si>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</si>
  <si>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</si>
  <si>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</si>
  <si>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</si>
  <si>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</si>
  <si>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</si>
  <si>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</si>
  <si>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</si>
  <si>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</si>
  <si>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</si>
  <si>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</si>
  <si>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</si>
  <si>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</si>
  <si>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</si>
  <si>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</si>
  <si>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</si>
  <si>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</si>
  <si>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</si>
  <si>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</si>
  <si>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</si>
  <si>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</si>
  <si>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</si>
  <si>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</si>
  <si>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</si>
  <si>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</si>
  <si>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</si>
  <si>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</si>
  <si>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</si>
  <si>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</si>
  <si>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</si>
  <si>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</si>
  <si>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</si>
  <si>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</si>
  <si>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</si>
  <si>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</si>
  <si>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</si>
  <si>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</si>
  <si>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</si>
  <si>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</si>
  <si>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</si>
  <si>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</si>
  <si>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</si>
  <si>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</si>
  <si>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</si>
  <si>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</si>
  <si>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</si>
  <si>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</si>
  <si>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</si>
  <si>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</si>
  <si>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</si>
  <si>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</si>
  <si>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</si>
  <si>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</si>
  <si>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</si>
  <si>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</si>
  <si>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</si>
  <si>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</si>
  <si>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</si>
  <si>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</si>
  <si>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</si>
  <si>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</si>
  <si>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</si>
  <si>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</si>
  <si>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</si>
  <si>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</si>
  <si>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</si>
  <si>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</si>
  <si>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</si>
  <si>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</si>
  <si>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</si>
  <si>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</si>
  <si>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</si>
  <si>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</si>
  <si>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</si>
  <si>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</si>
  <si>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</si>
  <si>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</si>
  <si>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</si>
  <si>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</si>
  <si>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</si>
  <si>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</si>
  <si>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</si>
  <si>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</si>
  <si>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</si>
  <si>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</si>
  <si>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</si>
  <si>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</si>
  <si>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</si>
  <si>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</si>
  <si>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</si>
  <si>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</si>
  <si>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</si>
  <si>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</si>
  <si>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</si>
  <si>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</si>
  <si>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</si>
  <si>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</si>
  <si>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</si>
  <si>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</si>
  <si>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</si>
  <si>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</si>
  <si>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</si>
  <si>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</si>
  <si>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</si>
  <si>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</si>
  <si>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</si>
  <si>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</si>
  <si>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</si>
  <si>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</si>
  <si>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</si>
  <si>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</si>
  <si>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</si>
  <si>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</si>
  <si>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</si>
  <si>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</si>
  <si>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</si>
  <si>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</si>
  <si>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</si>
  <si>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</si>
  <si>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</si>
  <si>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</si>
  <si>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</si>
  <si>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</si>
  <si>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</si>
  <si>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</si>
  <si>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</si>
  <si>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</si>
  <si>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</si>
  <si>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</si>
  <si>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</si>
  <si>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</si>
  <si>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</si>
  <si>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</si>
  <si>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</si>
  <si>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</si>
  <si>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</si>
  <si>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</si>
  <si>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</si>
  <si>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</si>
  <si>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</si>
  <si>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</si>
  <si>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</si>
  <si>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</si>
  <si>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</si>
  <si>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</si>
  <si>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</si>
  <si>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</si>
  <si>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</si>
  <si>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</si>
  <si>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</si>
  <si>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</si>
  <si>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</si>
  <si>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</si>
  <si>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</si>
  <si>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</si>
  <si>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</si>
  <si>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</si>
  <si>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</si>
  <si>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</si>
  <si>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</si>
  <si>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</si>
  <si>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</si>
  <si>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</si>
  <si>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</si>
  <si>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</si>
  <si>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</si>
  <si>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</si>
  <si>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</si>
  <si>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</si>
  <si>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</si>
  <si>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</si>
  <si>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</si>
  <si>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</si>
  <si>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</si>
  <si>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</si>
  <si>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</si>
  <si>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</si>
  <si>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</si>
  <si>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</si>
  <si>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</si>
  <si>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</si>
  <si>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</si>
  <si>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</si>
  <si>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</si>
  <si>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</si>
  <si>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</si>
  <si>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</si>
  <si>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</si>
  <si>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</si>
  <si>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</si>
  <si>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</si>
  <si>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</si>
  <si>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</si>
  <si>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</si>
  <si>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</si>
  <si>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</si>
  <si>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</si>
  <si>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</si>
  <si>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</si>
  <si>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</si>
  <si>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</si>
  <si>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</si>
  <si>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</si>
  <si>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</si>
  <si>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</si>
  <si>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</si>
  <si>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</si>
  <si>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</si>
  <si>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</si>
  <si>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</si>
  <si>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</si>
  <si>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</si>
  <si>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</si>
  <si>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</si>
  <si>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</si>
  <si>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</si>
  <si>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</si>
  <si>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</si>
  <si>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</si>
  <si>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</si>
  <si>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</si>
  <si>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</si>
  <si>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</si>
  <si>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</si>
  <si>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</si>
  <si>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</si>
  <si>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</si>
  <si>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</si>
  <si>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</si>
  <si>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</si>
  <si>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</si>
  <si>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</si>
  <si>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</si>
  <si>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</si>
  <si>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</si>
  <si>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</si>
  <si>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</si>
  <si>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</si>
  <si>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</si>
  <si>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</si>
  <si>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</si>
  <si>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</si>
  <si>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</si>
  <si>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</si>
  <si>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</si>
  <si>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</si>
  <si>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</si>
  <si>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</si>
  <si>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</si>
  <si>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</si>
  <si>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</si>
  <si>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</si>
  <si>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</si>
  <si>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</si>
  <si>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</si>
  <si>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</si>
  <si>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</si>
  <si>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</si>
  <si>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</si>
  <si>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</si>
  <si>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</si>
  <si>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</si>
  <si>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</si>
  <si>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</si>
  <si>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</si>
  <si>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</si>
  <si>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</si>
  <si>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</si>
  <si>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</si>
  <si>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</si>
  <si>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</si>
  <si>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</si>
  <si>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</si>
  <si>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</si>
  <si>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</si>
  <si>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</si>
  <si>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</si>
  <si>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</si>
  <si>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</si>
  <si>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</si>
  <si>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</si>
  <si>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</si>
  <si>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</si>
  <si>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</si>
  <si>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</si>
  <si>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</si>
  <si>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</si>
  <si>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</si>
  <si>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</si>
  <si>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</si>
  <si>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</si>
  <si>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</si>
  <si>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</si>
  <si>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</si>
  <si>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</si>
  <si>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</si>
  <si>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</si>
  <si>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</si>
  <si>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</si>
  <si>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</si>
  <si>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</si>
  <si>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</si>
  <si>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</si>
  <si>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</si>
  <si>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</si>
  <si>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</si>
  <si>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</si>
  <si>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</si>
  <si>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</si>
  <si>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</si>
  <si>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</si>
  <si>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</si>
  <si>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</si>
  <si>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</si>
  <si>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</si>
  <si>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</si>
  <si>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</si>
  <si>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</si>
  <si>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</si>
  <si>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</si>
  <si>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</si>
  <si>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</si>
  <si>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</si>
  <si>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</si>
  <si>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</si>
  <si>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</si>
  <si>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</si>
  <si>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</si>
  <si>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</si>
  <si>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</si>
  <si>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</si>
  <si>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</si>
  <si>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</si>
  <si>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</si>
  <si>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</si>
  <si>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</si>
  <si>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</si>
  <si>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</si>
  <si>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</si>
  <si>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</si>
  <si>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</si>
  <si>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</si>
  <si>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</si>
  <si>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</si>
  <si>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</si>
  <si>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</si>
  <si>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</si>
  <si>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</si>
  <si>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</si>
  <si>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</si>
  <si>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</si>
  <si>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</si>
  <si>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</si>
  <si>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</si>
  <si>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</si>
  <si>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</si>
  <si>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</si>
  <si>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</si>
  <si>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</si>
  <si>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</si>
  <si>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</si>
  <si>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</si>
  <si>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</si>
  <si>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</si>
  <si>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</si>
  <si>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</si>
  <si>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</si>
  <si>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</si>
  <si>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</si>
  <si>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</si>
  <si>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</si>
  <si>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</si>
  <si>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</si>
  <si>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</si>
  <si>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</si>
  <si>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</si>
  <si>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</si>
  <si>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</si>
  <si>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</si>
  <si>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</si>
  <si>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</si>
  <si>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</si>
  <si>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</si>
  <si>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</si>
  <si>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</si>
  <si>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</si>
  <si>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</si>
  <si>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</si>
  <si>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</si>
  <si>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</si>
  <si>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</si>
  <si>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</si>
  <si>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</si>
  <si>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</si>
  <si>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</si>
  <si>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</si>
  <si>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</si>
  <si>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</si>
  <si>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</si>
  <si>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</si>
  <si>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</si>
  <si>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</si>
  <si>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</si>
  <si>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</si>
  <si>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</si>
  <si>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</si>
  <si>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</si>
  <si>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</si>
  <si>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</si>
  <si>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</si>
  <si>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</si>
  <si>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</si>
  <si>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</si>
  <si>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</si>
  <si>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</si>
  <si>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</si>
  <si>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</si>
  <si>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</si>
  <si>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</si>
  <si>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</si>
  <si>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</si>
  <si>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</si>
  <si>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</si>
  <si>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</si>
  <si>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</si>
  <si>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</si>
  <si>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</si>
  <si>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</si>
  <si>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</si>
  <si>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</si>
  <si>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</si>
  <si>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</si>
  <si>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</si>
  <si>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</si>
  <si>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</si>
  <si>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</si>
  <si>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</si>
  <si>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</si>
  <si>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</si>
  <si>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</si>
  <si>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</si>
  <si>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</si>
  <si>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</si>
  <si>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</si>
  <si>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</si>
  <si>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</si>
  <si>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</si>
  <si>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</si>
  <si>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</si>
  <si>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</si>
  <si>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</si>
  <si>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</si>
  <si>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</si>
  <si>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</si>
  <si>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</si>
  <si>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</si>
  <si>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</si>
  <si>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</si>
  <si>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</si>
  <si>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</si>
  <si>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</si>
  <si>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</si>
  <si>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</si>
  <si>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</si>
  <si>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</si>
  <si>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</si>
  <si>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</si>
  <si>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</si>
  <si>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</si>
  <si>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</si>
  <si>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</si>
  <si>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</si>
  <si>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</si>
  <si>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</si>
  <si>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</si>
  <si>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</si>
  <si>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</si>
  <si>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</si>
  <si>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</si>
  <si>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</si>
  <si>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</si>
  <si>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</si>
  <si>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</si>
  <si>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</si>
  <si>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</si>
  <si>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</si>
  <si>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</si>
  <si>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</si>
  <si>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</si>
  <si>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</si>
  <si>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</si>
  <si>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</si>
  <si>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</si>
  <si>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</si>
  <si>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</si>
  <si>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</si>
  <si>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</si>
  <si>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</si>
  <si>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</si>
  <si>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</si>
  <si>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</si>
  <si>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</si>
  <si>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</si>
  <si>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</si>
  <si>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</si>
  <si>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</si>
  <si>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</si>
  <si>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</si>
  <si>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</si>
  <si>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</si>
  <si>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</si>
  <si>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</si>
  <si>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</si>
  <si>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</si>
  <si>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</si>
  <si>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</si>
  <si>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</si>
  <si>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</si>
  <si>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</si>
  <si>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</si>
  <si>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</si>
  <si>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</si>
  <si>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</si>
  <si>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</si>
  <si>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</si>
  <si>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</si>
  <si>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</si>
  <si>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</si>
  <si>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</si>
  <si>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</si>
  <si>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</si>
  <si>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</si>
  <si>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</si>
  <si>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</si>
  <si>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</si>
  <si>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</si>
  <si>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</si>
  <si>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</si>
  <si>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</si>
  <si>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</si>
  <si>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</si>
  <si>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</si>
  <si>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</si>
  <si>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</si>
  <si>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</si>
  <si>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</si>
  <si>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</si>
  <si>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</si>
  <si>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</si>
  <si>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</si>
  <si>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</si>
  <si>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</si>
  <si>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</si>
  <si>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</si>
  <si>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</si>
  <si>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</si>
  <si>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</si>
  <si>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</si>
  <si>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</si>
  <si>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</si>
  <si>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</si>
  <si>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</si>
  <si>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</si>
  <si>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</si>
  <si>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</si>
  <si>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</si>
  <si>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</si>
  <si>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</si>
  <si>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</si>
  <si>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</si>
  <si>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</si>
  <si>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</si>
  <si>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</si>
  <si>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</si>
  <si>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</si>
  <si>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</si>
  <si>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</si>
  <si>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</si>
  <si>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</si>
  <si>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</si>
  <si>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</si>
  <si>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</si>
  <si>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</si>
  <si>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</si>
  <si>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</si>
  <si>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</si>
  <si>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</si>
  <si>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</si>
  <si>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</si>
  <si>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</si>
  <si>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</si>
  <si>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</si>
  <si>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</si>
  <si>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</si>
  <si>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</si>
  <si>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</si>
  <si>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</si>
  <si>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</si>
  <si>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</si>
  <si>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</si>
  <si>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</si>
  <si>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</si>
  <si>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</si>
  <si>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</si>
  <si>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</si>
  <si>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</si>
  <si>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</si>
  <si>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</si>
  <si>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</si>
  <si>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</si>
  <si>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</si>
  <si>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</si>
  <si>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</si>
  <si>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</si>
  <si>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</si>
  <si>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</si>
  <si>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</si>
  <si>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</si>
  <si>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</si>
  <si>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</si>
  <si>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</si>
  <si>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</si>
  <si>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</si>
  <si>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</si>
  <si>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</si>
  <si>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</si>
  <si>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</si>
  <si>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</si>
  <si>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</si>
  <si>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</si>
  <si>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</si>
  <si>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</si>
  <si>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</si>
  <si>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</si>
  <si>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</si>
  <si>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</si>
  <si>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</si>
  <si>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</si>
  <si>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</si>
  <si>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</si>
  <si>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</si>
  <si>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</si>
  <si>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</si>
  <si>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</si>
  <si>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</si>
  <si>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</si>
  <si>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</si>
  <si>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</si>
  <si>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</si>
  <si>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</si>
  <si>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</si>
  <si>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</si>
  <si>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</si>
  <si>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</si>
  <si>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</si>
  <si>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</si>
  <si>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</si>
  <si>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</si>
  <si>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</si>
  <si>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</si>
  <si>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</si>
  <si>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</si>
  <si>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</si>
  <si>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</si>
  <si>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</si>
  <si>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</si>
  <si>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</si>
  <si>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</si>
  <si>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</si>
  <si>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</si>
  <si>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</si>
  <si>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</si>
  <si>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</si>
  <si>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</si>
  <si>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</si>
  <si>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</si>
  <si>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</si>
  <si>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</si>
  <si>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</si>
  <si>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</si>
  <si>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</si>
  <si>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</si>
  <si>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</si>
  <si>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</si>
  <si>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</si>
  <si>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</si>
  <si>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</si>
  <si>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</si>
  <si>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</si>
  <si>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</si>
  <si>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</si>
  <si>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</si>
  <si>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</si>
  <si>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</si>
  <si>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</si>
  <si>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</si>
  <si>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</si>
  <si>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</si>
  <si>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</si>
  <si>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</si>
  <si>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</si>
  <si>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</si>
  <si>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</si>
  <si>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</si>
  <si>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</si>
  <si>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</si>
  <si>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</si>
  <si>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</si>
  <si>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</si>
  <si>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</si>
  <si>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</si>
  <si>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</si>
  <si>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</si>
  <si>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</si>
  <si>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</si>
  <si>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</si>
  <si>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</si>
  <si>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</si>
  <si>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</si>
  <si>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</si>
  <si>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</si>
  <si>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</si>
  <si>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</si>
  <si>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</si>
  <si>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</si>
  <si>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</si>
  <si>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</si>
  <si>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</si>
  <si>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</si>
  <si>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</si>
  <si>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</si>
  <si>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</si>
  <si>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</si>
  <si>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</si>
  <si>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</si>
  <si>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</si>
  <si>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</si>
  <si>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</si>
  <si>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</si>
  <si>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</si>
  <si>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</si>
  <si>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</si>
  <si>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</si>
  <si>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</si>
  <si>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</si>
  <si>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</si>
  <si>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</si>
  <si>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</si>
  <si>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</si>
  <si>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</si>
  <si>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</si>
  <si>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</si>
  <si>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</si>
  <si>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</si>
  <si>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</si>
  <si>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</si>
  <si>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</si>
  <si>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</si>
  <si>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</si>
  <si>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</si>
  <si>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</si>
  <si>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</si>
  <si>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</si>
  <si>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</si>
  <si>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</si>
  <si>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</si>
  <si>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</si>
  <si>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</si>
  <si>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</si>
  <si>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</si>
  <si>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</si>
  <si>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</si>
  <si>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</si>
  <si>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</si>
  <si>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</si>
  <si>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</si>
  <si>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</si>
  <si>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</si>
  <si>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</si>
  <si>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</si>
  <si>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</si>
  <si>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</si>
  <si>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</si>
  <si>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</si>
  <si>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</si>
  <si>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</si>
  <si>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</si>
  <si>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</si>
  <si>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</si>
  <si>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</si>
  <si>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</si>
  <si>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</si>
  <si>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</si>
  <si>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</si>
  <si>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</si>
  <si>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</si>
  <si>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</si>
  <si>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</si>
  <si>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</si>
  <si>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</si>
  <si>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</si>
  <si>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</si>
  <si>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</si>
  <si>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</si>
  <si>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</si>
  <si>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</si>
  <si>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</si>
  <si>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</si>
  <si>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</si>
  <si>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</si>
  <si>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</si>
  <si>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</si>
  <si>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</si>
  <si>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</si>
  <si>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</si>
  <si>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</si>
  <si>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</si>
  <si>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</si>
  <si>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</si>
  <si>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</si>
  <si>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</si>
  <si>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</si>
  <si>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</si>
  <si>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</si>
  <si>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</si>
  <si>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</si>
  <si>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</si>
  <si>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</si>
  <si>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</si>
  <si>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</si>
  <si>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</si>
  <si>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</si>
  <si>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</si>
  <si>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</si>
  <si>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</si>
  <si>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</si>
  <si>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</si>
  <si>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</si>
  <si>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</si>
  <si>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</si>
  <si>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</si>
  <si>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</si>
  <si>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</si>
  <si>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</si>
  <si>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</si>
  <si>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</si>
  <si>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</si>
  <si>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</si>
  <si>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</si>
  <si>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</si>
  <si>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</si>
  <si>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</si>
  <si>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</si>
  <si>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</si>
  <si>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</si>
  <si>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</si>
  <si>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</si>
  <si>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</si>
  <si>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</si>
  <si>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</si>
  <si>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</si>
  <si>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</si>
  <si>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</si>
  <si>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</si>
  <si>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</si>
  <si>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</si>
  <si>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</si>
  <si>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</si>
  <si>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</si>
  <si>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</si>
  <si>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</si>
  <si>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</si>
  <si>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</si>
  <si>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</si>
  <si>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</si>
  <si>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</si>
  <si>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</si>
  <si>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</si>
  <si>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</si>
  <si>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</si>
  <si>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</si>
  <si>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</si>
  <si>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</si>
  <si>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</si>
  <si>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</si>
  <si>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</si>
  <si>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</si>
  <si>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</si>
  <si>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</si>
  <si>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</si>
  <si>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</si>
  <si>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</si>
  <si>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</si>
  <si>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</si>
  <si>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</si>
  <si>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</si>
  <si>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</si>
  <si>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</si>
  <si>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</si>
  <si>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</si>
  <si>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</si>
  <si>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</si>
  <si>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</si>
  <si>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</si>
  <si>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</si>
  <si>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</si>
  <si>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</si>
  <si>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</si>
  <si>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</si>
  <si>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</si>
  <si>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</si>
  <si>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</si>
  <si>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</si>
  <si>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</si>
  <si>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</si>
  <si>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</si>
  <si>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</si>
  <si>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</si>
  <si>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</si>
  <si>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</si>
  <si>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</si>
  <si>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</si>
  <si>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</si>
  <si>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</si>
  <si>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</si>
  <si>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</si>
  <si>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</si>
  <si>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</si>
  <si>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</si>
  <si>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</si>
  <si>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</si>
  <si>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</si>
  <si>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</si>
  <si>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</si>
  <si>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</si>
  <si>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</si>
  <si>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</si>
  <si>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</si>
  <si>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</si>
  <si>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</si>
  <si>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</si>
  <si>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</si>
  <si>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</si>
  <si>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</si>
  <si>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</si>
  <si>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</si>
  <si>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</si>
  <si>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</si>
  <si>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</si>
  <si>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</si>
  <si>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</si>
  <si>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</si>
  <si>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</si>
  <si>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</si>
  <si>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</si>
  <si>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</si>
  <si>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</si>
  <si>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</si>
  <si>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</si>
  <si>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</si>
  <si>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</si>
  <si>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</si>
  <si>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</si>
  <si>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</si>
  <si>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</si>
  <si>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</si>
  <si>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</si>
  <si>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</si>
  <si>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</si>
  <si>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</si>
  <si>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</si>
  <si>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</si>
  <si>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</si>
  <si>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</si>
  <si>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</si>
  <si>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</si>
  <si>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</si>
  <si>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</si>
  <si>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</si>
  <si>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</si>
  <si>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</si>
  <si>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</si>
  <si>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</si>
  <si>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</si>
  <si>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</si>
  <si>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</si>
  <si>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</si>
  <si>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</si>
  <si>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</si>
  <si>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</si>
  <si>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</si>
  <si>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</si>
  <si>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</si>
  <si>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</si>
  <si>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</si>
  <si>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</si>
  <si>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</si>
  <si>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</si>
  <si>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</si>
  <si>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</si>
  <si>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</si>
  <si>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</si>
  <si>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</si>
  <si>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</si>
  <si>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</si>
  <si>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</si>
  <si>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</si>
  <si>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</si>
  <si>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</si>
  <si>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</si>
  <si>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</si>
  <si>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</si>
  <si>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</si>
  <si>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</si>
  <si>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</si>
  <si>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</si>
  <si>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</si>
  <si>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</si>
  <si>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</si>
  <si>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</si>
  <si>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</si>
  <si>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</si>
  <si>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</si>
  <si>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</si>
  <si>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</si>
  <si>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</si>
  <si>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</si>
  <si>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</si>
  <si>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</si>
  <si>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</si>
  <si>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</si>
  <si>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</si>
  <si>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</si>
  <si>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</si>
  <si>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</si>
  <si>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</si>
  <si>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</si>
  <si>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</si>
  <si>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</si>
  <si>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</si>
  <si>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</si>
  <si>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</si>
  <si>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</si>
  <si>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</si>
  <si>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</si>
  <si>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</si>
  <si>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</si>
  <si>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</si>
  <si>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</si>
  <si>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</si>
  <si>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</si>
  <si>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</si>
  <si>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</si>
  <si>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</si>
  <si>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</si>
  <si>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</si>
  <si>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</si>
  <si>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</si>
  <si>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</si>
  <si>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</si>
  <si>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</si>
  <si>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</si>
  <si>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</si>
  <si>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</si>
  <si>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</si>
  <si>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</si>
  <si>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</si>
  <si>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</si>
  <si>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</si>
  <si>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</si>
  <si>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</si>
  <si>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</si>
  <si>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</si>
  <si>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</si>
  <si>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</si>
  <si>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</si>
  <si>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</si>
  <si>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</si>
  <si>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</si>
  <si>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</si>
  <si>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</si>
  <si>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</si>
  <si>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</si>
  <si>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</si>
  <si>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</si>
  <si>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</si>
  <si>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</si>
  <si>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</si>
  <si>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</si>
  <si>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</si>
  <si>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</si>
  <si>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</si>
  <si>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</si>
  <si>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</si>
  <si>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</si>
  <si>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</si>
  <si>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</si>
  <si>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</si>
  <si>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</si>
  <si>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</si>
  <si>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</si>
  <si>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</si>
  <si>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</si>
  <si>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</si>
  <si>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</si>
  <si>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</si>
  <si>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</si>
  <si>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</si>
  <si>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</si>
  <si>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</si>
  <si>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</si>
  <si>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</si>
  <si>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</si>
  <si>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</si>
  <si>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</si>
  <si>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</si>
  <si>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</si>
  <si>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</si>
  <si>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</si>
  <si>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</si>
  <si>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</si>
  <si>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</si>
  <si>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</si>
  <si>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</si>
  <si>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</si>
  <si>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</si>
  <si>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</si>
  <si>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</si>
  <si>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</si>
  <si>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</si>
  <si>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</si>
  <si>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</si>
  <si>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</si>
  <si>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</si>
  <si>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</si>
  <si>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</si>
  <si>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</si>
  <si>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</si>
  <si>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</si>
  <si>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</si>
  <si>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</si>
  <si>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</si>
  <si>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</si>
  <si>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</si>
  <si>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</si>
  <si>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</si>
  <si>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</si>
  <si>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</si>
  <si>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</si>
  <si>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</si>
  <si>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</si>
  <si>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</si>
  <si>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</si>
  <si>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</si>
  <si>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</si>
  <si>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</si>
  <si>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</si>
  <si>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</si>
  <si>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</si>
  <si>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</si>
  <si>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</si>
  <si>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</si>
  <si>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</si>
  <si>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</si>
  <si>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</si>
  <si>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</si>
  <si>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</si>
  <si>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</si>
  <si>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</si>
  <si>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</si>
  <si>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</si>
  <si>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</si>
  <si>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</si>
  <si>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</si>
  <si>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</si>
  <si>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</si>
  <si>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</si>
  <si>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</si>
  <si>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</si>
  <si>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</si>
  <si>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</si>
  <si>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</si>
  <si>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</si>
  <si>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</si>
  <si>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</si>
  <si>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</si>
  <si>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</si>
  <si>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</si>
  <si>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</si>
  <si>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</si>
  <si>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</si>
  <si>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</si>
  <si>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</si>
  <si>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</si>
  <si>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</si>
  <si>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</si>
  <si>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</si>
  <si>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</si>
  <si>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</si>
  <si>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</si>
  <si>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</si>
  <si>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</si>
  <si>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</si>
  <si>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</si>
  <si>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</si>
  <si>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</si>
  <si>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</si>
  <si>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</si>
  <si>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</si>
  <si>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</si>
  <si>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</si>
  <si>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</si>
  <si>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</si>
  <si>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</si>
  <si>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</si>
  <si>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</si>
  <si>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</si>
  <si>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</si>
  <si>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</si>
  <si>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</si>
  <si>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</si>
  <si>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</si>
  <si>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</si>
  <si>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</si>
  <si>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</si>
  <si>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</si>
  <si>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</si>
  <si>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</si>
  <si>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</si>
  <si>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</si>
  <si>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</si>
  <si>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</si>
  <si>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</si>
  <si>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</si>
  <si>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</si>
  <si>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</si>
  <si>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</si>
  <si>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</si>
  <si>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</si>
  <si>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</si>
  <si>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</si>
  <si>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</si>
  <si>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</si>
  <si>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</si>
  <si>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</si>
  <si>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</si>
  <si>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</si>
  <si>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</si>
  <si>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</si>
  <si>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</si>
  <si>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</si>
  <si>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</si>
  <si>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</si>
  <si>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</si>
  <si>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</si>
  <si>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</si>
  <si>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</si>
  <si>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</si>
  <si>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</si>
  <si>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</si>
  <si>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</si>
  <si>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</si>
  <si>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</si>
  <si>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</si>
  <si>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</si>
  <si>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</si>
  <si>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</si>
  <si>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</si>
  <si>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</si>
  <si>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</si>
  <si>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</si>
  <si>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</si>
  <si>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</si>
  <si>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</si>
  <si>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</si>
  <si>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</si>
  <si>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</si>
  <si>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</si>
  <si>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</si>
  <si>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</si>
  <si>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</si>
  <si>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</si>
  <si>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</si>
  <si>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</si>
  <si>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</si>
  <si>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</si>
  <si>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</si>
  <si>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</si>
  <si>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</si>
  <si>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</si>
  <si>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</si>
  <si>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</si>
  <si>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</si>
  <si>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</si>
  <si>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</si>
  <si>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</si>
  <si>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</si>
  <si>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</si>
  <si>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</si>
  <si>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</si>
  <si>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</si>
  <si>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</si>
  <si>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</si>
  <si>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</si>
  <si>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</si>
  <si>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</si>
  <si>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</si>
  <si>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</si>
  <si>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</si>
  <si>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</si>
  <si>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</si>
  <si>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</si>
  <si>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</si>
  <si>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</si>
  <si>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</si>
  <si>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</si>
  <si>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</si>
  <si>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</si>
  <si>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</si>
  <si>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</si>
  <si>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</si>
  <si>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</si>
  <si>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</si>
  <si>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</si>
  <si>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</si>
  <si>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</si>
  <si>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</si>
  <si>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</si>
  <si>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</si>
  <si>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</si>
  <si>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</si>
  <si>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</si>
  <si>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</si>
  <si>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</si>
  <si>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</si>
  <si>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</si>
  <si>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</si>
  <si>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</si>
  <si>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</si>
  <si>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</si>
  <si>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</si>
  <si>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</si>
  <si>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</si>
  <si>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</si>
  <si>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</si>
  <si>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</si>
  <si>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</si>
  <si>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</si>
  <si>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</si>
  <si>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</si>
  <si>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</si>
  <si>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</si>
  <si>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</si>
  <si>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</si>
  <si>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</si>
  <si>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</si>
  <si>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</si>
  <si>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</si>
  <si>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</si>
  <si>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</si>
  <si>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</si>
  <si>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</si>
  <si>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</si>
  <si>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</si>
  <si>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</si>
  <si>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</si>
  <si>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</si>
  <si>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</si>
  <si>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</si>
  <si>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</si>
  <si>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</si>
  <si>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</si>
  <si>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</si>
  <si>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</si>
  <si>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</si>
  <si>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</si>
  <si>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</si>
  <si>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</si>
  <si>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</si>
  <si>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</si>
  <si>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</si>
  <si>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</si>
  <si>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</si>
  <si>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</si>
  <si>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</si>
  <si>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</si>
  <si>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</si>
  <si>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</si>
  <si>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</si>
  <si>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</si>
  <si>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</si>
  <si>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</si>
  <si>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</si>
  <si>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</si>
  <si>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</si>
  <si>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</si>
  <si>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</si>
  <si>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</si>
  <si>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</si>
  <si>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</si>
  <si>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</si>
  <si>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</si>
  <si>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</si>
  <si>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</si>
  <si>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</si>
  <si>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</si>
  <si>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</si>
  <si>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</si>
  <si>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</si>
  <si>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</si>
  <si>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</si>
  <si>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</si>
  <si>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</si>
  <si>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</si>
  <si>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</si>
  <si>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</si>
  <si>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</si>
  <si>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</si>
  <si>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</si>
  <si>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</si>
  <si>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</si>
  <si>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</si>
  <si>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</si>
  <si>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</si>
  <si>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</si>
  <si>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</si>
  <si>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</si>
  <si>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</si>
  <si>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</si>
  <si>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</si>
  <si>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</si>
  <si>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</si>
  <si>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</si>
  <si>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</si>
  <si>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</si>
  <si>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</si>
  <si>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</si>
  <si>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</si>
  <si>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</si>
  <si>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</si>
  <si>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</si>
  <si>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</si>
  <si>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</si>
  <si>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</si>
  <si>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</si>
  <si>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</si>
  <si>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</si>
  <si>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</si>
  <si>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</si>
  <si>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</si>
  <si>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</si>
  <si>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</si>
  <si>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</si>
  <si>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</si>
  <si>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</si>
  <si>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</si>
  <si>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</si>
  <si>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</si>
  <si>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</si>
  <si>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</si>
  <si>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</si>
  <si>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</si>
  <si>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</si>
  <si>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</si>
  <si>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</si>
  <si>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</si>
  <si>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</si>
  <si>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</si>
  <si>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</si>
  <si>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</si>
  <si>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</si>
  <si>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</si>
  <si>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</si>
  <si>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</si>
  <si>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</si>
  <si>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</si>
  <si>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</si>
  <si>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</si>
  <si>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</si>
  <si>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</si>
  <si>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</si>
  <si>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</si>
  <si>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</si>
  <si>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</si>
  <si>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</si>
  <si>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</si>
  <si>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</si>
  <si>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</si>
  <si>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</si>
  <si>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</si>
  <si>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</si>
  <si>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</si>
  <si>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</si>
  <si>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</si>
  <si>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</si>
  <si>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</si>
  <si>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</si>
  <si>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</si>
  <si>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</si>
  <si>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</si>
  <si>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</si>
  <si>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</si>
  <si>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</si>
  <si>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</si>
  <si>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</si>
  <si>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</si>
  <si>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</si>
  <si>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</si>
  <si>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</si>
  <si>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</si>
  <si>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</si>
  <si>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</si>
  <si>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</si>
  <si>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</si>
  <si>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</si>
  <si>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</si>
  <si>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</si>
  <si>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</si>
  <si>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</si>
  <si>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</si>
  <si>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</si>
  <si>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</si>
  <si>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</si>
  <si>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</si>
  <si>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</si>
  <si>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</si>
  <si>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</si>
  <si>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</si>
  <si>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</si>
  <si>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</si>
  <si>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</si>
  <si>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</si>
  <si>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</si>
  <si>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</si>
  <si>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</si>
  <si>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</si>
  <si>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</si>
  <si>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</si>
  <si>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</si>
  <si>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</si>
  <si>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</si>
  <si>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</si>
  <si>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</si>
  <si>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</si>
  <si>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</si>
  <si>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</si>
  <si>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</si>
  <si>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</si>
  <si>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</si>
  <si>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</si>
  <si>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</si>
  <si>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</si>
  <si>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</si>
  <si>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</si>
  <si>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</si>
  <si>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</si>
  <si>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</si>
  <si>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</si>
  <si>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</si>
  <si>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</si>
  <si>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</si>
  <si>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</si>
  <si>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</si>
  <si>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</si>
  <si>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</si>
  <si>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</si>
  <si>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</si>
  <si>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</si>
  <si>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</si>
  <si>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</si>
  <si>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</si>
  <si>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</si>
  <si>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</si>
  <si>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</si>
  <si>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</si>
  <si>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</si>
  <si>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</si>
  <si>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</si>
  <si>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</si>
  <si>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</si>
  <si>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</si>
  <si>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</si>
  <si>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</si>
  <si>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</si>
  <si>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</si>
  <si>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</si>
  <si>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</si>
  <si>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</si>
  <si>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</si>
  <si>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</si>
  <si>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</si>
  <si>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</si>
  <si>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</si>
  <si>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</si>
  <si>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</si>
  <si>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</si>
  <si>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</si>
  <si>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</si>
  <si>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</si>
  <si>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</si>
  <si>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</si>
  <si>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</si>
  <si>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</si>
  <si>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</si>
  <si>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</si>
  <si>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</si>
  <si>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</si>
  <si>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</si>
  <si>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</si>
  <si>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</si>
  <si>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</si>
  <si>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</si>
  <si>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</si>
  <si>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</si>
  <si>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</si>
  <si>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</si>
  <si>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</si>
  <si>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</si>
  <si>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</si>
  <si>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</si>
  <si>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</si>
  <si>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</si>
  <si>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</si>
  <si>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</si>
  <si>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</si>
  <si>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</si>
  <si>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</si>
  <si>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</si>
  <si>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</si>
  <si>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</si>
  <si>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</si>
  <si>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</si>
  <si>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</si>
  <si>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</si>
  <si>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</si>
  <si>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</si>
  <si>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</si>
  <si>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</si>
  <si>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</si>
  <si>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</si>
  <si>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</si>
  <si>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</si>
  <si>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</si>
  <si>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</si>
  <si>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</si>
  <si>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</si>
  <si>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</si>
  <si>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</si>
  <si>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</si>
  <si>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</si>
  <si>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</si>
  <si>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</si>
  <si>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</si>
  <si>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</si>
  <si>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</si>
  <si>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</si>
  <si>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</si>
  <si>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</si>
  <si>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</si>
  <si>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</si>
  <si>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</si>
  <si>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</si>
  <si>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</si>
  <si>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</si>
  <si>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</si>
  <si>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</si>
  <si>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</si>
  <si>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</si>
  <si>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</si>
  <si>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</si>
  <si>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</si>
  <si>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</si>
  <si>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</si>
  <si>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</si>
  <si>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</si>
  <si>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</si>
  <si>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</si>
  <si>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</si>
  <si>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</si>
  <si>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</si>
  <si>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</si>
  <si>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</si>
  <si>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</si>
  <si>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</si>
  <si>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</si>
  <si>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</si>
  <si>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</si>
  <si>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</si>
  <si>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</si>
  <si>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</si>
  <si>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</si>
  <si>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</si>
  <si>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</si>
  <si>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</si>
  <si>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</si>
  <si>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</si>
  <si>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</si>
  <si>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</si>
  <si>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</si>
  <si>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</si>
  <si>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</si>
  <si>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</si>
  <si>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</si>
  <si>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</si>
  <si>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</si>
  <si>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</si>
  <si>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</si>
  <si>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</si>
  <si>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</si>
  <si>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</si>
  <si>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</si>
  <si>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</si>
  <si>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</si>
  <si>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</si>
  <si>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</si>
  <si>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</si>
  <si>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</si>
  <si>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</si>
  <si>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</si>
  <si>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</si>
  <si>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</si>
  <si>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</si>
  <si>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</si>
  <si>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</si>
  <si>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</si>
  <si>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</si>
  <si>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</si>
  <si>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</si>
  <si>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</si>
  <si>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</si>
  <si>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</si>
  <si>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</si>
  <si>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</si>
  <si>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</si>
  <si>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</si>
  <si>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</si>
  <si>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</si>
  <si>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</si>
  <si>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</si>
  <si>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</si>
  <si>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</si>
  <si>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</si>
  <si>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</si>
  <si>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</si>
  <si>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</si>
  <si>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</si>
  <si>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</si>
  <si>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</si>
  <si>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</si>
  <si>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</si>
  <si>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</si>
  <si>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</si>
  <si>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</si>
  <si>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</si>
  <si>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</si>
  <si>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</si>
  <si>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</si>
  <si>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</si>
  <si>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</si>
  <si>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</si>
  <si>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</si>
  <si>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</si>
  <si>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</si>
  <si>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</si>
  <si>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</si>
  <si>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</si>
  <si>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</si>
  <si>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</si>
  <si>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</si>
  <si>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</si>
  <si>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</si>
  <si>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</si>
  <si>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</si>
  <si>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</si>
  <si>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</si>
  <si>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</si>
  <si>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</si>
  <si>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</si>
  <si>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</si>
  <si>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</si>
  <si>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</si>
  <si>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</si>
  <si>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</si>
  <si>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</si>
  <si>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</si>
  <si>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</si>
  <si>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</si>
  <si>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</si>
  <si>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</si>
  <si>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</si>
  <si>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</si>
  <si>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</si>
  <si>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</si>
  <si>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</si>
  <si>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</si>
  <si>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</si>
  <si>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</si>
  <si>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</si>
  <si>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</si>
  <si>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</si>
  <si>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</si>
  <si>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</si>
  <si>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</si>
  <si>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</si>
  <si>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</si>
  <si>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</si>
  <si>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</si>
  <si>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</si>
  <si>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</si>
  <si>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</si>
  <si>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</si>
  <si>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</si>
  <si>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</si>
  <si>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</si>
  <si>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</si>
  <si>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</si>
  <si>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</si>
  <si>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</si>
  <si>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</si>
  <si>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</si>
  <si>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</si>
  <si>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</si>
  <si>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</si>
  <si>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</si>
  <si>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</si>
  <si>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</si>
  <si>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</si>
  <si>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</si>
  <si>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</si>
  <si>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</si>
  <si>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</si>
  <si>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</si>
  <si>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</si>
  <si>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</si>
  <si>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</si>
  <si>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</si>
  <si>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</si>
  <si>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</si>
  <si>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</si>
  <si>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</si>
  <si>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</si>
  <si>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</si>
  <si>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</si>
  <si>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</si>
  <si>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</si>
  <si>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</si>
  <si>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</si>
  <si>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</si>
  <si>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</si>
  <si>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</si>
  <si>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</si>
  <si>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</si>
  <si>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</si>
  <si>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</si>
  <si>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</si>
  <si>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</si>
  <si>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</si>
  <si>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</si>
  <si>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</si>
  <si>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</si>
  <si>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</si>
  <si>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</si>
  <si>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</si>
  <si>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</si>
  <si>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</si>
  <si>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</si>
  <si>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</si>
  <si>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</si>
  <si>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</si>
  <si>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</si>
  <si>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</si>
  <si>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</si>
  <si>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</si>
  <si>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</si>
  <si>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</si>
  <si>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</si>
  <si>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</si>
  <si>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</si>
  <si>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</si>
  <si>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</si>
  <si>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</si>
  <si>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</si>
  <si>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</si>
  <si>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</si>
  <si>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</si>
  <si>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</si>
  <si>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</si>
  <si>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</si>
  <si>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</si>
  <si>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</si>
  <si>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</si>
  <si>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</si>
  <si>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</si>
  <si>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</si>
  <si>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</si>
  <si>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</si>
  <si>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</si>
  <si>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</si>
  <si>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</si>
  <si>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</si>
  <si>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</si>
  <si>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</si>
  <si>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</si>
  <si>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</si>
  <si>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</si>
  <si>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</si>
  <si>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</si>
  <si>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</si>
  <si>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</si>
  <si>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</si>
  <si>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</si>
  <si>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</si>
  <si>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</si>
  <si>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</si>
  <si>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</si>
  <si>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</si>
  <si>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</si>
  <si>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</si>
  <si>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</si>
  <si>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</si>
  <si>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</si>
  <si>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</si>
  <si>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</si>
  <si>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</si>
  <si>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</si>
  <si>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</si>
  <si>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</si>
  <si>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</si>
  <si>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</si>
  <si>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</si>
  <si>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</si>
  <si>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</si>
  <si>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</si>
  <si>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</si>
  <si>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</si>
  <si>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</si>
  <si>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</si>
  <si>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</si>
  <si>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</si>
  <si>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</si>
  <si>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</si>
  <si>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</si>
  <si>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</si>
  <si>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</si>
  <si>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</si>
  <si>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</si>
  <si>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</si>
  <si>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</si>
  <si>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</si>
  <si>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</si>
  <si>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</si>
  <si>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</si>
  <si>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</si>
  <si>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</si>
  <si>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</si>
  <si>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</si>
  <si>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</si>
  <si>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</si>
  <si>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</si>
  <si>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</si>
  <si>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</si>
  <si>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</si>
  <si>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</si>
  <si>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</si>
  <si>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</si>
  <si>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</si>
  <si>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</si>
  <si>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</si>
  <si>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</si>
  <si>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</si>
  <si>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</si>
  <si>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</si>
  <si>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</si>
  <si>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</si>
  <si>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</si>
  <si>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</si>
  <si>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</si>
  <si>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</si>
  <si>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</si>
  <si>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</si>
  <si>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</si>
  <si>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</si>
  <si>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</si>
  <si>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</si>
  <si>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</si>
  <si>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</si>
  <si>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</si>
  <si>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</si>
  <si>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</si>
  <si>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</si>
  <si>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</si>
  <si>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</si>
  <si>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</si>
  <si>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</si>
  <si>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</si>
  <si>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</si>
  <si>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</si>
  <si>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</si>
  <si>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</si>
  <si>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</si>
  <si>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</si>
  <si>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</si>
  <si>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</si>
  <si>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</si>
  <si>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</si>
  <si>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</si>
  <si>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</si>
  <si>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</si>
  <si>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</si>
  <si>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</si>
  <si>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</si>
  <si>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</si>
  <si>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</si>
  <si>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</si>
  <si>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</si>
  <si>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</si>
  <si>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</si>
  <si>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</si>
  <si>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</si>
  <si>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</si>
  <si>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</si>
  <si>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</si>
  <si>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</si>
  <si>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</si>
  <si>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</si>
  <si>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</si>
  <si>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</si>
  <si>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</si>
  <si>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</si>
  <si>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</si>
  <si>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</si>
  <si>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</si>
  <si>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</si>
  <si>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</si>
  <si>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</si>
  <si>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</si>
  <si>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</si>
  <si>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</si>
  <si>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</si>
  <si>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</si>
  <si>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</si>
  <si>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</si>
  <si>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</si>
  <si>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</si>
  <si>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</si>
  <si>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</si>
  <si>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</si>
  <si>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</si>
  <si>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</si>
  <si>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</si>
  <si>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</si>
  <si>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</si>
  <si>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</si>
  <si>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</si>
  <si>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</si>
  <si>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</si>
  <si>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</si>
  <si>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</si>
  <si>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</si>
  <si>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</si>
  <si>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</si>
  <si>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</si>
  <si>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</si>
  <si>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</si>
  <si>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</si>
  <si>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</si>
  <si>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</si>
  <si>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</si>
  <si>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</si>
  <si>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</si>
  <si>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</si>
  <si>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</si>
  <si>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</si>
  <si>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</si>
  <si>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</si>
  <si>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</si>
  <si>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</si>
  <si>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</si>
  <si>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</si>
  <si>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</si>
  <si>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</si>
  <si>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</si>
  <si>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</si>
  <si>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</si>
  <si>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</si>
  <si>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</si>
  <si>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</si>
  <si>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</si>
  <si>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</si>
  <si>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</si>
  <si>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</si>
  <si>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</si>
  <si>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</si>
  <si>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</si>
  <si>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</si>
  <si>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</si>
  <si>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</si>
  <si>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</si>
  <si>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</si>
  <si>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</si>
  <si>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</si>
  <si>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</si>
  <si>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</si>
  <si>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</si>
  <si>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</si>
  <si>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</si>
  <si>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</si>
  <si>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</si>
  <si>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</si>
  <si>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</si>
  <si>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</si>
  <si>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</si>
  <si>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</si>
  <si>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</si>
  <si>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</si>
  <si>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</si>
  <si>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</si>
  <si>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</si>
  <si>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</si>
  <si>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</si>
  <si>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</si>
  <si>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</si>
  <si>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</si>
  <si>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</si>
  <si>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</si>
  <si>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</si>
  <si>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</si>
  <si>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</si>
  <si>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</si>
  <si>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</si>
  <si>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</si>
  <si>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</si>
  <si>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</si>
  <si>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</si>
  <si>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</si>
  <si>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</si>
  <si>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</si>
  <si>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</si>
  <si>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</si>
  <si>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</si>
  <si>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</si>
  <si>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</si>
  <si>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</si>
  <si>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</si>
  <si>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</si>
  <si>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</si>
  <si>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</si>
  <si>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</si>
  <si>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</si>
  <si>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</si>
  <si>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</si>
  <si>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</si>
  <si>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</si>
  <si>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</si>
  <si>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</si>
  <si>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</si>
  <si>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</si>
  <si>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</si>
  <si>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</si>
  <si>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</si>
  <si>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</si>
  <si>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</si>
  <si>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</si>
  <si>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</si>
  <si>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</si>
  <si>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</si>
  <si>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</si>
  <si>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</si>
  <si>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</si>
  <si>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</si>
  <si>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</si>
  <si>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</si>
  <si>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</si>
  <si>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</si>
  <si>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</si>
  <si>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</si>
  <si>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</si>
  <si>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</si>
  <si>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</si>
  <si>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</si>
  <si>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</si>
  <si>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</si>
  <si>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</si>
  <si>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</si>
  <si>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</si>
  <si>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</si>
  <si>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</si>
  <si>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</si>
  <si>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</si>
  <si>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</si>
  <si>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</si>
  <si>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</si>
  <si>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</si>
  <si>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</si>
  <si>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</si>
  <si>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</si>
  <si>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</si>
  <si>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</si>
  <si>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</si>
  <si>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</si>
  <si>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</si>
  <si>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</si>
  <si>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</si>
  <si>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</si>
  <si>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</si>
  <si>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</si>
  <si>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</si>
  <si>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</si>
  <si>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</si>
  <si>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</si>
  <si>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</si>
  <si>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</si>
  <si>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</si>
  <si>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</si>
  <si>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</si>
  <si>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</si>
  <si>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</si>
  <si>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</si>
  <si>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</si>
  <si>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</si>
  <si>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</si>
  <si>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</si>
  <si>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</si>
  <si>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</si>
  <si>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</si>
  <si>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</si>
  <si>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</si>
  <si>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</si>
  <si>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</si>
  <si>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</si>
  <si>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</si>
  <si>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</si>
  <si>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</si>
  <si>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</si>
  <si>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</si>
  <si>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</si>
  <si>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</si>
  <si>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</si>
  <si>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</si>
  <si>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</si>
  <si>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</si>
  <si>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</si>
  <si>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</si>
  <si>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</si>
  <si>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</si>
  <si>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</si>
  <si>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</si>
  <si>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</si>
  <si>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</si>
  <si>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</si>
  <si>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</si>
  <si>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</si>
  <si>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</si>
  <si>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</si>
  <si>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</si>
  <si>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</si>
  <si>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</si>
  <si>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</si>
  <si>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</si>
  <si>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</si>
  <si>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</si>
  <si>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</si>
  <si>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</si>
  <si>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</si>
  <si>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</si>
  <si>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</si>
  <si>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</si>
  <si>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</si>
  <si>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</si>
  <si>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</si>
  <si>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</si>
  <si>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</si>
  <si>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</si>
  <si>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</si>
  <si>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</si>
  <si>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</si>
  <si>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</si>
  <si>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</si>
  <si>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</si>
  <si>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</si>
  <si>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</si>
  <si>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</si>
  <si>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</si>
  <si>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</si>
  <si>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</si>
  <si>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</si>
  <si>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</si>
  <si>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</si>
  <si>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</si>
  <si>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</si>
  <si>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</si>
  <si>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</si>
  <si>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</si>
  <si>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</si>
  <si>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</si>
  <si>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</si>
  <si>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</si>
  <si>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</si>
  <si>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</si>
  <si>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</si>
  <si>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</si>
  <si>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</si>
  <si>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</si>
  <si>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</si>
  <si>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</si>
  <si>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</si>
  <si>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</si>
  <si>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</si>
  <si>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</si>
  <si>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</si>
  <si>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</si>
  <si>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</si>
  <si>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</si>
  <si>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</si>
  <si>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</si>
  <si>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</si>
  <si>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</si>
  <si>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</si>
  <si>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</si>
  <si>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</si>
  <si>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</si>
  <si>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</si>
  <si>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</si>
  <si>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</si>
  <si>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</si>
  <si>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</si>
  <si>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</si>
  <si>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</si>
  <si>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</si>
  <si>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</si>
  <si>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</si>
  <si>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</si>
  <si>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</si>
  <si>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</si>
  <si>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</si>
  <si>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</si>
  <si>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</si>
  <si>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</si>
  <si>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</si>
  <si>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</si>
  <si>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</si>
  <si>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</si>
  <si>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</si>
  <si>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</si>
  <si>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</si>
  <si>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</si>
  <si>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</si>
  <si>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</si>
  <si>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</si>
  <si>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</si>
  <si>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</si>
  <si>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</si>
  <si>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</si>
  <si>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</si>
  <si>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</si>
  <si>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</si>
  <si>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</si>
  <si>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</si>
  <si>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</si>
  <si>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</si>
  <si>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</si>
  <si>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</si>
  <si>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</si>
  <si>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</si>
  <si>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</si>
  <si>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</si>
  <si>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</si>
  <si>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</si>
  <si>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</si>
  <si>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</si>
  <si>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</si>
  <si>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</si>
  <si>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</si>
  <si>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</si>
  <si>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</si>
  <si>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</si>
  <si>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</si>
  <si>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</si>
  <si>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</si>
  <si>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</si>
  <si>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</si>
  <si>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</si>
  <si>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</si>
  <si>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</si>
  <si>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</si>
  <si>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</si>
  <si>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</si>
  <si>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</si>
  <si>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</si>
  <si>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</si>
  <si>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</si>
  <si>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</si>
  <si>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</si>
  <si>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</si>
  <si>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</si>
  <si>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</si>
  <si>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</si>
  <si>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</si>
  <si>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</si>
  <si>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</si>
  <si>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</si>
  <si>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</si>
  <si>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</si>
  <si>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</si>
  <si>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</si>
  <si>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</si>
  <si>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</si>
  <si>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</si>
  <si>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</si>
  <si>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</si>
  <si>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</si>
  <si>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</si>
  <si>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</si>
  <si>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</si>
  <si>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</si>
  <si>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</si>
  <si>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</si>
  <si>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</si>
  <si>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</si>
  <si>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</si>
  <si>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</si>
  <si>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</si>
  <si>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</si>
  <si>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</si>
  <si>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</si>
  <si>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</si>
  <si>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</si>
  <si>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</si>
  <si>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</si>
  <si>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</si>
  <si>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</si>
  <si>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</si>
  <si>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</si>
  <si>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</si>
  <si>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</si>
  <si>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</si>
  <si>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</si>
  <si>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</si>
  <si>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</si>
  <si>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</si>
  <si>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</si>
  <si>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</si>
  <si>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</si>
  <si>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</si>
  <si>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</si>
  <si>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</si>
  <si>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</si>
  <si>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</si>
  <si>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</si>
  <si>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</si>
  <si>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</si>
  <si>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</si>
  <si>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</si>
  <si>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</si>
  <si>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</si>
  <si>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</si>
  <si>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</si>
  <si>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</si>
  <si>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</si>
  <si>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</si>
  <si>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</si>
  <si>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</si>
  <si>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</si>
  <si>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</si>
  <si>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</si>
  <si>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</si>
  <si>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</si>
  <si>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</si>
  <si>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</si>
  <si>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</si>
  <si>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</si>
  <si>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</si>
  <si>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</si>
  <si>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</si>
  <si>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</si>
  <si>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</si>
  <si>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</si>
  <si>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</si>
  <si>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</si>
  <si>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</si>
  <si>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</si>
  <si>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</si>
  <si>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</si>
  <si>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</si>
  <si>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</si>
  <si>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</si>
  <si>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</si>
  <si>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</si>
  <si>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</si>
  <si>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</si>
  <si>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</si>
  <si>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</si>
  <si>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</si>
  <si>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</si>
  <si>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</si>
  <si>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</si>
  <si>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</si>
  <si>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</si>
  <si>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</si>
  <si>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</si>
  <si>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</si>
  <si>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</si>
  <si>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</si>
  <si>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</si>
  <si>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</si>
  <si>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</si>
  <si>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</si>
  <si>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</si>
  <si>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</si>
  <si>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</si>
  <si>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</si>
  <si>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</si>
  <si>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</si>
  <si>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</si>
  <si>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</si>
  <si>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</si>
  <si>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</si>
  <si>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</si>
  <si>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</si>
  <si>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</si>
  <si>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</si>
  <si>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</si>
  <si>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</si>
  <si>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</si>
  <si>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</si>
  <si>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</si>
  <si>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</si>
  <si>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</si>
  <si>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</si>
  <si>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</si>
  <si>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</si>
  <si>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</si>
  <si>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</si>
  <si>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</si>
  <si>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</si>
  <si>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</si>
  <si>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</si>
  <si>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</si>
  <si>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</si>
  <si>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</si>
  <si>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</si>
  <si>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</si>
  <si>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</si>
  <si>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</si>
  <si>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</si>
  <si>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</si>
  <si>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</si>
  <si>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</si>
  <si>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</si>
  <si>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</si>
  <si>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</si>
  <si>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</si>
  <si>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</si>
  <si>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</si>
  <si>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</si>
  <si>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</si>
  <si>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</si>
  <si>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</si>
  <si>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</si>
  <si>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</si>
  <si>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</si>
  <si>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</si>
  <si>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</si>
  <si>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</si>
  <si>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</si>
  <si>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</si>
  <si>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</si>
  <si>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</si>
  <si>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</si>
  <si>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</si>
  <si>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</si>
  <si>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</si>
  <si>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</si>
  <si>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</si>
  <si>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</si>
  <si>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</si>
  <si>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</si>
  <si>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</si>
  <si>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</si>
  <si>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</si>
  <si>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</si>
  <si>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</si>
  <si>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</si>
  <si>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</si>
  <si>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</si>
  <si>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</si>
  <si>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</si>
  <si>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</si>
  <si>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</si>
  <si>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</si>
  <si>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</si>
  <si>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</si>
  <si>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</si>
  <si>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</si>
  <si>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</si>
  <si>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</si>
  <si>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</si>
  <si>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</si>
  <si>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</si>
  <si>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</si>
  <si>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</si>
  <si>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</si>
  <si>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</si>
  <si>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</si>
  <si>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</si>
  <si>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</si>
  <si>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</si>
  <si>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</si>
  <si>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</si>
  <si>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</si>
  <si>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</si>
  <si>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</si>
  <si>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</si>
  <si>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</si>
  <si>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</si>
  <si>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</si>
  <si>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</si>
  <si>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</si>
  <si>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</si>
  <si>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</si>
  <si>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</si>
  <si>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</si>
  <si>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</si>
  <si>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</si>
  <si>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</si>
  <si>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</si>
  <si>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</si>
  <si>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</si>
  <si>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</si>
  <si>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</si>
  <si>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</si>
  <si>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</si>
  <si>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</si>
  <si>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</si>
  <si>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</si>
  <si>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</si>
  <si>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</si>
  <si>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</si>
  <si>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</si>
  <si>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</si>
  <si>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</si>
  <si>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</si>
  <si>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</si>
  <si>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</si>
  <si>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</si>
  <si>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</si>
  <si>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</si>
  <si>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</si>
  <si>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</si>
  <si>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</si>
  <si>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</si>
  <si>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</si>
  <si>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</si>
  <si>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</si>
  <si>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</si>
  <si>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</si>
  <si>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</si>
  <si>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</si>
  <si>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</si>
  <si>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</si>
  <si>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</si>
  <si>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</si>
  <si>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</si>
  <si>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</si>
  <si>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</si>
  <si>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</si>
  <si>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</si>
  <si>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</si>
  <si>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</si>
  <si>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</si>
  <si>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</si>
  <si>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</si>
  <si>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</si>
  <si>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</si>
  <si>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</si>
  <si>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</si>
  <si>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</si>
  <si>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</si>
  <si>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</si>
  <si>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</si>
  <si>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</si>
  <si>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</si>
  <si>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</si>
  <si>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</si>
  <si>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</si>
  <si>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</si>
  <si>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</si>
  <si>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</si>
  <si>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</si>
  <si>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</si>
  <si>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</si>
  <si>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</si>
  <si>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</si>
  <si>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</si>
  <si>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</si>
  <si>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</si>
  <si>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</si>
  <si>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</si>
  <si>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</si>
  <si>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</si>
  <si>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</si>
  <si>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</si>
  <si>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</si>
  <si>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</si>
  <si>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</si>
  <si>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</si>
  <si>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</si>
  <si>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</si>
  <si>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</si>
  <si>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</si>
  <si>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</si>
  <si>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</si>
  <si>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</si>
  <si>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</si>
  <si>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</si>
  <si>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</si>
  <si>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</si>
  <si>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</si>
  <si>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</si>
  <si>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</si>
  <si>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</si>
  <si>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</si>
  <si>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</si>
  <si>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</si>
  <si>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</si>
  <si>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</si>
  <si>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</si>
  <si>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</si>
  <si>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</si>
  <si>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</si>
  <si>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</si>
  <si>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</si>
  <si>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</si>
  <si>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</si>
  <si>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</si>
  <si>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</si>
  <si>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</si>
  <si>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</si>
  <si>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</si>
  <si>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</si>
  <si>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</si>
  <si>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</si>
  <si>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</si>
  <si>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</si>
  <si>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</si>
  <si>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</si>
  <si>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</si>
  <si>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</si>
  <si>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</si>
  <si>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</si>
  <si>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</si>
  <si>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</si>
  <si>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</si>
  <si>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</si>
  <si>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</si>
  <si>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</si>
  <si>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</si>
  <si>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</si>
  <si>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</si>
  <si>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</si>
  <si>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</si>
  <si>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</si>
  <si>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</si>
  <si>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</si>
  <si>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</si>
  <si>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</si>
  <si>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</si>
  <si>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</si>
  <si>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</si>
  <si>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</si>
  <si>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</si>
  <si>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</si>
  <si>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</si>
  <si>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</si>
  <si>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</si>
  <si>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</si>
  <si>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</si>
  <si>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</si>
  <si>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</si>
  <si>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</si>
  <si>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</si>
  <si>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</si>
  <si>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</si>
  <si>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</si>
  <si>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</si>
  <si>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</si>
  <si>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</si>
  <si>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</si>
  <si>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</si>
  <si>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</si>
  <si>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</si>
  <si>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</si>
  <si>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</si>
  <si>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</si>
  <si>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</si>
  <si>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</si>
  <si>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</si>
  <si>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</si>
  <si>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</si>
  <si>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</si>
  <si>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</si>
  <si>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</si>
  <si>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</si>
  <si>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</si>
  <si>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</si>
  <si>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</si>
  <si>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</si>
  <si>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</si>
  <si>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</si>
  <si>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</si>
  <si>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</si>
  <si>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</si>
  <si>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</si>
  <si>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</si>
  <si>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</si>
  <si>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</si>
  <si>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</si>
  <si>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</si>
  <si>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</si>
  <si>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</si>
  <si>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</si>
  <si>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</si>
  <si>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</si>
  <si>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</si>
  <si>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</si>
  <si>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</si>
  <si>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</si>
  <si>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</si>
  <si>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</si>
  <si>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</si>
  <si>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</si>
  <si>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</si>
  <si>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</si>
  <si>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</si>
  <si>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</si>
  <si>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</si>
  <si>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</si>
  <si>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</si>
  <si>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</si>
  <si>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</si>
  <si>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</si>
  <si>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</si>
  <si>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</si>
  <si>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</si>
  <si>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</si>
  <si>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</si>
  <si>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</si>
  <si>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</si>
  <si>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</si>
  <si>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</si>
  <si>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</si>
  <si>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</si>
  <si>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</si>
  <si>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</si>
  <si>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</si>
  <si>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</si>
  <si>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</si>
  <si>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</si>
  <si>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</si>
  <si>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</si>
  <si>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</si>
  <si>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</si>
  <si>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</si>
  <si>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</si>
  <si>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</si>
  <si>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</si>
  <si>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</si>
  <si>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</si>
  <si>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</si>
  <si>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</si>
  <si>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</si>
  <si>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</si>
  <si>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</si>
  <si>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</si>
  <si>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</si>
  <si>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</si>
  <si>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</si>
  <si>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</si>
  <si>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</si>
  <si>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</si>
  <si>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</si>
  <si>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</si>
  <si>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</si>
  <si>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</si>
  <si>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</si>
  <si>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</si>
  <si>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</si>
  <si>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</si>
  <si>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</si>
  <si>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</si>
  <si>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</si>
  <si>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</si>
  <si>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</si>
  <si>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</si>
  <si>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</si>
  <si>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</si>
  <si>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</si>
  <si>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</si>
  <si>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</si>
  <si>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</si>
  <si>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</si>
  <si>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</si>
  <si>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</si>
  <si>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</si>
  <si>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</si>
  <si>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</si>
  <si>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</si>
  <si>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</si>
  <si>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</si>
  <si>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</si>
  <si>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</si>
  <si>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</si>
  <si>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</si>
  <si>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</si>
  <si>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</si>
  <si>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</si>
  <si>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</si>
  <si>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</si>
  <si>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</si>
  <si>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</si>
  <si>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</si>
  <si>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</si>
  <si>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</si>
  <si>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</si>
  <si>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</si>
  <si>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</si>
  <si>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</si>
  <si>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</si>
  <si>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</si>
  <si>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</si>
  <si>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</si>
  <si>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</si>
  <si>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</si>
  <si>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</si>
  <si>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</si>
  <si>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</si>
  <si>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</si>
  <si>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</si>
  <si>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</si>
  <si>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</si>
  <si>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</si>
  <si>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</si>
  <si>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</si>
  <si>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</si>
  <si>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</si>
  <si>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</si>
  <si>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</si>
  <si>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</si>
  <si>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</si>
  <si>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</si>
  <si>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</si>
  <si>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</si>
  <si>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</si>
  <si>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</si>
  <si>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</si>
  <si>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</si>
  <si>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</si>
  <si>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</si>
  <si>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</si>
  <si>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</si>
  <si>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</si>
  <si>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</si>
  <si>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</si>
  <si>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</si>
  <si>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</si>
  <si>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</si>
  <si>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</si>
  <si>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</si>
  <si>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</si>
  <si>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</si>
  <si>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</si>
  <si>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</si>
  <si>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</si>
  <si>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</si>
  <si>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</si>
  <si>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</si>
  <si>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</si>
  <si>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</si>
  <si>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</si>
  <si>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</si>
  <si>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</si>
  <si>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</si>
  <si>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</si>
  <si>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</si>
  <si>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</si>
  <si>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</si>
  <si>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</si>
  <si>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</si>
  <si>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</si>
  <si>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</si>
  <si>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</si>
  <si>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</si>
  <si>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</si>
  <si>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</si>
  <si>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</si>
  <si>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</si>
  <si>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</si>
  <si>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</si>
  <si>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</si>
  <si>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</si>
  <si>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</si>
  <si>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</si>
  <si>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</si>
  <si>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</si>
  <si>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</si>
  <si>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</si>
  <si>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</si>
  <si>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</si>
  <si>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</si>
  <si>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</si>
  <si>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</si>
  <si>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</si>
  <si>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</si>
  <si>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</si>
  <si>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</si>
  <si>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</si>
  <si>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</si>
  <si>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</si>
  <si>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</si>
  <si>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</si>
  <si>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</si>
  <si>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</si>
  <si>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</si>
  <si>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</si>
  <si>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</si>
  <si>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</si>
  <si>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</si>
  <si>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</si>
  <si>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</si>
  <si>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</si>
  <si>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</si>
  <si>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</si>
  <si>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</si>
  <si>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</si>
  <si>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</si>
  <si>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</si>
  <si>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</si>
  <si>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</si>
  <si>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</si>
  <si>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</si>
  <si>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</si>
  <si>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</si>
  <si>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</si>
  <si>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</si>
  <si>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</si>
  <si>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</si>
  <si>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</si>
  <si>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</si>
  <si>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</si>
  <si>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</si>
  <si>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</si>
  <si>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</si>
  <si>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</si>
  <si>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</si>
  <si>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</si>
  <si>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</si>
  <si>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</si>
  <si>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</si>
  <si>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</si>
  <si>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</si>
  <si>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</si>
  <si>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</si>
  <si>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</si>
  <si>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</si>
  <si>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</si>
  <si>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</si>
  <si>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</si>
  <si>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</si>
  <si>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</si>
  <si>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</si>
  <si>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</si>
  <si>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</si>
  <si>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</si>
  <si>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</si>
  <si>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</si>
  <si>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</si>
  <si>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</si>
  <si>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</si>
  <si>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</si>
  <si>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</si>
  <si>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</si>
  <si>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</si>
  <si>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</si>
  <si>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</si>
  <si>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</si>
  <si>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</si>
  <si>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</si>
  <si>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</si>
  <si>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</si>
  <si>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</si>
  <si>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</si>
  <si>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</si>
  <si>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</si>
  <si>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</si>
  <si>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</si>
  <si>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</si>
  <si>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</si>
  <si>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</si>
  <si>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</si>
  <si>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</si>
  <si>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</si>
  <si>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</si>
  <si>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</si>
  <si>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</si>
  <si>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</si>
  <si>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</si>
  <si>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</si>
  <si>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</si>
  <si>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</si>
  <si>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</si>
  <si>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</si>
  <si>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</si>
  <si>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</si>
  <si>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</si>
  <si>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</si>
  <si>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</si>
  <si>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</si>
  <si>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</si>
  <si>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</si>
  <si>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</si>
  <si>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</si>
  <si>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</si>
  <si>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</si>
  <si>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</si>
  <si>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</si>
  <si>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</si>
  <si>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</si>
  <si>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</si>
  <si>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</si>
  <si>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</si>
  <si>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</si>
  <si>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</si>
  <si>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</si>
  <si>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</si>
  <si>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</si>
  <si>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</si>
  <si>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</si>
  <si>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</si>
  <si>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</si>
  <si>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</si>
  <si>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</si>
  <si>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</si>
  <si>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</si>
  <si>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</si>
  <si>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</si>
  <si>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</si>
  <si>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</si>
  <si>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</si>
  <si>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</si>
  <si>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</si>
  <si>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</si>
  <si>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</si>
  <si>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</si>
  <si>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</si>
  <si>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</si>
  <si>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</si>
  <si>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</si>
  <si>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</si>
  <si>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</si>
  <si>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</si>
  <si>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</si>
  <si>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</si>
  <si>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</si>
  <si>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</si>
  <si>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</si>
  <si>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</si>
  <si>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</si>
  <si>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</si>
  <si>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</si>
  <si>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</si>
  <si>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</si>
  <si>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</si>
  <si>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</si>
  <si>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</si>
  <si>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</si>
  <si>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</si>
  <si>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</si>
  <si>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</si>
  <si>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</si>
  <si>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</si>
  <si>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</si>
  <si>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</si>
  <si>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</si>
  <si>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</si>
  <si>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</si>
  <si>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</si>
  <si>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</si>
  <si>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</si>
  <si>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</si>
  <si>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</si>
  <si>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</si>
  <si>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</si>
  <si>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</si>
  <si>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</si>
  <si>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</si>
  <si>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</si>
  <si>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</si>
  <si>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</si>
  <si>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</si>
  <si>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</si>
  <si>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</si>
  <si>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</si>
  <si>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</si>
  <si>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</si>
  <si>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</si>
  <si>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</si>
  <si>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</si>
  <si>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</si>
  <si>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</si>
  <si>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</si>
  <si>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</si>
  <si>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</si>
  <si>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</si>
  <si>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</si>
  <si>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</si>
  <si>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</si>
  <si>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</si>
  <si>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</si>
  <si>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</si>
  <si>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</si>
  <si>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</si>
  <si>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</si>
  <si>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</si>
  <si>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</si>
  <si>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</si>
  <si>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</si>
  <si>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</si>
  <si>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</si>
  <si>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</si>
  <si>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</si>
  <si>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</si>
  <si>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</si>
  <si>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</si>
  <si>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</si>
  <si>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</si>
  <si>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</si>
  <si>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</si>
  <si>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</si>
  <si>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</si>
  <si>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</si>
  <si>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</si>
  <si>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</si>
  <si>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</si>
  <si>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</si>
  <si>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</si>
  <si>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</si>
  <si>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</si>
  <si>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</si>
  <si>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</si>
  <si>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</si>
  <si>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</si>
  <si>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</si>
  <si>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</si>
  <si>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</si>
  <si>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</si>
  <si>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</si>
  <si>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</si>
  <si>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</si>
  <si>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</si>
  <si>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</si>
  <si>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</si>
  <si>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</si>
  <si>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</si>
  <si>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</si>
  <si>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</si>
  <si>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</si>
  <si>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</si>
  <si>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</si>
  <si>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</si>
  <si>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</si>
  <si>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</si>
  <si>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</si>
  <si>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</si>
  <si>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</si>
  <si>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</si>
  <si>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</si>
  <si>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</si>
  <si>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</si>
  <si>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</si>
  <si>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</si>
  <si>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</si>
  <si>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</si>
  <si>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</si>
  <si>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</si>
  <si>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</si>
  <si>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</si>
  <si>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</si>
  <si>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</si>
  <si>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</si>
  <si>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</si>
  <si>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</si>
  <si>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</si>
  <si>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</si>
  <si>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</si>
  <si>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</si>
  <si>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</si>
  <si>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</si>
  <si>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</si>
  <si>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</si>
  <si>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</si>
  <si>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</si>
  <si>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</si>
  <si>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</si>
  <si>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</si>
  <si>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</si>
  <si>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</si>
  <si>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</si>
  <si>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</si>
  <si>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</si>
  <si>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</si>
  <si>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</si>
  <si>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</si>
  <si>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</si>
  <si>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</si>
  <si>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</si>
  <si>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</si>
  <si>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</si>
  <si>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</si>
  <si>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</si>
  <si>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</si>
  <si>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</si>
  <si>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</si>
  <si>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</si>
  <si>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</si>
  <si>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</si>
  <si>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</si>
  <si>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</si>
  <si>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</si>
  <si>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</si>
  <si>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</si>
  <si>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</si>
  <si>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</si>
  <si>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</si>
  <si>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</si>
  <si>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</si>
  <si>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</si>
  <si>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</si>
  <si>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</si>
  <si>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</si>
  <si>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</si>
  <si>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</si>
  <si>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</si>
  <si>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</si>
  <si>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</si>
  <si>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</si>
  <si>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</si>
  <si>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</si>
  <si>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</si>
  <si>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</si>
  <si>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</si>
  <si>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</si>
  <si>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</si>
  <si>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</si>
  <si>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</si>
  <si>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</si>
  <si>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</si>
  <si>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</si>
  <si>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</si>
  <si>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</si>
  <si>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</si>
  <si>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</si>
  <si>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</si>
  <si>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</si>
  <si>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</si>
  <si>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</si>
  <si>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</si>
  <si>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</si>
  <si>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</si>
  <si>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</si>
  <si>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</si>
  <si>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</si>
  <si>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</si>
  <si>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</si>
  <si>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</si>
  <si>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</si>
  <si>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</si>
  <si>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</si>
  <si>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</si>
  <si>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</si>
  <si>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</si>
  <si>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</si>
  <si>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</si>
  <si>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</si>
  <si>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</si>
  <si>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</si>
  <si>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</si>
  <si>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</si>
  <si>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</si>
  <si>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</si>
  <si>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</si>
  <si>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</si>
  <si>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</si>
  <si>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</si>
  <si>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</si>
  <si>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</si>
  <si>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</si>
  <si>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</si>
  <si>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</si>
  <si>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</si>
  <si>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</si>
  <si>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</si>
  <si>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</si>
  <si>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</si>
  <si>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</si>
  <si>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</si>
  <si>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</si>
  <si>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</si>
  <si>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</si>
  <si>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</si>
  <si>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</si>
  <si>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</si>
  <si>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</si>
  <si>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</si>
  <si>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</si>
  <si>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</si>
  <si>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</si>
  <si>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</si>
  <si>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</si>
  <si>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</si>
  <si>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</si>
  <si>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</si>
  <si>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</si>
  <si>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</si>
  <si>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</si>
  <si>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</si>
  <si>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</si>
  <si>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</si>
  <si>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</si>
  <si>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</si>
  <si>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</si>
  <si>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</si>
  <si>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</si>
  <si>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</si>
  <si>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</si>
  <si>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</si>
  <si>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</si>
  <si>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</si>
  <si>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</si>
  <si>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</si>
  <si>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</si>
  <si>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</si>
  <si>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</si>
  <si>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</si>
  <si>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</si>
  <si>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</si>
  <si>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</si>
  <si>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</si>
  <si>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</si>
  <si>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</si>
  <si>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</si>
  <si>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</si>
  <si>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</si>
  <si>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</si>
  <si>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</si>
  <si>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</si>
  <si>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</si>
  <si>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</si>
  <si>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</si>
  <si>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</si>
  <si>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</si>
  <si>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</si>
  <si>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</si>
  <si>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</si>
  <si>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</si>
  <si>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</si>
  <si>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</si>
  <si>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</si>
  <si>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</si>
  <si>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</si>
  <si>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</si>
  <si>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</si>
  <si>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</si>
  <si>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</si>
  <si>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</si>
  <si>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</si>
  <si>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</si>
  <si>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</si>
  <si>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</si>
  <si>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</si>
  <si>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</si>
  <si>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</si>
  <si>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</si>
  <si>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</si>
  <si>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</si>
  <si>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</si>
  <si>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</si>
  <si>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</si>
  <si>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</si>
  <si>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</si>
  <si>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</si>
  <si>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</si>
  <si>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</si>
  <si>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</si>
  <si>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</si>
  <si>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</si>
  <si>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</si>
  <si>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</si>
  <si>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</si>
  <si>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</si>
  <si>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</si>
  <si>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</si>
  <si>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</si>
  <si>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</si>
  <si>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</si>
  <si>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</si>
  <si>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</si>
  <si>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</si>
  <si>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</si>
  <si>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</si>
  <si>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</si>
  <si>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</si>
  <si>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</si>
  <si>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</si>
  <si>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</si>
  <si>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</si>
  <si>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</si>
  <si>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</si>
  <si>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</si>
  <si>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</si>
  <si>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</si>
  <si>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</si>
  <si>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</si>
  <si>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</si>
  <si>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</si>
  <si>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</si>
  <si>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</si>
  <si>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</si>
  <si>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</si>
  <si>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</si>
  <si>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</si>
  <si>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</si>
  <si>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</si>
  <si>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</si>
  <si>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</si>
  <si>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</si>
  <si>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</si>
  <si>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</si>
  <si>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</si>
  <si>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</si>
  <si>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</si>
  <si>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</si>
  <si>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</si>
  <si>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</si>
  <si>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</si>
  <si>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</si>
  <si>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</si>
  <si>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</si>
  <si>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</si>
  <si>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</si>
  <si>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</si>
  <si>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</si>
  <si>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</si>
  <si>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</si>
  <si>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</si>
  <si>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</si>
  <si>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</si>
  <si>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</si>
  <si>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</si>
  <si>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</si>
  <si>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</si>
  <si>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</si>
  <si>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</si>
  <si>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</si>
  <si>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</si>
  <si>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</si>
  <si>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</si>
  <si>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</si>
  <si>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</si>
  <si>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</si>
  <si>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</si>
  <si>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</si>
  <si>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</si>
  <si>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</si>
  <si>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</si>
  <si>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</si>
  <si>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</si>
  <si>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</si>
  <si>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</si>
  <si>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</si>
  <si>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</si>
  <si>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</si>
  <si>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</si>
  <si>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</si>
  <si>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</si>
  <si>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</si>
  <si>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</si>
  <si>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</si>
  <si>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</si>
  <si>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</si>
  <si>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</si>
  <si>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</si>
  <si>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</si>
  <si>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</si>
  <si>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</si>
  <si>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</si>
  <si>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</si>
  <si>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</si>
  <si>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</si>
  <si>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</si>
  <si>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</si>
  <si>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</si>
  <si>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</si>
  <si>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</si>
  <si>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</si>
  <si>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</si>
  <si>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</si>
  <si>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</si>
  <si>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</si>
  <si>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</si>
  <si>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</si>
  <si>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</si>
  <si>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</si>
  <si>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</si>
  <si>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</si>
  <si>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</si>
  <si>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</si>
  <si>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</si>
  <si>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</si>
  <si>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</si>
  <si>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</si>
  <si>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</si>
  <si>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</si>
  <si>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</si>
  <si>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</si>
  <si>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</si>
  <si>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</si>
  <si>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</si>
  <si>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</si>
  <si>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</si>
  <si>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</si>
  <si>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</si>
  <si>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</si>
  <si>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</si>
  <si>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</si>
  <si>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</si>
  <si>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</si>
  <si>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</si>
  <si>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</si>
  <si>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</si>
  <si>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</si>
  <si>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</si>
  <si>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</si>
  <si>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</si>
  <si>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</si>
  <si>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</si>
  <si>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</si>
  <si>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</si>
  <si>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</si>
  <si>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</si>
  <si>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</si>
  <si>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</si>
  <si>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</si>
  <si>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</si>
  <si>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</si>
  <si>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</si>
  <si>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</si>
  <si>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</si>
  <si>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</si>
  <si>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</si>
  <si>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</si>
  <si>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</si>
  <si>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</si>
  <si>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</si>
  <si>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</si>
  <si>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</si>
  <si>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</si>
  <si>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</si>
  <si>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</si>
  <si>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</si>
  <si>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</si>
  <si>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</si>
  <si>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</si>
  <si>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</si>
  <si>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</si>
  <si>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</si>
  <si>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</si>
  <si>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</si>
  <si>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</si>
  <si>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</si>
  <si>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</si>
  <si>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</si>
  <si>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</si>
  <si>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</si>
  <si>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</si>
  <si>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</si>
  <si>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</si>
  <si>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</si>
  <si>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</si>
  <si>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</si>
  <si>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</si>
  <si>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</si>
  <si>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</si>
  <si>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</si>
  <si>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</si>
  <si>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</si>
  <si>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</si>
  <si>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</si>
  <si>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</si>
  <si>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</si>
  <si>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</si>
  <si>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</si>
  <si>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</si>
  <si>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</si>
  <si>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</si>
  <si>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</si>
  <si>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</si>
  <si>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</si>
  <si>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</si>
  <si>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</si>
  <si>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</si>
  <si>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</si>
  <si>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</si>
  <si>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</si>
  <si>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</si>
  <si>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</si>
  <si>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</si>
  <si>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</si>
  <si>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</si>
  <si>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</si>
  <si>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</si>
  <si>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</si>
  <si>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</si>
  <si>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</si>
  <si>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</si>
  <si>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</si>
  <si>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</si>
  <si>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</si>
  <si>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</si>
  <si>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</si>
  <si>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</si>
  <si>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</si>
  <si>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</si>
  <si>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</si>
  <si>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</si>
  <si>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</si>
  <si>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</si>
  <si>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</si>
  <si>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</si>
  <si>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</si>
  <si>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</si>
  <si>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</si>
  <si>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</si>
  <si>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</si>
  <si>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</si>
  <si>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</si>
  <si>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</si>
  <si>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</si>
  <si>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</si>
  <si>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</si>
  <si>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</si>
  <si>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</si>
  <si>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</si>
  <si>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</si>
  <si>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</si>
  <si>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</si>
  <si>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</si>
  <si>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</si>
  <si>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</si>
  <si>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</si>
  <si>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</si>
  <si>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</si>
  <si>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</si>
  <si>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</si>
  <si>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</si>
  <si>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</si>
  <si>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</si>
  <si>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</si>
  <si>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</si>
  <si>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</si>
  <si>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</si>
  <si>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</si>
  <si>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</si>
  <si>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</si>
  <si>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</si>
  <si>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</si>
  <si>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</si>
  <si>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</si>
  <si>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</si>
  <si>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</si>
  <si>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</si>
  <si>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</si>
  <si>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</si>
  <si>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</si>
  <si>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</si>
  <si>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</si>
  <si>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</si>
  <si>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</si>
  <si>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</si>
  <si>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</si>
  <si>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</si>
  <si>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</si>
  <si>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</si>
  <si>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</si>
  <si>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</si>
  <si>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</si>
  <si>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</si>
  <si>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</si>
  <si>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</si>
  <si>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</si>
  <si>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</si>
  <si>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</si>
  <si>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</si>
  <si>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</si>
  <si>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</si>
  <si>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</si>
  <si>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</si>
  <si>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</si>
  <si>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</si>
  <si>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</si>
  <si>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</si>
  <si>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</si>
  <si>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</si>
  <si>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</si>
  <si>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</si>
  <si>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</si>
  <si>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</si>
  <si>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</si>
  <si>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</si>
  <si>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</si>
  <si>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</si>
  <si>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</si>
  <si>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</si>
  <si>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</si>
  <si>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</si>
  <si>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</si>
  <si>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</si>
  <si>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</si>
  <si>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</si>
  <si>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</si>
  <si>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</si>
  <si>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</si>
  <si>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</si>
  <si>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</si>
  <si>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</si>
  <si>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</si>
  <si>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</si>
  <si>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</si>
  <si>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</si>
  <si>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</si>
  <si>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</si>
  <si>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</si>
  <si>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</si>
  <si>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</si>
  <si>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</si>
  <si>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</si>
  <si>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</si>
  <si>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</si>
  <si>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</si>
  <si>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</si>
  <si>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</si>
  <si>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</si>
  <si>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</si>
  <si>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</si>
  <si>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</si>
  <si>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</si>
  <si>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</si>
  <si>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</si>
  <si>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</si>
  <si>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</si>
  <si>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</si>
  <si>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</si>
  <si>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</si>
  <si>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</si>
  <si>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</si>
  <si>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</si>
  <si>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</si>
  <si>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</si>
  <si>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</si>
  <si>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</si>
  <si>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</si>
  <si>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</si>
  <si>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</si>
  <si>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</si>
  <si>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</si>
  <si>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</si>
  <si>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</si>
  <si>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</si>
  <si>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</si>
  <si>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</si>
  <si>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</si>
  <si>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</si>
  <si>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</si>
  <si>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</si>
  <si>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</si>
  <si>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</si>
  <si>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</si>
  <si>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</si>
  <si>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</si>
  <si>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</si>
  <si>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</si>
  <si>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</si>
  <si>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</si>
  <si>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</si>
  <si>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</si>
  <si>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</si>
  <si>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</si>
  <si>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</si>
  <si>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</si>
  <si>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</si>
  <si>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</si>
  <si>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</si>
  <si>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</si>
  <si>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</si>
  <si>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</si>
  <si>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</si>
  <si>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</si>
  <si>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</si>
  <si>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</si>
  <si>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</si>
  <si>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</si>
  <si>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</si>
  <si>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</si>
  <si>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</si>
  <si>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</si>
  <si>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</si>
  <si>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</si>
  <si>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</si>
  <si>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</si>
  <si>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</si>
  <si>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</si>
  <si>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</si>
  <si>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</si>
  <si>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</si>
  <si>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</si>
  <si>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</si>
  <si>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</si>
  <si>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</si>
  <si>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</si>
  <si>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</si>
  <si>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</si>
  <si>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</si>
  <si>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</si>
  <si>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</si>
  <si>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</si>
  <si>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</si>
  <si>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</si>
  <si>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</si>
  <si>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</si>
  <si>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</si>
  <si>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</si>
  <si>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</si>
  <si>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</si>
  <si>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</si>
  <si>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</si>
  <si>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</si>
  <si>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</si>
  <si>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</si>
  <si>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</si>
  <si>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</si>
  <si>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</si>
  <si>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</si>
  <si>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</si>
  <si>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</si>
  <si>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</si>
  <si>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</si>
  <si>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</si>
  <si>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</si>
  <si>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</si>
  <si>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</si>
  <si>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</si>
  <si>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</si>
  <si>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</si>
  <si>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</si>
  <si>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</si>
  <si>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</si>
  <si>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</si>
  <si>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</si>
  <si>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</si>
  <si>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</si>
  <si>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</si>
  <si>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</si>
  <si>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</si>
  <si>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</si>
  <si>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</si>
  <si>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</si>
  <si>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</si>
  <si>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</si>
  <si>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</si>
  <si>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</si>
  <si>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</si>
  <si>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</si>
  <si>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</si>
  <si>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</si>
  <si>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</si>
  <si>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</si>
  <si>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</si>
  <si>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</si>
  <si>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</si>
  <si>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</si>
  <si>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</si>
  <si>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</si>
  <si>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</si>
  <si>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</si>
  <si>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</si>
  <si>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</si>
  <si>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</si>
  <si>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</si>
  <si>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</si>
  <si>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</si>
  <si>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</si>
  <si>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</si>
  <si>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</si>
  <si>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</si>
  <si>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</si>
  <si>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</si>
  <si>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</si>
  <si>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</si>
  <si>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</si>
  <si>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</si>
  <si>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</si>
  <si>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</si>
  <si>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</si>
  <si>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</si>
  <si>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</si>
  <si>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</si>
  <si>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</si>
  <si>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</si>
  <si>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</si>
  <si>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</si>
  <si>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</si>
  <si>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</si>
  <si>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</si>
  <si>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</si>
  <si>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</si>
  <si>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</si>
  <si>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</si>
  <si>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</si>
  <si>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</si>
  <si>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</si>
  <si>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</si>
  <si>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</si>
  <si>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</si>
  <si>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</si>
  <si>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</si>
  <si>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</si>
  <si>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</si>
  <si>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</si>
  <si>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</si>
  <si>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</si>
  <si>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</si>
  <si>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</si>
  <si>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</si>
  <si>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</si>
  <si>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</si>
  <si>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</si>
  <si>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</si>
  <si>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</si>
  <si>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</si>
  <si>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</si>
  <si>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</si>
  <si>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</si>
  <si>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</si>
  <si>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</si>
  <si>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</si>
  <si>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</si>
  <si>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</si>
  <si>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</si>
  <si>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</si>
  <si>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</si>
  <si>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</si>
  <si>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</si>
  <si>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</si>
  <si>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</si>
  <si>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</si>
  <si>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</si>
  <si>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</si>
  <si>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</si>
  <si>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</si>
  <si>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</si>
  <si>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</si>
  <si>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</si>
  <si>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</si>
  <si>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</si>
  <si>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</si>
  <si>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</si>
  <si>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</si>
  <si>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</si>
  <si>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</si>
  <si>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</si>
  <si>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</si>
  <si>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</si>
  <si>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</si>
  <si>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</si>
  <si>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</si>
  <si>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</si>
  <si>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</si>
  <si>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</si>
  <si>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</si>
  <si>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</si>
  <si>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</si>
  <si>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</si>
  <si>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</si>
  <si>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</si>
  <si>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</si>
  <si>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</si>
  <si>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</si>
  <si>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</si>
  <si>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</si>
  <si>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</si>
  <si>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</si>
  <si>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</si>
  <si>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</si>
  <si>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</si>
  <si>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</si>
  <si>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</si>
  <si>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</si>
  <si>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</si>
  <si>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</si>
  <si>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</si>
  <si>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</si>
  <si>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</si>
  <si>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</si>
  <si>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</si>
  <si>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</si>
  <si>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</si>
  <si>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</si>
  <si>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</si>
  <si>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</si>
  <si>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</si>
  <si>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</si>
  <si>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</si>
  <si>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</si>
  <si>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</si>
  <si>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</si>
  <si>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</si>
  <si>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</si>
  <si>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</si>
  <si>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</si>
  <si>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</si>
  <si>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</si>
  <si>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</si>
  <si>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</si>
  <si>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</si>
  <si>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</si>
  <si>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</si>
  <si>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</si>
  <si>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</si>
  <si>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</si>
  <si>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</si>
  <si>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</si>
  <si>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</si>
  <si>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</si>
  <si>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</si>
  <si>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</si>
  <si>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</si>
  <si>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</si>
  <si>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</si>
  <si>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</si>
  <si>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</si>
  <si>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</si>
  <si>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</si>
  <si>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</si>
  <si>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</si>
  <si>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</si>
  <si>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</si>
  <si>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</si>
  <si>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</si>
  <si>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</si>
  <si>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</si>
  <si>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</si>
  <si>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</si>
  <si>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</si>
  <si>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</si>
  <si>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</si>
  <si>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</si>
  <si>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</si>
  <si>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</si>
  <si>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</si>
  <si>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</si>
  <si>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</si>
  <si>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</si>
  <si>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</si>
  <si>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</si>
  <si>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</si>
  <si>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</si>
  <si>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</si>
  <si>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</si>
  <si>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</si>
  <si>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</si>
  <si>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</si>
  <si>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</si>
  <si>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</si>
  <si>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</si>
  <si>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</si>
  <si>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</si>
  <si>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</si>
  <si>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</si>
  <si>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</si>
  <si>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</si>
  <si>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</si>
  <si>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</si>
  <si>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</si>
  <si>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</si>
  <si>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</si>
  <si>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</si>
  <si>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</si>
  <si>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</si>
  <si>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</si>
  <si>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</si>
  <si>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</si>
  <si>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</si>
  <si>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</si>
  <si>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</si>
  <si>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</si>
  <si>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</si>
  <si>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</si>
  <si>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</si>
  <si>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</si>
  <si>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</si>
  <si>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</si>
  <si>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</si>
  <si>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</si>
  <si>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</si>
  <si>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</si>
  <si>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</si>
  <si>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</si>
  <si>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</si>
  <si>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</si>
  <si>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</si>
  <si>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</si>
  <si>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</si>
  <si>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</si>
  <si>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</si>
  <si>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</si>
  <si>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</si>
  <si>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</si>
  <si>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</si>
  <si>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</si>
  <si>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</si>
  <si>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</si>
  <si>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</si>
  <si>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</si>
  <si>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</si>
  <si>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</si>
  <si>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</si>
  <si>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</si>
  <si>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</si>
  <si>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</si>
  <si>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</si>
  <si>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</si>
  <si>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</si>
  <si>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</si>
  <si>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</si>
  <si>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</si>
  <si>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</si>
  <si>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</si>
  <si>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</si>
  <si>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</si>
  <si>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</si>
  <si>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</si>
  <si>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</si>
  <si>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</si>
  <si>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</si>
  <si>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</si>
  <si>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</si>
  <si>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</si>
  <si>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</si>
  <si>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</si>
  <si>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</si>
  <si>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</si>
  <si>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</si>
  <si>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</si>
  <si>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</si>
  <si>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</si>
  <si>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</si>
  <si>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</si>
  <si>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</si>
  <si>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</si>
  <si>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</si>
  <si>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</si>
  <si>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</si>
  <si>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</si>
  <si>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</si>
  <si>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</si>
  <si>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</si>
  <si>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</si>
  <si>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</si>
  <si>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</si>
  <si>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</si>
  <si>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</si>
  <si>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</si>
  <si>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</si>
  <si>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</si>
  <si>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</si>
  <si>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</si>
  <si>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</si>
  <si>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</si>
  <si>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</si>
  <si>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</si>
  <si>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</si>
  <si>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</si>
  <si>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</si>
  <si>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</si>
  <si>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</si>
  <si>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</si>
  <si>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</si>
  <si>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</si>
  <si>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</si>
  <si>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</si>
  <si>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</si>
  <si>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</si>
  <si>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</si>
  <si>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</si>
  <si>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</si>
  <si>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</si>
  <si>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</si>
  <si>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</si>
  <si>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</si>
  <si>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</si>
  <si>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</si>
  <si>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</si>
  <si>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</si>
  <si>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</si>
  <si>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</si>
  <si>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</si>
  <si>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</si>
  <si>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</si>
  <si>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</si>
  <si>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</si>
  <si>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</si>
  <si>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</si>
  <si>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</si>
  <si>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</si>
  <si>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</si>
  <si>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</si>
  <si>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</si>
  <si>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</si>
  <si>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</si>
  <si>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</si>
  <si>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</si>
  <si>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</si>
  <si>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</si>
  <si>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</si>
  <si>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</si>
  <si>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</si>
  <si>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</si>
  <si>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</si>
  <si>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</si>
  <si>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</si>
  <si>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</si>
  <si>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</si>
  <si>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</si>
  <si>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</si>
  <si>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</si>
  <si>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</si>
  <si>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</si>
  <si>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</si>
  <si>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</si>
  <si>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</si>
  <si>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</si>
  <si>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</si>
  <si>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</si>
  <si>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</si>
  <si>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</si>
  <si>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</si>
  <si>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</si>
  <si>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</si>
  <si>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</si>
  <si>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</si>
  <si>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</si>
  <si>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</si>
  <si>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</si>
  <si>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</si>
  <si>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</si>
  <si>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</si>
  <si>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</si>
  <si>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</si>
  <si>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</si>
  <si>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</si>
  <si>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</si>
  <si>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</si>
  <si>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</si>
  <si>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</si>
  <si>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</si>
  <si>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</si>
  <si>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</si>
  <si>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</si>
  <si>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</si>
  <si>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</si>
  <si>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</si>
  <si>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</si>
  <si>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</si>
  <si>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</si>
  <si>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</si>
  <si>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</si>
  <si>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</si>
  <si>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</si>
  <si>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</si>
  <si>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</si>
  <si>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</si>
  <si>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</si>
  <si>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</si>
  <si>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</si>
  <si>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</si>
  <si>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</si>
  <si>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</si>
  <si>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</si>
  <si>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</si>
  <si>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</si>
  <si>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</si>
  <si>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</si>
  <si>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</si>
  <si>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</si>
  <si>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</si>
  <si>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</si>
  <si>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</si>
  <si>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</si>
  <si>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</si>
  <si>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</si>
  <si>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</si>
  <si>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</si>
  <si>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</si>
  <si>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</si>
  <si>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</si>
  <si>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</si>
  <si>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</si>
  <si>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</si>
  <si>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</si>
  <si>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</si>
  <si>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</si>
  <si>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</si>
  <si>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</si>
  <si>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</si>
  <si>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</si>
  <si>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</si>
  <si>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</si>
  <si>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</si>
  <si>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</si>
  <si>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</si>
  <si>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</si>
  <si>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</si>
  <si>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</si>
  <si>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</si>
  <si>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</si>
  <si>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</si>
  <si>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</si>
  <si>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</si>
  <si>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</si>
  <si>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</si>
  <si>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</si>
  <si>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</si>
  <si>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</si>
  <si>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</si>
  <si>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</si>
  <si>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</si>
  <si>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</si>
  <si>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</si>
  <si>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</si>
  <si>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</si>
  <si>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</si>
  <si>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</si>
  <si>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</si>
  <si>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</si>
  <si>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</si>
  <si>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</si>
  <si>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</si>
  <si>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</si>
  <si>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</si>
  <si>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</si>
  <si>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</si>
  <si>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</si>
  <si>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</si>
  <si>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</si>
  <si>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</si>
  <si>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</si>
  <si>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</si>
  <si>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</si>
  <si>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</si>
  <si>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</si>
  <si>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</si>
  <si>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</si>
  <si>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</si>
  <si>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</si>
  <si>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</si>
  <si>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</si>
  <si>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</si>
  <si>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</si>
  <si>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</si>
  <si>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</si>
  <si>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</si>
  <si>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</si>
  <si>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</si>
  <si>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</si>
  <si>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</si>
  <si>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</si>
  <si>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</si>
  <si>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</si>
  <si>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</si>
  <si>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</si>
  <si>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</si>
  <si>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</si>
  <si>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</si>
  <si>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</si>
  <si>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</si>
  <si>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</si>
  <si>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</si>
  <si>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</si>
  <si>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</si>
  <si>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</si>
  <si>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</si>
  <si>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</si>
  <si>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</si>
  <si>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</si>
  <si>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</si>
  <si>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</si>
  <si>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</si>
  <si>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</si>
  <si>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</si>
  <si>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</si>
  <si>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</si>
  <si>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</si>
  <si>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</si>
  <si>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</si>
  <si>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</si>
  <si>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</si>
  <si>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</si>
  <si>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</si>
  <si>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</si>
  <si>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</si>
  <si>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</si>
  <si>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</si>
  <si>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</si>
  <si>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</si>
  <si>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</si>
  <si>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</si>
  <si>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</si>
  <si>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</si>
  <si>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</si>
  <si>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</si>
  <si>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</si>
  <si>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</si>
  <si>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</si>
  <si>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</si>
  <si>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</si>
  <si>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</si>
  <si>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</si>
  <si>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</si>
  <si>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</si>
  <si>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</si>
  <si>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</si>
  <si>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</si>
  <si>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</si>
  <si>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</si>
  <si>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</si>
  <si>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</si>
  <si>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</si>
  <si>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</si>
  <si>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</si>
  <si>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</si>
  <si>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</si>
  <si>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</si>
  <si>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</si>
  <si>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</si>
  <si>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</si>
  <si>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</si>
  <si>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</si>
  <si>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</si>
  <si>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</si>
  <si>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</si>
  <si>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</si>
  <si>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</si>
  <si>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</si>
  <si>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</si>
  <si>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</si>
  <si>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</si>
  <si>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</si>
  <si>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</si>
  <si>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</si>
  <si>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</si>
  <si>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</si>
  <si>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</si>
  <si>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</si>
  <si>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</si>
  <si>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</si>
  <si>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</si>
  <si>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</si>
  <si>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</si>
  <si>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</si>
  <si>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</si>
  <si>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</si>
  <si>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</si>
  <si>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</si>
  <si>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</si>
  <si>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</si>
  <si>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</si>
  <si>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</si>
  <si>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</si>
  <si>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</si>
  <si>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</si>
  <si>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</si>
  <si>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</si>
  <si>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</si>
  <si>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</si>
  <si>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</si>
  <si>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</si>
  <si>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</si>
  <si>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</si>
  <si>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</si>
  <si>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</si>
  <si>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</si>
  <si>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</si>
  <si>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</si>
  <si>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</si>
  <si>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</si>
  <si>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</si>
  <si>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</si>
  <si>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</si>
  <si>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</si>
  <si>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</si>
  <si>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</si>
  <si>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</si>
  <si>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</si>
  <si>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</si>
  <si>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</si>
  <si>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</si>
  <si>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</si>
  <si>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</si>
  <si>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</si>
  <si>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</si>
  <si>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</si>
  <si>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</si>
  <si>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</si>
  <si>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</si>
  <si>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</si>
  <si>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</si>
  <si>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</si>
  <si>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</si>
  <si>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</si>
  <si>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</si>
  <si>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</si>
  <si>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</si>
  <si>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</si>
  <si>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</si>
  <si>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</si>
  <si>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</si>
  <si>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</si>
  <si>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</si>
  <si>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</si>
  <si>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</si>
  <si>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</si>
  <si>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</si>
  <si>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</si>
  <si>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</si>
  <si>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</si>
  <si>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</si>
  <si>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</si>
  <si>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</si>
  <si>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</si>
  <si>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</si>
  <si>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</si>
  <si>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</si>
  <si>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</si>
  <si>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</si>
  <si>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</si>
  <si>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</si>
  <si>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</si>
  <si>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</si>
  <si>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</si>
  <si>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</si>
  <si>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</si>
  <si>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</si>
  <si>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</si>
  <si>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</si>
  <si>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</si>
  <si>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</si>
  <si>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</si>
  <si>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</si>
  <si>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</si>
  <si>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</si>
  <si>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</si>
  <si>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</si>
  <si>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</si>
  <si>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</si>
  <si>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</si>
  <si>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</si>
  <si>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</si>
  <si>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</si>
  <si>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</si>
  <si>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</si>
  <si>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</si>
  <si>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</si>
  <si>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</si>
  <si>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</si>
  <si>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</si>
  <si>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</si>
  <si>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</si>
  <si>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</si>
  <si>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</si>
  <si>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</si>
  <si>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</si>
  <si>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</si>
  <si>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</si>
  <si>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</si>
  <si>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</si>
  <si>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</si>
  <si>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</si>
  <si>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</si>
  <si>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</si>
  <si>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</si>
  <si>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</si>
  <si>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</si>
  <si>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</si>
  <si>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</si>
  <si>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</si>
  <si>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</si>
  <si>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</si>
  <si>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</si>
  <si>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</si>
  <si>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</si>
  <si>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</si>
  <si>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</si>
  <si>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</si>
  <si>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</si>
  <si>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</si>
  <si>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</si>
  <si>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</si>
  <si>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</si>
  <si>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</si>
  <si>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</si>
  <si>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</si>
  <si>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</si>
  <si>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</si>
  <si>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</si>
  <si>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</si>
  <si>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</si>
  <si>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</si>
  <si>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</si>
  <si>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</si>
  <si>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</si>
  <si>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</si>
  <si>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</si>
  <si>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</si>
  <si>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</si>
  <si>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</si>
  <si>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</si>
  <si>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</si>
  <si>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</si>
  <si>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</si>
  <si>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</si>
  <si>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</si>
  <si>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</si>
  <si>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</si>
  <si>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</si>
  <si>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</si>
  <si>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</si>
  <si>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</si>
  <si>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</si>
  <si>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</si>
  <si>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</si>
  <si>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</si>
  <si>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</si>
  <si>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</si>
  <si>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</si>
  <si>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</si>
  <si>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</si>
  <si>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</si>
  <si>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</si>
  <si>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</si>
  <si>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</si>
  <si>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</si>
  <si>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</si>
  <si>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</si>
  <si>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</si>
  <si>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</si>
  <si>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</si>
  <si>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</si>
  <si>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</si>
  <si>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</si>
  <si>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</si>
  <si>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</si>
  <si>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</si>
  <si>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</si>
  <si>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</si>
  <si>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</si>
  <si>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</si>
  <si>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</si>
  <si>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</si>
  <si>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</si>
  <si>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</si>
  <si>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</si>
  <si>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</si>
  <si>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</si>
  <si>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</si>
  <si>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</si>
  <si>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</si>
  <si>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</si>
  <si>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</si>
  <si>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</si>
  <si>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</si>
  <si>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</si>
  <si>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</si>
  <si>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</si>
  <si>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</si>
  <si>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</si>
  <si>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</si>
  <si>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</si>
  <si>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</si>
  <si>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</si>
  <si>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</si>
  <si>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</si>
  <si>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</si>
  <si>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</si>
  <si>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</si>
  <si>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</si>
  <si>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</si>
  <si>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</si>
  <si>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</si>
  <si>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</si>
  <si>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</si>
  <si>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</si>
  <si>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</si>
  <si>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</si>
  <si>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</si>
  <si>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</si>
  <si>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</si>
  <si>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</si>
  <si>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</si>
  <si>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</si>
  <si>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</si>
  <si>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</si>
  <si>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</si>
  <si>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</si>
  <si>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</si>
  <si>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</si>
  <si>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</si>
  <si>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</si>
  <si>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</si>
  <si>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</si>
  <si>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</si>
  <si>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</si>
  <si>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</si>
  <si>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</si>
  <si>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</si>
  <si>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</si>
  <si>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</si>
  <si>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</si>
  <si>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</si>
  <si>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</si>
  <si>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</si>
  <si>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</si>
  <si>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</si>
  <si>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</si>
  <si>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</si>
  <si>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</si>
  <si>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</si>
  <si>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</si>
  <si>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</si>
  <si>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</si>
  <si>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</si>
  <si>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</si>
  <si>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</si>
  <si>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</si>
  <si>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</si>
  <si>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</si>
  <si>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</si>
  <si>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</si>
  <si>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</si>
  <si>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</si>
  <si>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</si>
  <si>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</si>
  <si>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</si>
  <si>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</si>
  <si>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</si>
  <si>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</si>
  <si>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</si>
  <si>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</si>
  <si>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</si>
  <si>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</si>
  <si>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</si>
  <si>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</si>
  <si>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</si>
  <si>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</si>
  <si>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</si>
  <si>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</si>
  <si>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</si>
  <si>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</si>
  <si>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</si>
  <si>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</si>
  <si>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</si>
  <si>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</si>
  <si>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</si>
  <si>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</si>
  <si>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</si>
  <si>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</si>
  <si>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</si>
  <si>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</si>
  <si>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</si>
  <si>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</si>
  <si>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</si>
  <si>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</si>
  <si>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</si>
  <si>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</si>
  <si>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</si>
  <si>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</si>
  <si>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</si>
  <si>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</si>
  <si>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</si>
  <si>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</si>
  <si>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</si>
  <si>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</si>
  <si>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</si>
  <si>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</si>
  <si>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</si>
  <si>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</si>
  <si>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</si>
  <si>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</si>
  <si>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</si>
  <si>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</si>
  <si>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</si>
  <si>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</si>
  <si>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</si>
  <si>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</si>
  <si>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</si>
  <si>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</si>
  <si>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</si>
  <si>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</si>
  <si>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</si>
  <si>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</si>
  <si>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</si>
  <si>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</si>
  <si>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</si>
  <si>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</si>
  <si>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</si>
  <si>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</si>
  <si>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</si>
  <si>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</si>
  <si>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</si>
  <si>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</si>
  <si>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</si>
  <si>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</si>
  <si>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</si>
  <si>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</si>
  <si>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</si>
  <si>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</si>
  <si>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</si>
  <si>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</si>
  <si>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</si>
  <si>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</si>
  <si>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</si>
  <si>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</si>
  <si>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</si>
  <si>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</si>
  <si>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</si>
  <si>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</si>
  <si>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</si>
  <si>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</si>
  <si>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</si>
  <si>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</si>
  <si>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</si>
  <si>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</si>
  <si>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</si>
  <si>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</si>
  <si>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</si>
  <si>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</si>
  <si>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</si>
  <si>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</si>
  <si>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</si>
  <si>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</si>
  <si>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</si>
  <si>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</si>
  <si>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</si>
  <si>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</si>
  <si>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</si>
  <si>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</si>
  <si>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</si>
  <si>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</si>
  <si>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</si>
  <si>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</si>
  <si>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</si>
  <si>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</si>
  <si>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</si>
  <si>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</si>
  <si>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</si>
  <si>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</si>
  <si>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</si>
  <si>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</si>
  <si>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</si>
  <si>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</si>
  <si>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</si>
  <si>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</si>
  <si>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</si>
  <si>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</si>
  <si>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</si>
  <si>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</si>
  <si>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</si>
  <si>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</si>
  <si>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</si>
  <si>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</si>
  <si>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</si>
  <si>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</si>
  <si>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</si>
  <si>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</si>
  <si>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</si>
  <si>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</si>
  <si>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</si>
  <si>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</si>
  <si>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</si>
  <si>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</si>
  <si>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</si>
  <si>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</si>
  <si>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</si>
  <si>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</si>
  <si>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</si>
  <si>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</si>
  <si>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</si>
  <si>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</si>
  <si>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</si>
  <si>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</si>
  <si>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</si>
  <si>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</si>
  <si>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</si>
  <si>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</si>
  <si>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</si>
  <si>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</si>
  <si>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</si>
  <si>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</si>
  <si>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</si>
  <si>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</si>
  <si>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</si>
  <si>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</si>
  <si>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</si>
  <si>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</si>
  <si>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</si>
  <si>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</si>
  <si>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</si>
  <si>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</si>
  <si>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</si>
  <si>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</si>
  <si>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</si>
  <si>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</si>
  <si>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</si>
  <si>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</si>
  <si>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</si>
  <si>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</si>
  <si>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</si>
  <si>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</si>
  <si>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</si>
  <si>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</si>
  <si>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</si>
  <si>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</si>
  <si>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</si>
  <si>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</si>
  <si>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</si>
  <si>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</si>
  <si>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</si>
  <si>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</si>
  <si>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</si>
  <si>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</si>
  <si>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</si>
  <si>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</si>
  <si>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</si>
  <si>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</si>
  <si>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</si>
  <si>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</si>
  <si>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</si>
  <si>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</si>
  <si>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</si>
  <si>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</si>
  <si>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</si>
  <si>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</si>
  <si>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</si>
  <si>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</si>
  <si>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</si>
  <si>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</si>
  <si>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</si>
  <si>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</si>
  <si>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</si>
  <si>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</si>
  <si>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</si>
  <si>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</si>
  <si>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</si>
  <si>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</si>
  <si>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</si>
  <si>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</si>
  <si>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</si>
  <si>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</si>
  <si>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</si>
  <si>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</si>
  <si>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</si>
  <si>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</si>
  <si>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</si>
  <si>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</si>
  <si>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</si>
  <si>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</si>
  <si>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</si>
  <si>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</si>
  <si>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</si>
  <si>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</si>
  <si>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</si>
  <si>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</si>
  <si>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</si>
  <si>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</si>
  <si>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</si>
  <si>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</si>
  <si>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</si>
  <si>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</si>
  <si>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</si>
  <si>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</si>
  <si>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</si>
  <si>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</si>
  <si>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</si>
  <si>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</si>
  <si>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</si>
  <si>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</si>
  <si>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</si>
  <si>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</si>
  <si>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</si>
  <si>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</si>
  <si>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</si>
  <si>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</si>
  <si>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</si>
  <si>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</si>
  <si>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</si>
  <si>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</si>
  <si>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</si>
  <si>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</si>
  <si>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</si>
  <si>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</si>
  <si>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</si>
  <si>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</si>
  <si>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</si>
  <si>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</si>
  <si>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</si>
  <si>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</si>
  <si>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</si>
  <si>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</si>
  <si>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</si>
  <si>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</si>
  <si>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</si>
  <si>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</si>
  <si>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</si>
  <si>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</si>
  <si>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</si>
  <si>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</si>
  <si>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</si>
  <si>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</si>
  <si>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</si>
  <si>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</si>
  <si>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</si>
  <si>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</si>
  <si>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</si>
  <si>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</si>
  <si>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</si>
  <si>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</si>
  <si>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</si>
  <si>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</si>
  <si>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</si>
  <si>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</si>
  <si>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</si>
  <si>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</si>
  <si>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</si>
  <si>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</si>
  <si>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</si>
  <si>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</si>
  <si>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</si>
  <si>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</si>
  <si>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</si>
  <si>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</si>
  <si>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</si>
  <si>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</si>
  <si>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</si>
  <si>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</si>
  <si>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</si>
  <si>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</si>
  <si>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</si>
  <si>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</si>
  <si>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</si>
  <si>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</si>
  <si>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</si>
  <si>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</si>
  <si>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</si>
  <si>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</si>
  <si>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</si>
  <si>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</si>
  <si>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</si>
  <si>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</si>
  <si>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</si>
  <si>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</si>
  <si>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</si>
  <si>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</si>
  <si>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</si>
  <si>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</si>
  <si>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</si>
  <si>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</si>
  <si>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</si>
  <si>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</si>
  <si>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</si>
  <si>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</si>
  <si>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</si>
  <si>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</si>
  <si>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</si>
  <si>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</si>
  <si>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</si>
  <si>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</si>
  <si>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</si>
  <si>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</si>
  <si>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</si>
  <si>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</si>
  <si>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</si>
  <si>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</si>
  <si>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</si>
  <si>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</si>
  <si>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</si>
  <si>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</si>
  <si>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</si>
  <si>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</si>
  <si>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</si>
  <si>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</si>
  <si>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</si>
  <si>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</si>
  <si>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</si>
  <si>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</si>
  <si>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</si>
  <si>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</si>
  <si>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</si>
  <si>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</si>
  <si>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</si>
  <si>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</si>
  <si>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</si>
  <si>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</si>
  <si>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</si>
  <si>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</si>
  <si>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</si>
  <si>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</si>
  <si>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</si>
  <si>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</si>
  <si>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</si>
  <si>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</si>
  <si>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</si>
  <si>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</si>
  <si>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</si>
  <si>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</si>
  <si>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</si>
  <si>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</si>
  <si>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</si>
  <si>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</si>
  <si>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</si>
  <si>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</si>
  <si>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</si>
  <si>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</si>
  <si>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</si>
  <si>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</si>
  <si>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</si>
  <si>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</si>
  <si>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</si>
  <si>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</si>
  <si>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</si>
  <si>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</si>
  <si>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</si>
  <si>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</si>
  <si>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</si>
  <si>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</si>
  <si>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</si>
  <si>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</si>
  <si>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</si>
  <si>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</si>
  <si>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</si>
  <si>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</si>
  <si>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</si>
  <si>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</si>
  <si>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</si>
  <si>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</si>
  <si>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</si>
  <si>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</si>
  <si>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</si>
  <si>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</si>
  <si>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</si>
  <si>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</si>
  <si>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</si>
  <si>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</si>
  <si>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</si>
  <si>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</si>
  <si>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</si>
  <si>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</si>
  <si>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</si>
  <si>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</si>
  <si>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</si>
  <si>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</si>
  <si>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</si>
  <si>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</si>
  <si>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</si>
  <si>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</si>
  <si>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</si>
  <si>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</si>
  <si>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</si>
  <si>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</si>
  <si>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</si>
  <si>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</si>
  <si>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</si>
  <si>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</si>
  <si>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</si>
  <si>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</si>
  <si>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</si>
  <si>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</si>
  <si>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</si>
  <si>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</si>
  <si>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</si>
  <si>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</si>
  <si>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</si>
  <si>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</si>
  <si>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</si>
  <si>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</si>
  <si>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</si>
  <si>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</si>
  <si>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</si>
  <si>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</si>
  <si>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</si>
  <si>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</si>
  <si>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</si>
  <si>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</si>
  <si>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</si>
  <si>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</si>
  <si>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</si>
  <si>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</si>
  <si>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</si>
  <si>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</si>
  <si>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</si>
  <si>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</si>
  <si>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</si>
  <si>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</si>
  <si>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</si>
  <si>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</si>
  <si>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</si>
  <si>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</si>
  <si>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</si>
  <si>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</si>
  <si>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</si>
  <si>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</si>
  <si>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</si>
  <si>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</si>
  <si>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</si>
  <si>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</si>
  <si>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</si>
  <si>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</si>
  <si>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</si>
  <si>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</si>
  <si>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</si>
  <si>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</si>
  <si>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</si>
  <si>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</si>
  <si>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</si>
  <si>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</si>
  <si>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</si>
  <si>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</si>
  <si>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</si>
  <si>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</si>
  <si>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</si>
  <si>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</si>
  <si>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</si>
  <si>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</si>
  <si>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</si>
  <si>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</si>
  <si>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</si>
  <si>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</si>
  <si>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</si>
  <si>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</si>
  <si>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</si>
  <si>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</si>
  <si>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</si>
  <si>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</si>
  <si>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</si>
  <si>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</si>
  <si>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</si>
  <si>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</si>
  <si>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</si>
  <si>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</si>
  <si>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</si>
  <si>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</si>
  <si>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</si>
  <si>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</si>
  <si>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</si>
  <si>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</si>
  <si>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</si>
  <si>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</si>
  <si>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</si>
  <si>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</si>
  <si>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</si>
  <si>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</si>
  <si>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</si>
  <si>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</si>
  <si>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</si>
  <si>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</si>
  <si>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</si>
  <si>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</si>
  <si>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</si>
  <si>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</si>
  <si>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</si>
  <si>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</si>
  <si>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</si>
  <si>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</si>
  <si>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</si>
  <si>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</si>
  <si>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</si>
  <si>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</si>
  <si>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</si>
  <si>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</si>
  <si>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</si>
  <si>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</si>
  <si>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</si>
  <si>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</si>
  <si>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</si>
  <si>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</si>
  <si>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</si>
  <si>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</si>
  <si>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</si>
  <si>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</si>
  <si>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</si>
  <si>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</si>
  <si>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</si>
  <si>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</si>
  <si>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</si>
  <si>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</si>
  <si>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</si>
  <si>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</si>
  <si>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</si>
  <si>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</si>
  <si>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</si>
  <si>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</si>
  <si>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</si>
  <si>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</si>
  <si>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</si>
  <si>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</si>
  <si>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</si>
  <si>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</si>
  <si>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</si>
  <si>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</si>
  <si>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</si>
  <si>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</si>
  <si>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</si>
  <si>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</si>
  <si>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</si>
  <si>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</si>
  <si>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</si>
  <si>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</si>
  <si>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</si>
  <si>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</si>
  <si>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</si>
  <si>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</si>
  <si>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</si>
  <si>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</si>
  <si>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</si>
  <si>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</si>
  <si>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</si>
  <si>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</si>
  <si>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</si>
  <si>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</si>
  <si>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</si>
  <si>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</si>
  <si>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</si>
  <si>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</si>
  <si>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</si>
  <si>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</si>
  <si>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</si>
  <si>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</si>
  <si>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</si>
  <si>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</si>
  <si>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</si>
  <si>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</si>
  <si>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</si>
  <si>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</si>
  <si>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</si>
  <si>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</si>
  <si>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</si>
  <si>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</si>
  <si>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</si>
  <si>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</si>
  <si>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</si>
  <si>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</si>
  <si>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</si>
  <si>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</si>
  <si>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</si>
  <si>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</si>
  <si>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</si>
  <si>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</si>
  <si>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</si>
  <si>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</si>
  <si>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</si>
  <si>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</si>
  <si>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</si>
  <si>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</si>
  <si>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</si>
  <si>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</si>
  <si>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</si>
  <si>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</si>
  <si>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</si>
  <si>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</si>
  <si>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</si>
  <si>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</si>
  <si>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</si>
  <si>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</si>
  <si>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</si>
  <si>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</si>
  <si>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</si>
  <si>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</si>
  <si>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</si>
  <si>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</si>
  <si>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</si>
  <si>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</si>
  <si>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</si>
  <si>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</si>
  <si>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</si>
  <si>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</si>
  <si>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</si>
  <si>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</si>
  <si>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</si>
  <si>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</si>
  <si>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</si>
  <si>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</si>
  <si>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</si>
  <si>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</si>
  <si>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</si>
  <si>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</si>
  <si>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</si>
  <si>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</si>
  <si>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</si>
  <si>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</si>
  <si>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</si>
  <si>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</si>
  <si>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</si>
  <si>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</si>
  <si>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</si>
  <si>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</si>
  <si>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</si>
  <si>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</si>
  <si>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</si>
  <si>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</si>
  <si>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</si>
  <si>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</si>
  <si>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</si>
  <si>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</si>
  <si>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</si>
  <si>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</si>
  <si>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</si>
  <si>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</si>
  <si>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</si>
  <si>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</si>
  <si>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</si>
  <si>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</si>
  <si>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</si>
  <si>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</si>
  <si>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</si>
  <si>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</si>
  <si>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</si>
  <si>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</si>
  <si>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</si>
  <si>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</si>
  <si>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</si>
  <si>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</si>
  <si>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</si>
  <si>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</si>
  <si>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</si>
  <si>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</si>
  <si>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</si>
  <si>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</si>
  <si>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</si>
  <si>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</si>
  <si>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</si>
  <si>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</si>
  <si>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</si>
  <si>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</si>
  <si>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</si>
  <si>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</si>
  <si>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</si>
  <si>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</si>
  <si>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</si>
  <si>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</si>
  <si>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</si>
  <si>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</si>
  <si>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</si>
  <si>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</si>
  <si>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</si>
  <si>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</si>
  <si>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</si>
  <si>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</si>
  <si>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</si>
  <si>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</si>
  <si>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</si>
  <si>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</si>
  <si>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</si>
  <si>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</si>
  <si>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</si>
  <si>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</si>
  <si>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</si>
  <si>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</si>
  <si>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</si>
  <si>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</si>
  <si>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</si>
  <si>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</si>
  <si>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</si>
  <si>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</si>
  <si>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</si>
  <si>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</si>
  <si>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</si>
  <si>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</si>
  <si>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</si>
  <si>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</si>
  <si>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</si>
  <si>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</si>
  <si>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</si>
  <si>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</si>
  <si>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</si>
  <si>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</si>
  <si>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</si>
  <si>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</si>
  <si>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</si>
  <si>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</si>
  <si>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</si>
  <si>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</si>
  <si>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</si>
  <si>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</si>
  <si>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</si>
  <si>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</si>
  <si>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</si>
  <si>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</si>
  <si>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</si>
  <si>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</si>
  <si>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</si>
  <si>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</si>
  <si>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</si>
  <si>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</si>
  <si>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</si>
  <si>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</si>
  <si>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</si>
  <si>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</si>
  <si>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</si>
  <si>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</si>
  <si>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</si>
  <si>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</si>
  <si>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</si>
  <si>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</si>
  <si>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</si>
  <si>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</si>
  <si>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</si>
  <si>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</si>
  <si>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</si>
  <si>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</si>
  <si>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</si>
  <si>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</si>
  <si>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</si>
  <si>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</si>
  <si>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</si>
  <si>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</si>
  <si>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</si>
  <si>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</si>
  <si>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</si>
  <si>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</si>
  <si>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</si>
  <si>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</si>
  <si>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</si>
  <si>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</si>
  <si>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</si>
  <si>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</si>
  <si>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</si>
  <si>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</si>
  <si>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</si>
  <si>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</si>
  <si>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</si>
  <si>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</si>
  <si>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</si>
  <si>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</si>
  <si>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</si>
  <si>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</si>
  <si>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</si>
  <si>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</si>
  <si>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</si>
  <si>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</si>
  <si>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</si>
  <si>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</si>
  <si>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</si>
  <si>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</si>
  <si>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</si>
  <si>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</si>
  <si>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</si>
  <si>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</si>
  <si>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</si>
  <si>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</si>
  <si>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</si>
  <si>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</si>
  <si>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</si>
  <si>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</si>
  <si>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</si>
  <si>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</si>
  <si>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</si>
  <si>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</si>
  <si>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</si>
  <si>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</si>
  <si>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</si>
  <si>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</si>
  <si>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</si>
  <si>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</si>
  <si>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</si>
  <si>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</si>
  <si>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</si>
  <si>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</si>
  <si>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</si>
  <si>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</si>
  <si>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</si>
  <si>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</si>
  <si>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</si>
  <si>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</si>
  <si>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</si>
  <si>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</si>
  <si>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</si>
  <si>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</si>
  <si>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</si>
  <si>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</si>
  <si>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</si>
  <si>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</si>
  <si>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</si>
  <si>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</si>
  <si>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</si>
  <si>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</si>
  <si>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</si>
  <si>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</si>
  <si>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</si>
  <si>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</si>
  <si>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</si>
  <si>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</si>
  <si>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</si>
  <si>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</si>
  <si>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</si>
  <si>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</si>
  <si>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</si>
  <si>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</si>
  <si>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</si>
  <si>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</si>
  <si>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</si>
  <si>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</si>
  <si>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</si>
  <si>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</si>
  <si>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</si>
  <si>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</si>
  <si>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</si>
  <si>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</si>
  <si>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</si>
  <si>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</si>
  <si>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</si>
  <si>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</si>
  <si>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</si>
  <si>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</si>
  <si>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</si>
  <si>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</si>
  <si>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</si>
  <si>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</si>
  <si>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</si>
  <si>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</si>
  <si>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</si>
  <si>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</si>
  <si>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</si>
  <si>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</si>
  <si>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</si>
  <si>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</si>
  <si>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</si>
  <si>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</si>
  <si>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</si>
  <si>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</si>
  <si>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</si>
  <si>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</si>
  <si>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</si>
  <si>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</si>
  <si>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</si>
  <si>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</si>
  <si>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</si>
  <si>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</si>
  <si>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</si>
  <si>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</si>
  <si>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</si>
  <si>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</si>
  <si>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</si>
  <si>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</si>
  <si>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</si>
  <si>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</si>
  <si>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</si>
  <si>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</si>
  <si>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</si>
  <si>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</si>
  <si>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</si>
  <si>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</si>
  <si>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</si>
  <si>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</si>
  <si>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</si>
  <si>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</si>
  <si>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</si>
  <si>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</si>
  <si>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</si>
  <si>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</si>
  <si>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</si>
  <si>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</si>
  <si>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</si>
  <si>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</si>
  <si>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</si>
  <si>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</si>
  <si>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</si>
  <si>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</si>
  <si>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</si>
  <si>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</si>
  <si>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</si>
  <si>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</si>
  <si>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</si>
  <si>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</si>
  <si>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</si>
  <si>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</si>
  <si>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</si>
  <si>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</si>
  <si>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</si>
  <si>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</si>
  <si>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</si>
  <si>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</si>
  <si>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</si>
  <si>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</si>
  <si>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</si>
  <si>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</si>
  <si>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</si>
  <si>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</si>
  <si>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</si>
  <si>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</si>
  <si>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</si>
  <si>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</si>
  <si>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</si>
  <si>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</si>
  <si>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</si>
  <si>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</si>
  <si>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</si>
  <si>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</si>
  <si>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</si>
  <si>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</si>
  <si>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</si>
  <si>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</si>
  <si>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</si>
  <si>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</si>
  <si>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</si>
  <si>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</si>
  <si>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</si>
  <si>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</si>
  <si>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</si>
  <si>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</si>
  <si>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</si>
  <si>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</si>
  <si>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</si>
  <si>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</si>
  <si>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</si>
  <si>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</si>
  <si>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</si>
  <si>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</si>
  <si>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</si>
  <si>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</si>
  <si>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</si>
  <si>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</si>
  <si>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</si>
  <si>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</si>
  <si>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</si>
  <si>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</si>
  <si>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</si>
  <si>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</si>
  <si>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</si>
  <si>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</si>
  <si>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</si>
  <si>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</si>
  <si>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</si>
  <si>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</si>
  <si>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</si>
  <si>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</si>
  <si>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</si>
  <si>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</si>
  <si>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</si>
  <si>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</si>
  <si>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</si>
  <si>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</si>
  <si>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</si>
  <si>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</si>
  <si>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</si>
  <si>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</si>
  <si>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</si>
  <si>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</si>
  <si>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</si>
  <si>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</si>
  <si>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</si>
  <si>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</si>
  <si>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</si>
  <si>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</si>
  <si>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</si>
  <si>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</si>
  <si>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</si>
  <si>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</si>
  <si>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</si>
  <si>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</si>
  <si>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</si>
  <si>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</si>
  <si>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</si>
  <si>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</si>
  <si>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</si>
  <si>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</si>
  <si>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</si>
  <si>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</si>
  <si>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</si>
  <si>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</si>
  <si>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</si>
  <si>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</si>
  <si>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</si>
  <si>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</si>
  <si>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</si>
  <si>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</si>
  <si>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</si>
  <si>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</si>
  <si>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</si>
  <si>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</si>
  <si>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</si>
  <si>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</si>
  <si>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</si>
  <si>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</si>
  <si>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</si>
  <si>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</si>
  <si>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</si>
  <si>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</si>
  <si>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</si>
  <si>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</si>
  <si>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</si>
  <si>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</si>
  <si>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</si>
  <si>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</si>
  <si>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</si>
  <si>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</si>
  <si>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</si>
  <si>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</si>
  <si>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</si>
  <si>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</si>
  <si>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</si>
  <si>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</si>
  <si>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</si>
  <si>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</si>
  <si>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</si>
  <si>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</si>
  <si>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</si>
  <si>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</si>
  <si>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</si>
  <si>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</si>
  <si>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</si>
  <si>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</si>
  <si>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</si>
  <si>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</si>
  <si>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</si>
  <si>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</si>
  <si>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</si>
  <si>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</si>
  <si>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</si>
  <si>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</si>
  <si>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</si>
  <si>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</si>
  <si>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</si>
  <si>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</si>
  <si>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</si>
  <si>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</si>
  <si>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</si>
  <si>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</si>
  <si>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</si>
  <si>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</si>
  <si>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</si>
  <si>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</si>
  <si>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</si>
  <si>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</si>
  <si>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</si>
  <si>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</si>
  <si>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</si>
  <si>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</si>
  <si>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</si>
  <si>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</si>
  <si>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</si>
  <si>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</si>
  <si>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</si>
  <si>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</si>
  <si>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</si>
  <si>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</si>
  <si>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</si>
  <si>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</si>
  <si>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</si>
  <si>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</si>
  <si>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</si>
  <si>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</si>
  <si>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</si>
  <si>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</si>
  <si>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</si>
  <si>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</si>
  <si>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</si>
  <si>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</si>
  <si>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</si>
  <si>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</si>
  <si>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</si>
  <si>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</si>
  <si>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</si>
  <si>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</si>
  <si>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</si>
  <si>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</si>
  <si>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</si>
  <si>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</si>
  <si>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</si>
  <si>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</si>
  <si>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</si>
  <si>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</si>
  <si>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</si>
  <si>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</si>
  <si>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</si>
  <si>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</si>
  <si>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</si>
  <si>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</si>
  <si>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</si>
  <si>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</si>
  <si>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</si>
  <si>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</si>
  <si>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</si>
  <si>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</si>
  <si>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</si>
  <si>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</si>
  <si>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</si>
  <si>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</si>
  <si>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</si>
  <si>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</si>
  <si>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</si>
  <si>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</si>
  <si>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</si>
  <si>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</si>
  <si>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</si>
  <si>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</si>
  <si>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</si>
  <si>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</si>
  <si>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</si>
  <si>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</si>
  <si>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</si>
  <si>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</si>
  <si>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</si>
  <si>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</si>
  <si>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</si>
  <si>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</si>
  <si>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</si>
  <si>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</si>
  <si>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</si>
  <si>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</si>
  <si>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</si>
  <si>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</si>
  <si>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</si>
  <si>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</si>
  <si>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</si>
  <si>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</si>
  <si>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</si>
  <si>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</si>
  <si>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</si>
  <si>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</si>
  <si>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</si>
  <si>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</si>
  <si>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</si>
  <si>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</si>
  <si>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</si>
  <si>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</si>
  <si>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</si>
  <si>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</si>
  <si>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</si>
  <si>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</si>
  <si>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</si>
  <si>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</si>
  <si>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</si>
  <si>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</si>
  <si>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</si>
  <si>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</si>
  <si>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</si>
  <si>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</si>
  <si>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</si>
  <si>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</si>
  <si>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</si>
  <si>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</si>
  <si>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</si>
  <si>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</si>
  <si>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</si>
  <si>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</si>
  <si>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</si>
  <si>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</si>
  <si>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</si>
  <si>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</si>
  <si>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</si>
  <si>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</si>
  <si>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</si>
  <si>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</si>
  <si>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</si>
  <si>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</si>
  <si>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</si>
  <si>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</si>
  <si>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</si>
  <si>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</si>
  <si>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</si>
  <si>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</si>
  <si>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</si>
  <si>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</si>
  <si>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</si>
  <si>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</si>
  <si>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</si>
  <si>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</si>
  <si>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</si>
  <si>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</si>
  <si>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</si>
  <si>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</si>
  <si>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</si>
  <si>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</si>
  <si>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</si>
  <si>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</si>
  <si>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</si>
  <si>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</si>
  <si>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</si>
  <si>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</si>
  <si>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</si>
  <si>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</si>
  <si>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</si>
  <si>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</si>
  <si>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</si>
  <si>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</si>
  <si>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</si>
  <si>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</si>
  <si>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</si>
  <si>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</si>
  <si>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</si>
  <si>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</si>
  <si>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</si>
  <si>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</si>
  <si>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</si>
  <si>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</si>
  <si>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</si>
  <si>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</si>
  <si>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</si>
  <si>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</si>
  <si>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</si>
  <si>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</si>
  <si>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</si>
  <si>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</si>
  <si>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</si>
  <si>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</si>
  <si>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</si>
  <si>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</si>
  <si>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</si>
  <si>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</si>
  <si>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</si>
  <si>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</si>
  <si>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</si>
  <si>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</si>
  <si>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</si>
  <si>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</si>
  <si>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</si>
  <si>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</si>
  <si>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</si>
  <si>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</si>
  <si>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</si>
  <si>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</si>
  <si>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</si>
  <si>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</si>
  <si>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</si>
  <si>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</si>
  <si>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</si>
  <si>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</si>
  <si>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</si>
  <si>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</si>
  <si>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</si>
  <si>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</si>
  <si>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</si>
  <si>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</si>
  <si>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</si>
  <si>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</si>
  <si>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</si>
  <si>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</si>
  <si>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</si>
  <si>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</si>
  <si>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</si>
  <si>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</si>
  <si>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</si>
  <si>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</si>
  <si>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</si>
  <si>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</si>
  <si>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</si>
  <si>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</si>
  <si>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</si>
  <si>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</si>
  <si>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</si>
  <si>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</si>
  <si>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</si>
  <si>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</si>
  <si>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</si>
  <si>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</si>
  <si>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</si>
  <si>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</si>
  <si>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</si>
  <si>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</si>
  <si>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</si>
  <si>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</si>
  <si>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</si>
  <si>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</si>
  <si>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</si>
  <si>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</si>
  <si>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</si>
  <si>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</si>
  <si>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</si>
  <si>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</si>
  <si>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</si>
  <si>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</si>
  <si>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</si>
  <si>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</si>
  <si>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</si>
  <si>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</si>
  <si>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</si>
  <si>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</si>
  <si>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</si>
  <si>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</si>
  <si>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</si>
  <si>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</si>
  <si>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</si>
  <si>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</si>
  <si>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</si>
  <si>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</si>
  <si>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</si>
  <si>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</si>
  <si>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</si>
  <si>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</si>
  <si>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</si>
  <si>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</si>
  <si>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</si>
  <si>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</si>
  <si>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</si>
  <si>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</si>
  <si>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</si>
  <si>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</si>
  <si>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</si>
  <si>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</si>
  <si>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</si>
  <si>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</si>
  <si>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</si>
  <si>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</si>
  <si>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</si>
  <si>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</si>
  <si>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</si>
  <si>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</si>
  <si>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</si>
  <si>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</si>
  <si>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</si>
  <si>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</si>
  <si>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</si>
  <si>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</si>
  <si>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</si>
  <si>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</si>
  <si>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</si>
  <si>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</si>
  <si>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</si>
  <si>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</si>
  <si>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</si>
  <si>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</si>
  <si>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</si>
  <si>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</si>
  <si>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</si>
  <si>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</si>
  <si>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</si>
  <si>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</si>
  <si>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</si>
  <si>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</si>
  <si>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</si>
  <si>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</si>
  <si>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</si>
  <si>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</si>
  <si>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</si>
  <si>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</si>
  <si>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</si>
  <si>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</si>
  <si>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</si>
  <si>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</si>
  <si>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</si>
  <si>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</si>
  <si>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</si>
  <si>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</si>
  <si>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</si>
  <si>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</si>
  <si>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</si>
  <si>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</si>
  <si>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</si>
  <si>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</si>
  <si>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</si>
  <si>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</si>
  <si>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</si>
  <si>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</si>
  <si>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</si>
  <si>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</si>
  <si>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</si>
  <si>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</si>
  <si>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</si>
  <si>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</si>
  <si>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</si>
  <si>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</si>
  <si>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</si>
  <si>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</si>
  <si>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</si>
  <si>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</si>
  <si>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</si>
  <si>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</si>
  <si>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</si>
  <si>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</si>
  <si>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</si>
  <si>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</si>
  <si>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</si>
  <si>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</si>
  <si>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</si>
  <si>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</si>
  <si>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</si>
  <si>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</si>
  <si>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</si>
  <si>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</si>
  <si>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</si>
  <si>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</si>
  <si>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</si>
  <si>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</si>
  <si>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</si>
  <si>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</si>
  <si>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</si>
  <si>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</si>
  <si>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</si>
  <si>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</si>
  <si>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</si>
  <si>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</si>
  <si>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</si>
  <si>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</si>
  <si>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</si>
  <si>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</si>
  <si>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</si>
  <si>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</si>
  <si>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</si>
  <si>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</si>
  <si>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</si>
  <si>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</si>
  <si>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</si>
  <si>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</si>
  <si>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</si>
  <si>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</si>
  <si>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</si>
  <si>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</si>
  <si>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</si>
  <si>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</si>
  <si>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</si>
  <si>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</si>
  <si>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</si>
  <si>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</si>
  <si>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</si>
  <si>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</si>
  <si>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</si>
  <si>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</si>
  <si>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</si>
  <si>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</si>
  <si>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</si>
  <si>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</si>
  <si>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</si>
  <si>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</si>
  <si>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</si>
  <si>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</si>
  <si>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</si>
  <si>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</si>
  <si>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</si>
  <si>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</si>
  <si>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</si>
  <si>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</si>
  <si>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</si>
  <si>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</si>
  <si>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</si>
  <si>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</si>
  <si>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</si>
  <si>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</si>
  <si>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</si>
  <si>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</si>
  <si>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</si>
  <si>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</si>
  <si>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</si>
  <si>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</si>
  <si>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</si>
  <si>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</si>
  <si>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</si>
  <si>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</si>
  <si>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</si>
  <si>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</si>
  <si>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</si>
  <si>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</si>
  <si>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</si>
  <si>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</si>
  <si>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</si>
  <si>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</si>
  <si>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</si>
  <si>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</si>
  <si>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</si>
  <si>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</si>
  <si>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</si>
  <si>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</si>
  <si>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</si>
  <si>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</si>
  <si>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</si>
  <si>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</si>
  <si>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</si>
  <si>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</si>
  <si>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</si>
  <si>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</si>
  <si>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</si>
  <si>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</si>
  <si>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</si>
  <si>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</si>
  <si>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</si>
  <si>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</si>
  <si>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</si>
  <si>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</si>
  <si>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</si>
  <si>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</si>
  <si>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</si>
  <si>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</si>
  <si>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</si>
  <si>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</si>
  <si>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</si>
  <si>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</si>
  <si>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</si>
  <si>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</si>
  <si>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</si>
  <si>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</si>
  <si>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</si>
  <si>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</si>
  <si>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</si>
  <si>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</si>
  <si>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</si>
  <si>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</si>
  <si>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</si>
  <si>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</si>
  <si>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</si>
  <si>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</si>
  <si>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</si>
  <si>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</si>
  <si>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</si>
  <si>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</si>
  <si>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</si>
  <si>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</si>
  <si>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</si>
  <si>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</si>
  <si>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</si>
  <si>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</si>
  <si>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</si>
  <si>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</si>
  <si>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</si>
  <si>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</si>
  <si>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</si>
  <si>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</si>
  <si>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</si>
  <si>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</si>
  <si>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</si>
  <si>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</si>
  <si>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</si>
  <si>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</si>
  <si>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</si>
  <si>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</si>
  <si>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</si>
  <si>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</si>
  <si>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</si>
  <si>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</si>
  <si>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</si>
  <si>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</si>
  <si>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</si>
  <si>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</si>
  <si>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</si>
  <si>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</si>
  <si>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</si>
  <si>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</si>
  <si>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</si>
  <si>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</si>
  <si>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</si>
  <si>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</si>
  <si>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</si>
  <si>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</si>
  <si>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</si>
  <si>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</si>
  <si>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</si>
  <si>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</si>
  <si>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</si>
  <si>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</si>
  <si>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</si>
  <si>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</si>
  <si>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</si>
  <si>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</si>
  <si>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</si>
  <si>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</si>
  <si>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</si>
  <si>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</si>
  <si>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</si>
  <si>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</si>
  <si>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</si>
  <si>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</si>
  <si>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</si>
  <si>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</si>
  <si>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</si>
  <si>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</si>
  <si>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</si>
  <si>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</si>
  <si>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</si>
  <si>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</si>
  <si>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</si>
  <si>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</si>
  <si>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</si>
  <si>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</si>
  <si>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</si>
  <si>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</si>
  <si>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</si>
  <si>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</si>
  <si>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</si>
  <si>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</si>
  <si>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</si>
  <si>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</si>
  <si>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</si>
  <si>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</si>
  <si>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</si>
  <si>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</si>
  <si>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</si>
  <si>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</si>
  <si>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</si>
  <si>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</si>
  <si>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</si>
  <si>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</si>
  <si>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</si>
  <si>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</si>
  <si>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</si>
  <si>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</si>
  <si>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</si>
  <si>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</si>
  <si>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</si>
  <si>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</si>
  <si>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</si>
  <si>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</si>
  <si>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</si>
  <si>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</si>
  <si>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</si>
  <si>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</si>
  <si>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</si>
  <si>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</si>
  <si>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</si>
  <si>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</si>
  <si>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</si>
  <si>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</si>
  <si>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</si>
  <si>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</si>
  <si>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</si>
  <si>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</si>
  <si>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</si>
  <si>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</si>
  <si>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</si>
  <si>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</si>
  <si>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</si>
  <si>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</si>
  <si>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</si>
  <si>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</si>
  <si>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</si>
  <si>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</si>
  <si>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</si>
  <si>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</si>
  <si>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</si>
  <si>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</si>
  <si>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</si>
  <si>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</si>
  <si>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</si>
  <si>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</si>
  <si>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</si>
  <si>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</si>
  <si>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</si>
  <si>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</si>
  <si>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</si>
  <si>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</si>
  <si>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</si>
  <si>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</si>
  <si>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</si>
  <si>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</si>
  <si>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</si>
  <si>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</si>
  <si>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</si>
  <si>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</si>
  <si>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</si>
  <si>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</si>
  <si>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</si>
  <si>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</si>
  <si>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</si>
  <si>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</si>
  <si>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</si>
  <si>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</si>
  <si>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</si>
  <si>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</si>
  <si>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</si>
  <si>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</si>
  <si>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</si>
  <si>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</si>
  <si>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</si>
  <si>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</si>
  <si>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</si>
  <si>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</si>
  <si>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</si>
  <si>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</si>
  <si>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</si>
  <si>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</si>
  <si>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</si>
  <si>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</si>
  <si>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</si>
  <si>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</si>
  <si>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</si>
  <si>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</si>
  <si>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</si>
  <si>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</si>
  <si>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</si>
  <si>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</si>
  <si>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</si>
  <si>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</si>
  <si>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</si>
  <si>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</si>
  <si>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</si>
  <si>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</si>
  <si>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</si>
  <si>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</si>
  <si>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</si>
  <si>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</si>
  <si>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</si>
  <si>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</si>
  <si>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</si>
  <si>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</si>
  <si>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</si>
  <si>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</si>
  <si>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</si>
  <si>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</si>
  <si>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</si>
  <si>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</si>
  <si>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</si>
  <si>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</si>
  <si>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</si>
  <si>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</si>
  <si>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</si>
  <si>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</si>
  <si>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</si>
  <si>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</si>
  <si>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</si>
  <si>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</si>
  <si>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</si>
  <si>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</si>
  <si>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</si>
  <si>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</si>
  <si>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</si>
  <si>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</si>
  <si>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</si>
  <si>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</si>
  <si>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</si>
  <si>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</si>
  <si>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</si>
  <si>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</si>
  <si>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</si>
  <si>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</si>
  <si>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</si>
  <si>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</si>
  <si>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</si>
  <si>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</si>
  <si>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</si>
  <si>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</si>
  <si>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</si>
  <si>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</si>
  <si>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</si>
  <si>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</si>
  <si>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</si>
  <si>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</si>
  <si>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</si>
  <si>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</si>
  <si>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</si>
  <si>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</si>
  <si>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</si>
  <si>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</si>
  <si>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</si>
  <si>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</si>
  <si>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</si>
  <si>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</si>
  <si>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</si>
  <si>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</si>
  <si>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</si>
  <si>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</si>
  <si>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</si>
  <si>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</si>
  <si>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</si>
  <si>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</si>
  <si>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</si>
  <si>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</si>
  <si>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</si>
  <si>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</si>
  <si>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</si>
  <si>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</si>
  <si>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</si>
  <si>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</si>
  <si>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</si>
  <si>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</si>
  <si>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</si>
  <si>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</si>
  <si>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</si>
  <si>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</si>
  <si>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</si>
  <si>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</si>
  <si>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</si>
  <si>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</si>
  <si>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</si>
  <si>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</si>
  <si>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</si>
  <si>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</si>
  <si>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</si>
  <si>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</si>
  <si>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</si>
  <si>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</si>
  <si>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</si>
  <si>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</si>
  <si>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</si>
  <si>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</si>
  <si>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</si>
  <si>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</si>
  <si>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</si>
  <si>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</si>
  <si>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</si>
  <si>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</si>
  <si>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</si>
  <si>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</si>
  <si>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</si>
  <si>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</si>
  <si>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</si>
  <si>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</si>
  <si>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</si>
  <si>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</si>
  <si>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</si>
  <si>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</si>
  <si>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</si>
  <si>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</si>
  <si>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</si>
  <si>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</si>
  <si>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</si>
  <si>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</si>
  <si>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</si>
  <si>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</si>
  <si>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</si>
  <si>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</si>
  <si>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</si>
  <si>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</si>
  <si>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</si>
  <si>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</si>
  <si>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</si>
  <si>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</si>
  <si>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</si>
  <si>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</si>
  <si>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</si>
  <si>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</si>
  <si>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</si>
  <si>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</si>
  <si>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</si>
  <si>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</si>
  <si>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</si>
  <si>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</si>
  <si>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</si>
  <si>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</si>
  <si>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</si>
  <si>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</si>
  <si>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</si>
  <si>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</si>
  <si>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</si>
  <si>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</si>
  <si>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</si>
  <si>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</si>
  <si>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</si>
  <si>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</si>
  <si>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</si>
  <si>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</si>
  <si>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</si>
  <si>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</si>
  <si>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</si>
  <si>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</si>
  <si>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</si>
  <si>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</si>
  <si>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</si>
  <si>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</si>
  <si>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</si>
  <si>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</si>
  <si>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</si>
  <si>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</si>
  <si>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</si>
  <si>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</si>
  <si>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</si>
  <si>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</si>
  <si>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</si>
  <si>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</si>
  <si>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</si>
  <si>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</si>
  <si>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</si>
  <si>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</si>
  <si>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</si>
  <si>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</si>
  <si>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</si>
  <si>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</si>
  <si>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</si>
  <si>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</si>
  <si>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</si>
  <si>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</si>
  <si>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</si>
  <si>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</si>
  <si>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</si>
  <si>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</si>
  <si>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</si>
  <si>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</si>
  <si>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</si>
  <si>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</si>
  <si>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</si>
  <si>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</si>
  <si>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</si>
  <si>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</si>
  <si>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</si>
  <si>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</si>
  <si>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</si>
  <si>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</si>
  <si>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</si>
  <si>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</si>
  <si>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</si>
  <si>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</si>
  <si>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</si>
  <si>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</si>
  <si>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</si>
  <si>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</si>
  <si>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</si>
  <si>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</si>
  <si>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</si>
  <si>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</si>
  <si>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</si>
  <si>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</si>
  <si>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</si>
  <si>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</si>
  <si>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</si>
  <si>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</si>
  <si>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</si>
  <si>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</si>
  <si>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</si>
  <si>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</si>
  <si>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</si>
  <si>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</si>
  <si>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</si>
  <si>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</si>
  <si>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</si>
  <si>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</si>
  <si>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</si>
  <si>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</si>
  <si>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</si>
  <si>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</si>
  <si>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</si>
  <si>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</si>
  <si>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</si>
  <si>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</si>
  <si>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</si>
  <si>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</si>
  <si>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</si>
  <si>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</si>
  <si>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</si>
  <si>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</si>
  <si>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</si>
  <si>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</si>
  <si>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</si>
  <si>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</si>
  <si>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</si>
  <si>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</si>
  <si>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</si>
  <si>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</si>
  <si>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</si>
  <si>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</si>
  <si>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</si>
  <si>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</si>
  <si>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</si>
  <si>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</si>
  <si>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</si>
  <si>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</si>
  <si>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</si>
  <si>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</si>
  <si>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</si>
  <si>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</si>
  <si>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</si>
  <si>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</si>
  <si>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</si>
  <si>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</si>
  <si>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</si>
  <si>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</si>
  <si>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</si>
  <si>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</si>
  <si>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</si>
  <si>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</si>
  <si>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</si>
  <si>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</si>
  <si>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</si>
  <si>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</si>
  <si>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</si>
  <si>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</si>
  <si>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</si>
  <si>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</si>
  <si>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</si>
  <si>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</si>
  <si>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</si>
  <si>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</si>
  <si>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</si>
  <si>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</si>
  <si>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</si>
  <si>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</si>
  <si>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</si>
  <si>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</si>
  <si>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</si>
  <si>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</si>
  <si>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</si>
  <si>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</si>
  <si>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</si>
  <si>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</si>
  <si>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</si>
  <si>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</si>
  <si>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</si>
  <si>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</si>
  <si>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</si>
  <si>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</si>
  <si>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</si>
  <si>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</si>
  <si>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</si>
  <si>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</si>
  <si>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</si>
  <si>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</si>
  <si>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</si>
  <si>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</si>
  <si>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</si>
  <si>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</si>
  <si>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</si>
  <si>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</si>
  <si>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</si>
  <si>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</si>
  <si>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</si>
  <si>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</si>
  <si>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</si>
  <si>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</si>
  <si>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</si>
  <si>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</si>
  <si>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</si>
  <si>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</si>
  <si>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</si>
  <si>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</si>
  <si>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</si>
  <si>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</si>
  <si>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</si>
  <si>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</si>
  <si>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</si>
  <si>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</si>
  <si>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</si>
  <si>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</si>
  <si>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</si>
  <si>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</si>
  <si>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</si>
  <si>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</si>
  <si>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</si>
  <si>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</si>
  <si>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</si>
  <si>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</si>
  <si>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</si>
  <si>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</si>
  <si>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</si>
  <si>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</si>
  <si>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</si>
  <si>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</si>
  <si>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</si>
  <si>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</si>
  <si>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</si>
  <si>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</si>
  <si>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</si>
  <si>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</si>
  <si>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</si>
  <si>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</si>
  <si>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</si>
  <si>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</si>
  <si>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</si>
  <si>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</si>
  <si>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</si>
  <si>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</si>
  <si>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</si>
  <si>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</si>
  <si>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</si>
  <si>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</si>
  <si>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</si>
  <si>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</si>
  <si>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</si>
  <si>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</si>
  <si>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</si>
  <si>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</si>
  <si>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</si>
  <si>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</si>
  <si>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</si>
  <si>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</si>
  <si>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</si>
  <si>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</si>
  <si>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</si>
  <si>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</si>
  <si>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</si>
  <si>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</si>
  <si>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</si>
  <si>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</si>
  <si>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</si>
  <si>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</si>
  <si>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</si>
  <si>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</si>
  <si>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</si>
  <si>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</si>
  <si>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</si>
  <si>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</si>
  <si>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</si>
  <si>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</si>
  <si>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</si>
  <si>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</si>
  <si>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</si>
  <si>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</si>
  <si>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</si>
  <si>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</si>
  <si>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</si>
  <si>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</si>
  <si>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</si>
  <si>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</si>
  <si>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</si>
  <si>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</si>
  <si>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</si>
  <si>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</si>
  <si>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</si>
  <si>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</si>
  <si>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</si>
  <si>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</si>
  <si>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</si>
  <si>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</si>
  <si>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</si>
  <si>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</si>
  <si>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</si>
  <si>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</si>
  <si>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</si>
  <si>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</si>
  <si>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</si>
  <si>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</si>
  <si>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</si>
  <si>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</si>
  <si>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</si>
  <si>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</si>
  <si>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</si>
  <si>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</si>
  <si>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</si>
  <si>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</si>
  <si>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</si>
  <si>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</si>
  <si>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</si>
  <si>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</si>
  <si>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</si>
  <si>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</si>
  <si>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</si>
  <si>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</si>
  <si>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</si>
  <si>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</si>
  <si>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</si>
  <si>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</si>
  <si>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</si>
  <si>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</si>
  <si>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</si>
  <si>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</si>
  <si>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</si>
  <si>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</si>
  <si>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</si>
  <si>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</si>
  <si>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</si>
  <si>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</si>
  <si>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</si>
  <si>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</si>
  <si>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</si>
  <si>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</si>
  <si>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</si>
  <si>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</si>
  <si>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</si>
  <si>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</si>
  <si>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</si>
  <si>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</si>
  <si>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</si>
  <si>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</si>
  <si>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</si>
  <si>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</si>
  <si>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</si>
  <si>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</si>
  <si>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</si>
  <si>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</si>
  <si>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</si>
  <si>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</si>
  <si>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</si>
  <si>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</si>
  <si>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</si>
  <si>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</si>
  <si>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</si>
  <si>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</si>
  <si>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</si>
  <si>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</si>
  <si>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</si>
  <si>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</si>
  <si>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</si>
  <si>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</si>
  <si>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</si>
  <si>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</si>
  <si>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</si>
  <si>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</si>
  <si>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</si>
  <si>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</si>
  <si>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</si>
  <si>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</si>
  <si>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</si>
  <si>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</si>
  <si>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</si>
  <si>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</si>
  <si>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</si>
  <si>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</si>
  <si>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</si>
  <si>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</si>
  <si>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</si>
  <si>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</si>
  <si>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</si>
  <si>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</si>
  <si>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</si>
  <si>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</si>
  <si>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</si>
  <si>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</si>
  <si>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</si>
  <si>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</si>
  <si>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</si>
  <si>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</si>
  <si>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</si>
  <si>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</si>
  <si>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</si>
  <si>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</si>
  <si>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</si>
  <si>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</si>
  <si>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</si>
  <si>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</si>
  <si>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</si>
  <si>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</si>
  <si>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</si>
  <si>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</si>
  <si>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</si>
  <si>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</si>
  <si>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</si>
  <si>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</si>
  <si>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</si>
  <si>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</si>
  <si>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</si>
  <si>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</si>
  <si>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</si>
  <si>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</si>
  <si>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</si>
  <si>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</si>
  <si>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</si>
  <si>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</si>
  <si>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</si>
  <si>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</si>
  <si>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</si>
  <si>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</si>
  <si>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</si>
  <si>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</si>
  <si>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</si>
  <si>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</si>
  <si>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</si>
  <si>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</si>
  <si>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</si>
  <si>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</si>
  <si>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</si>
  <si>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</si>
  <si>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</si>
  <si>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</si>
  <si>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</si>
  <si>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</si>
  <si>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</si>
  <si>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</si>
  <si>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</si>
  <si>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</si>
  <si>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</si>
  <si>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</si>
  <si>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</si>
  <si>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</si>
  <si>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</si>
  <si>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</si>
  <si>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</si>
  <si>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</si>
  <si>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</si>
  <si>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</si>
  <si>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</si>
  <si>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</si>
  <si>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</si>
  <si>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</si>
  <si>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</si>
  <si>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</si>
  <si>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</si>
  <si>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</si>
  <si>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</si>
  <si>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</si>
  <si>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</si>
  <si>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</si>
  <si>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</si>
  <si>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</si>
  <si>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</si>
  <si>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</si>
  <si>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</si>
  <si>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</si>
  <si>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</si>
  <si>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</si>
  <si>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</si>
  <si>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</si>
  <si>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</si>
  <si>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</si>
  <si>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</si>
  <si>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</si>
  <si>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</si>
  <si>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</si>
  <si>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</si>
  <si>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</si>
  <si>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</si>
  <si>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</si>
  <si>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</si>
  <si>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</si>
  <si>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</si>
  <si>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</si>
  <si>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</si>
  <si>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</si>
  <si>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</si>
  <si>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</si>
  <si>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</si>
  <si>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</si>
  <si>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</si>
  <si>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</si>
  <si>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</si>
  <si>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</si>
  <si>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</si>
  <si>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</si>
  <si>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</si>
  <si>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</si>
  <si>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</si>
  <si>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</si>
  <si>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</si>
  <si>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</si>
  <si>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</si>
  <si>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</si>
  <si>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</si>
  <si>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</si>
  <si>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</si>
  <si>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</si>
  <si>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</si>
  <si>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</si>
  <si>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</si>
  <si>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</si>
  <si>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</si>
  <si>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</si>
  <si>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</si>
  <si>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</si>
  <si>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</si>
  <si>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</si>
  <si>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</si>
  <si>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</si>
  <si>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</si>
  <si>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</si>
  <si>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</si>
  <si>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</si>
  <si>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</si>
  <si>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</si>
  <si>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</si>
  <si>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</si>
  <si>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</si>
  <si>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</si>
  <si>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</si>
  <si>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</si>
  <si>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</si>
  <si>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</si>
  <si>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</si>
  <si>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</si>
  <si>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</si>
  <si>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</si>
  <si>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</si>
  <si>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</si>
  <si>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</si>
  <si>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</si>
  <si>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</si>
  <si>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</si>
  <si>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</si>
  <si>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</si>
  <si>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</si>
  <si>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</si>
  <si>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</si>
  <si>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</si>
  <si>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</si>
  <si>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</si>
  <si>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</si>
  <si>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</si>
  <si>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</si>
  <si>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</si>
  <si>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</si>
  <si>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</si>
  <si>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</si>
  <si>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</si>
  <si>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</si>
  <si>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</si>
  <si>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</si>
  <si>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</si>
  <si>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</si>
  <si>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</si>
  <si>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</si>
  <si>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</si>
  <si>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</si>
  <si>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</si>
  <si>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</si>
  <si>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</si>
  <si>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</si>
  <si>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</si>
  <si>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</si>
  <si>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</si>
  <si>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</si>
  <si>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</si>
  <si>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</si>
  <si>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</si>
  <si>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</si>
  <si>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</si>
  <si>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</si>
  <si>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</si>
  <si>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</si>
  <si>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</si>
  <si>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</si>
  <si>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</si>
  <si>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</si>
  <si>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</si>
  <si>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</si>
  <si>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</si>
  <si>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</si>
  <si>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</si>
  <si>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</si>
  <si>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</si>
  <si>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</si>
  <si>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</si>
  <si>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</si>
  <si>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</si>
  <si>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</si>
  <si>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</si>
  <si>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</si>
  <si>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</si>
  <si>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</si>
  <si>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</si>
  <si>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</si>
  <si>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</si>
  <si>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</si>
  <si>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</si>
  <si>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</si>
  <si>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</si>
  <si>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</si>
  <si>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</si>
  <si>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</si>
  <si>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</si>
  <si>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</si>
  <si>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</si>
  <si>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</si>
  <si>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</si>
  <si>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</si>
  <si>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</si>
  <si>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</si>
  <si>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</si>
  <si>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</si>
  <si>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</si>
  <si>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</si>
  <si>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</si>
  <si>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</si>
  <si>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</si>
  <si>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</si>
  <si>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</si>
  <si>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</si>
  <si>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</si>
  <si>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</si>
  <si>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</si>
  <si>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</si>
  <si>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</si>
  <si>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</si>
  <si>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</si>
  <si>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</si>
  <si>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</si>
  <si>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</si>
  <si>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</si>
  <si>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</si>
  <si>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</si>
  <si>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</si>
  <si>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</si>
  <si>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</si>
  <si>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</si>
  <si>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</si>
  <si>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</si>
  <si>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</si>
  <si>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</si>
  <si>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</si>
  <si>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</si>
  <si>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</si>
  <si>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</si>
  <si>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</si>
  <si>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</si>
  <si>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</si>
  <si>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</si>
  <si>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</si>
  <si>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</si>
  <si>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</si>
  <si>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</si>
  <si>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</si>
  <si>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</si>
  <si>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</si>
  <si>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</si>
  <si>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</si>
  <si>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</si>
  <si>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</si>
  <si>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</si>
  <si>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</si>
  <si>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</si>
  <si>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</si>
  <si>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</si>
  <si>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</si>
  <si>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</si>
  <si>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</si>
  <si>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</si>
  <si>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</si>
  <si>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</si>
  <si>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</si>
  <si>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</si>
  <si>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</si>
  <si>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</si>
  <si>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</si>
  <si>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</si>
  <si>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</si>
  <si>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</si>
  <si>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</si>
  <si>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</si>
  <si>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</si>
  <si>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</si>
  <si>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</si>
  <si>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</si>
  <si>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</si>
  <si>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</si>
  <si>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</si>
  <si>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</si>
  <si>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</si>
  <si>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</si>
  <si>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</si>
  <si>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</si>
  <si>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</si>
  <si>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</si>
  <si>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</si>
  <si>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</si>
  <si>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</si>
  <si>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</si>
  <si>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</si>
  <si>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</si>
  <si>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</si>
  <si>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</si>
  <si>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</si>
  <si>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</si>
  <si>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</si>
  <si>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</si>
  <si>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</si>
  <si>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</si>
  <si>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</si>
  <si>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</si>
  <si>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</si>
  <si>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</si>
  <si>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</si>
  <si>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</si>
  <si>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</si>
  <si>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</si>
  <si>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</si>
  <si>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</si>
  <si>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</si>
  <si>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</si>
  <si>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</si>
  <si>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</si>
  <si>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</si>
  <si>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</si>
  <si>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</si>
  <si>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</si>
  <si>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</si>
  <si>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</si>
  <si>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</si>
  <si>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</si>
  <si>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</si>
  <si>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</si>
  <si>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</si>
  <si>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</si>
  <si>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</si>
  <si>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</si>
  <si>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</si>
  <si>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</si>
  <si>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</si>
  <si>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</si>
  <si>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</si>
  <si>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</si>
  <si>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</si>
  <si>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</si>
  <si>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</si>
  <si>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</si>
  <si>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</si>
  <si>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</si>
  <si>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</si>
  <si>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</si>
  <si>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</si>
  <si>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</si>
  <si>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</si>
  <si>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</si>
  <si>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</si>
  <si>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</si>
  <si>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</si>
  <si>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</si>
  <si>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</si>
  <si>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</si>
  <si>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</si>
  <si>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</si>
  <si>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</si>
  <si>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</si>
  <si>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</si>
  <si>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</si>
  <si>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</si>
  <si>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</si>
  <si>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</si>
  <si>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</si>
  <si>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</si>
  <si>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</si>
  <si>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</si>
  <si>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</si>
  <si>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</si>
  <si>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</si>
  <si>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</si>
  <si>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</si>
  <si>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</si>
  <si>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</si>
  <si>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</si>
  <si>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</si>
  <si>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</si>
  <si>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</si>
  <si>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</si>
  <si>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</si>
  <si>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</si>
  <si>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</si>
  <si>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</si>
  <si>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</si>
  <si>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</si>
  <si>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</si>
  <si>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</si>
  <si>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</si>
  <si>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</si>
  <si>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</si>
  <si>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</si>
  <si>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</si>
  <si>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</si>
  <si>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</si>
  <si>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</si>
  <si>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</si>
  <si>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</si>
  <si>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</si>
  <si>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</si>
  <si>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</si>
  <si>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</si>
  <si>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</si>
  <si>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</si>
  <si>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</si>
  <si>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</si>
  <si>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</si>
  <si>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</si>
  <si>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</si>
  <si>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</si>
  <si>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</si>
  <si>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</si>
  <si>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</si>
  <si>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</si>
  <si>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</si>
  <si>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</si>
  <si>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</si>
  <si>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</si>
  <si>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</si>
  <si>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</si>
  <si>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</si>
  <si>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</si>
  <si>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</si>
  <si>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</si>
  <si>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</si>
  <si>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</si>
  <si>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</si>
  <si>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</si>
  <si>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</si>
  <si>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</si>
  <si>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</si>
  <si>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</si>
  <si>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</si>
  <si>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</si>
  <si>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</si>
  <si>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</si>
  <si>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</si>
  <si>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</si>
  <si>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</si>
  <si>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</si>
  <si>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</si>
  <si>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</si>
  <si>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</si>
  <si>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</si>
  <si>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</si>
  <si>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</si>
  <si>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</si>
  <si>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</si>
  <si>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</si>
  <si>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</si>
  <si>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</si>
  <si>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</si>
  <si>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</si>
  <si>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</si>
  <si>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</si>
  <si>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</si>
  <si>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</si>
  <si>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</si>
  <si>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</si>
  <si>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</si>
  <si>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</si>
  <si>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</si>
  <si>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</si>
  <si>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</si>
  <si>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</si>
  <si>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</si>
  <si>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</si>
  <si>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</si>
  <si>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</si>
  <si>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</si>
  <si>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</si>
  <si>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</si>
  <si>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</si>
  <si>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</si>
  <si>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</si>
  <si>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</si>
  <si>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</si>
  <si>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</si>
  <si>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</si>
  <si>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</si>
  <si>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</si>
  <si>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</si>
  <si>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</si>
  <si>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</si>
  <si>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</si>
  <si>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</si>
  <si>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</si>
  <si>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</si>
  <si>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</si>
  <si>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</si>
  <si>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</si>
  <si>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</si>
  <si>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</si>
  <si>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</si>
  <si>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</si>
  <si>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</si>
  <si>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</si>
  <si>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</si>
  <si>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</si>
  <si>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</si>
  <si>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</si>
  <si>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</si>
  <si>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</si>
  <si>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</si>
  <si>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</si>
  <si>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</si>
  <si>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</si>
  <si>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</si>
  <si>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</si>
  <si>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</si>
  <si>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</si>
  <si>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</si>
  <si>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</si>
  <si>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</si>
  <si>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</si>
  <si>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</si>
  <si>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</si>
  <si>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</si>
  <si>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</si>
  <si>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</si>
  <si>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</si>
  <si>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</si>
  <si>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</si>
  <si>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</si>
  <si>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</si>
  <si>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</si>
  <si>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</si>
  <si>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</si>
  <si>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</si>
  <si>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</si>
  <si>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</si>
  <si>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</si>
  <si>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</si>
  <si>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</si>
  <si>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</si>
  <si>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</si>
  <si>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</si>
  <si>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</si>
  <si>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</si>
  <si>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</si>
  <si>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</si>
  <si>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</si>
  <si>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</si>
  <si>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</si>
  <si>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</si>
  <si>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</si>
  <si>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</si>
  <si>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</si>
  <si>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</si>
  <si>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</si>
  <si>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</si>
  <si>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</si>
  <si>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</si>
  <si>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</si>
  <si>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</si>
  <si>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</si>
  <si>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</si>
  <si>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</si>
  <si>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</si>
  <si>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</si>
  <si>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</si>
  <si>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</si>
  <si>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</si>
  <si>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</si>
  <si>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</si>
  <si>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</si>
  <si>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</si>
  <si>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</si>
  <si>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</si>
  <si>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</si>
  <si>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</si>
  <si>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</si>
  <si>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</si>
  <si>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</si>
  <si>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</si>
  <si>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</si>
  <si>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</si>
  <si>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</si>
  <si>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</si>
  <si>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</si>
  <si>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</si>
  <si>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</si>
  <si>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</si>
  <si>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</si>
  <si>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</si>
  <si>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</si>
  <si>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</si>
  <si>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</si>
  <si>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</si>
  <si>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</si>
  <si>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</si>
  <si>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</si>
  <si>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</si>
  <si>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</si>
  <si>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</si>
  <si>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</si>
  <si>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</si>
  <si>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</si>
  <si>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</si>
  <si>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</si>
  <si>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</si>
  <si>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</si>
  <si>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</si>
  <si>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</si>
  <si>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</si>
  <si>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</si>
  <si>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</si>
  <si>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</si>
  <si>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</si>
  <si>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</si>
  <si>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</si>
  <si>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</si>
  <si>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</si>
  <si>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</si>
  <si>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</si>
  <si>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</si>
  <si>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</si>
  <si>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</si>
  <si>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</si>
  <si>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</si>
  <si>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</si>
  <si>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</si>
  <si>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</si>
  <si>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</si>
  <si>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</si>
  <si>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</si>
  <si>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</si>
  <si>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</si>
  <si>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</si>
  <si>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</si>
  <si>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</si>
  <si>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</si>
  <si>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</si>
  <si>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</si>
  <si>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</si>
  <si>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</si>
  <si>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</si>
  <si>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</si>
  <si>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</si>
  <si>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</si>
  <si>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</si>
  <si>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</si>
  <si>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</si>
  <si>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</si>
  <si>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</si>
  <si>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</si>
  <si>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</si>
  <si>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</si>
  <si>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</si>
  <si>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</si>
  <si>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</si>
  <si>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</si>
  <si>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</si>
  <si>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</si>
  <si>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</si>
  <si>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</si>
  <si>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</si>
  <si>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</si>
  <si>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</si>
  <si>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</si>
  <si>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</si>
  <si>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</si>
  <si>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</si>
  <si>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</si>
  <si>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</si>
  <si>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</si>
  <si>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</si>
  <si>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</si>
  <si>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</si>
  <si>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</si>
  <si>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</si>
  <si>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</si>
  <si>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</si>
  <si>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</si>
  <si>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</si>
  <si>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</si>
  <si>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</si>
  <si>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</si>
  <si>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</si>
  <si>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</si>
  <si>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</si>
  <si>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</si>
  <si>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</si>
  <si>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</si>
  <si>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</si>
  <si>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</si>
  <si>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</si>
  <si>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</si>
  <si>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</si>
  <si>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</si>
  <si>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</si>
  <si>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</si>
  <si>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</si>
  <si>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</si>
  <si>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</si>
  <si>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</si>
  <si>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</si>
  <si>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</si>
  <si>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</si>
  <si>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</si>
  <si>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</si>
  <si>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</si>
  <si>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</si>
  <si>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</si>
  <si>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</si>
  <si>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</si>
  <si>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</si>
  <si>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</si>
  <si>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</si>
  <si>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</si>
  <si>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</si>
  <si>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</si>
  <si>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</si>
  <si>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</si>
  <si>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</si>
  <si>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</si>
  <si>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</si>
  <si>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</si>
  <si>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</si>
  <si>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</si>
  <si>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</si>
  <si>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</si>
  <si>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</si>
  <si>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</si>
  <si>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</si>
  <si>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</si>
  <si>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</si>
  <si>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</si>
  <si>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</si>
  <si>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</si>
  <si>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</si>
  <si>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</si>
  <si>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</si>
  <si>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</si>
  <si>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</si>
  <si>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</si>
  <si>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</si>
  <si>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</si>
  <si>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</si>
  <si>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</si>
  <si>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</si>
  <si>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</si>
  <si>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</si>
  <si>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</si>
  <si>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</si>
  <si>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</si>
  <si>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</si>
  <si>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</si>
  <si>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</si>
  <si>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</si>
  <si>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</si>
  <si>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</si>
  <si>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</si>
  <si>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</si>
  <si>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</si>
  <si>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</si>
  <si>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</si>
  <si>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</si>
  <si>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</si>
  <si>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</si>
  <si>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</si>
  <si>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</si>
  <si>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</si>
  <si>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</si>
  <si>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</si>
  <si>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</si>
  <si>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</si>
  <si>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</si>
  <si>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</si>
  <si>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</si>
  <si>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</si>
  <si>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</si>
  <si>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</si>
  <si>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</si>
  <si>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</si>
  <si>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</si>
  <si>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</si>
  <si>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</si>
  <si>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</si>
  <si>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</si>
  <si>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</si>
  <si>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</si>
  <si>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</si>
  <si>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</si>
  <si>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</si>
  <si>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</si>
  <si>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</si>
  <si>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</si>
  <si>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</si>
  <si>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</si>
  <si>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</si>
  <si>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</si>
  <si>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</si>
  <si>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</si>
  <si>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</si>
  <si>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</si>
  <si>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</si>
  <si>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</si>
  <si>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</si>
  <si>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</si>
  <si>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</si>
  <si>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</si>
  <si>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</si>
  <si>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</si>
  <si>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</si>
  <si>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</si>
  <si>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</si>
  <si>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</si>
  <si>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</si>
  <si>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</si>
  <si>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</si>
  <si>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</si>
  <si>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</si>
  <si>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</si>
  <si>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</si>
  <si>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</si>
  <si>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</si>
  <si>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</si>
  <si>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</si>
  <si>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</si>
  <si>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</si>
  <si>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</si>
  <si>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</si>
  <si>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</si>
  <si>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</si>
  <si>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</si>
  <si>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</si>
  <si>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</si>
  <si>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</si>
  <si>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</si>
  <si>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</si>
  <si>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</si>
  <si>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</si>
  <si>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</si>
  <si>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</si>
  <si>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</si>
  <si>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</si>
  <si>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</si>
  <si>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</si>
  <si>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</si>
  <si>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</si>
  <si>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</si>
  <si>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</si>
  <si>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</si>
  <si>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</si>
  <si>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</si>
  <si>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</si>
  <si>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</si>
  <si>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</si>
  <si>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</si>
  <si>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</si>
  <si>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</si>
  <si>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</si>
  <si>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</si>
  <si>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</si>
  <si>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</si>
  <si>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</si>
  <si>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</si>
  <si>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</si>
  <si>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</si>
  <si>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</si>
  <si>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</si>
  <si>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</si>
  <si>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</si>
  <si>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</si>
  <si>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</si>
  <si>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</si>
  <si>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</si>
  <si>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</si>
  <si>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</si>
  <si>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</si>
  <si>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</si>
  <si>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</si>
  <si>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</si>
  <si>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</si>
  <si>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</si>
  <si>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</si>
  <si>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</si>
  <si>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</si>
  <si>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</si>
  <si>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</si>
  <si>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</si>
  <si>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</si>
  <si>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</si>
  <si>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</si>
  <si>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</si>
  <si>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</si>
  <si>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</si>
  <si>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</si>
  <si>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</si>
  <si>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</si>
  <si>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</si>
  <si>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</si>
  <si>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</si>
  <si>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</si>
  <si>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</si>
  <si>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</si>
  <si>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</si>
  <si>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</si>
  <si>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</si>
  <si>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</si>
  <si>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</si>
  <si>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</si>
  <si>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</si>
  <si>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</si>
  <si>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</si>
  <si>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</si>
  <si>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</si>
  <si>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</si>
  <si>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</si>
  <si>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</si>
  <si>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</si>
  <si>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</si>
  <si>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</si>
  <si>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</si>
  <si>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</si>
  <si>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</si>
  <si>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</si>
  <si>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</si>
  <si>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</si>
  <si>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</si>
  <si>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</si>
  <si>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</si>
  <si>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</si>
  <si>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</si>
  <si>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</si>
  <si>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</si>
  <si>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</si>
  <si>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</si>
  <si>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</si>
  <si>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</si>
  <si>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</si>
  <si>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</si>
  <si>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</si>
  <si>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</si>
  <si>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</si>
  <si>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</si>
  <si>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</si>
  <si>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</si>
  <si>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</si>
  <si>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</si>
  <si>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</si>
  <si>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</si>
  <si>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</si>
  <si>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</si>
  <si>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</si>
  <si>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</si>
  <si>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</si>
  <si>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</si>
  <si>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</si>
  <si>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</si>
  <si>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</si>
  <si>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</si>
  <si>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</si>
  <si>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</si>
  <si>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</si>
  <si>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</si>
  <si>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</si>
  <si>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</si>
  <si>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</si>
  <si>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</si>
  <si>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</si>
  <si>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</si>
  <si>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</si>
  <si>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</si>
  <si>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</si>
  <si>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</si>
  <si>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</si>
  <si>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</si>
  <si>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</si>
  <si>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</si>
  <si>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</si>
  <si>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</si>
  <si>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</si>
  <si>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</si>
  <si>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</si>
  <si>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</si>
  <si>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</si>
  <si>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</si>
  <si>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</si>
  <si>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</si>
  <si>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</si>
  <si>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</si>
  <si>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</si>
  <si>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</si>
  <si>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</si>
  <si>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</si>
  <si>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</si>
  <si>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</si>
  <si>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</si>
  <si>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</si>
  <si>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</si>
  <si>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</si>
  <si>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</si>
  <si>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</si>
  <si>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</si>
  <si>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</si>
  <si>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</si>
  <si>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</si>
  <si>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</si>
  <si>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</si>
  <si>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</si>
  <si>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</si>
  <si>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</si>
  <si>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</si>
  <si>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</si>
  <si>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</si>
  <si>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</si>
  <si>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</si>
  <si>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</si>
  <si>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</si>
  <si>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</si>
  <si>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</si>
  <si>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</si>
  <si>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</si>
  <si>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</si>
  <si>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</si>
  <si>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</si>
  <si>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</si>
  <si>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</si>
  <si>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</si>
  <si>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</si>
  <si>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</si>
  <si>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</si>
  <si>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</si>
  <si>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</si>
  <si>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</si>
  <si>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</si>
  <si>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</si>
  <si>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</si>
  <si>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</si>
  <si>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</si>
  <si>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</si>
  <si>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</si>
  <si>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</si>
  <si>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</si>
  <si>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</si>
  <si>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</si>
  <si>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</si>
  <si>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</si>
  <si>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</si>
  <si>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</si>
  <si>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</si>
  <si>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</si>
  <si>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</si>
  <si>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</si>
  <si>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</si>
  <si>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</si>
  <si>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</si>
  <si>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</si>
  <si>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</si>
  <si>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</si>
  <si>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</si>
  <si>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</si>
  <si>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</si>
  <si>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</si>
  <si>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</si>
  <si>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</si>
  <si>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</si>
  <si>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</si>
  <si>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</si>
  <si>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</si>
  <si>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</si>
  <si>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</si>
  <si>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</si>
  <si>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</si>
  <si>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</si>
  <si>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</si>
  <si>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</si>
  <si>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</si>
  <si>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</si>
  <si>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</si>
  <si>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</si>
  <si>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</si>
  <si>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</si>
  <si>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</si>
  <si>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</si>
  <si>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</si>
  <si>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</si>
  <si>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</si>
  <si>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</si>
  <si>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</si>
  <si>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</si>
  <si>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</si>
  <si>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</si>
  <si>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</si>
  <si>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</si>
  <si>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</si>
  <si>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</si>
  <si>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</si>
  <si>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</si>
  <si>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</si>
  <si>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</si>
  <si>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</si>
  <si>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</si>
  <si>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</si>
  <si>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</si>
  <si>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</si>
  <si>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</si>
  <si>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</si>
  <si>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</si>
  <si>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</si>
  <si>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</si>
  <si>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</si>
  <si>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</si>
  <si>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</si>
  <si>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</si>
  <si>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</si>
  <si>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</si>
  <si>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</si>
  <si>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</si>
  <si>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</si>
  <si>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</si>
  <si>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</si>
  <si>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</si>
  <si>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</si>
  <si>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</si>
  <si>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</si>
  <si>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</si>
  <si>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</si>
  <si>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</si>
  <si>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</si>
  <si>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</si>
  <si>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</si>
  <si>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</si>
  <si>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</si>
  <si>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</si>
  <si>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</si>
  <si>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</si>
  <si>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</si>
  <si>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</si>
  <si>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</si>
  <si>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</si>
  <si>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</si>
  <si>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</si>
  <si>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</si>
  <si>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</si>
  <si>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</si>
  <si>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</si>
  <si>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</si>
  <si>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</si>
  <si>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</si>
  <si>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</si>
  <si>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</si>
  <si>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</si>
  <si>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</si>
  <si>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</si>
  <si>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</si>
  <si>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</si>
  <si>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</si>
  <si>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</si>
  <si>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</si>
  <si>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</si>
  <si>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</si>
  <si>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</si>
  <si>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</si>
  <si>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</si>
  <si>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</si>
  <si>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</si>
  <si>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</si>
  <si>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</si>
  <si>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</si>
  <si>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</si>
  <si>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</si>
  <si>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</si>
  <si>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</si>
  <si>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</si>
  <si>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</si>
  <si>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</si>
  <si>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</si>
  <si>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</si>
  <si>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</si>
  <si>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</si>
  <si>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</si>
  <si>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</si>
  <si>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</si>
  <si>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</si>
  <si>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</si>
  <si>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</si>
  <si>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</si>
  <si>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</si>
  <si>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</si>
  <si>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</si>
  <si>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</si>
  <si>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</si>
  <si>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</si>
  <si>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</si>
  <si>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</si>
  <si>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</si>
  <si>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</si>
  <si>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</si>
  <si>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</si>
  <si>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</si>
  <si>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</si>
  <si>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</si>
  <si>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</si>
  <si>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</si>
  <si>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</si>
  <si>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</si>
  <si>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</si>
  <si>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</si>
  <si>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</si>
  <si>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</si>
  <si>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</si>
  <si>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</si>
  <si>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</si>
  <si>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</si>
  <si>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</si>
  <si>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</si>
  <si>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</si>
  <si>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</si>
  <si>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</si>
  <si>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</si>
  <si>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</si>
  <si>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</si>
  <si>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</si>
  <si>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</si>
  <si>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</si>
  <si>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</si>
  <si>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</si>
  <si>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</si>
  <si>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</si>
  <si>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</si>
  <si>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</si>
  <si>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</si>
  <si>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</si>
  <si>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</si>
  <si>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</si>
  <si>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</si>
  <si>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</si>
  <si>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</si>
  <si>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</si>
  <si>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</si>
  <si>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</si>
  <si>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</si>
  <si>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</si>
  <si>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</si>
  <si>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</si>
  <si>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</si>
  <si>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</si>
  <si>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</si>
  <si>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</si>
  <si>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</si>
  <si>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</si>
  <si>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</si>
  <si>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</si>
  <si>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</si>
  <si>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</si>
  <si>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</si>
  <si>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</si>
  <si>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</si>
  <si>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</si>
  <si>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</si>
  <si>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</si>
  <si>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</si>
  <si>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</si>
  <si>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</si>
  <si>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</si>
  <si>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</si>
  <si>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</si>
  <si>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</si>
  <si>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</si>
  <si>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</si>
  <si>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</si>
  <si>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</si>
  <si>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</si>
  <si>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</si>
  <si>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</si>
  <si>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</si>
  <si>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</si>
  <si>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</si>
  <si>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</si>
  <si>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</si>
  <si>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</si>
  <si>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</si>
  <si>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</si>
  <si>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</si>
  <si>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</si>
  <si>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</si>
  <si>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</si>
  <si>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</si>
  <si>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</si>
  <si>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</si>
  <si>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</si>
  <si>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</si>
  <si>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</si>
  <si>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</si>
  <si>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</si>
  <si>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</si>
  <si>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</si>
  <si>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</si>
  <si>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</si>
  <si>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</si>
  <si>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</si>
  <si>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</si>
  <si>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</si>
  <si>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</si>
  <si>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</si>
  <si>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</si>
  <si>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</si>
  <si>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</si>
  <si>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</si>
  <si>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</si>
  <si>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</si>
  <si>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</si>
  <si>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</si>
  <si>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</si>
  <si>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</si>
  <si>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</si>
  <si>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</si>
  <si>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</si>
  <si>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</si>
  <si>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</si>
  <si>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</si>
  <si>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</si>
  <si>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</si>
  <si>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</si>
  <si>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</si>
  <si>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</si>
  <si>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</si>
  <si>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</si>
  <si>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</si>
  <si>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</si>
  <si>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</si>
  <si>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</si>
  <si>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</si>
  <si>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</si>
  <si>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</si>
  <si>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</si>
  <si>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</si>
  <si>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</si>
  <si>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</si>
  <si>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</si>
  <si>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</si>
  <si>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</si>
  <si>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</si>
  <si>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</si>
  <si>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</si>
  <si>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</si>
  <si>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</si>
  <si>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</si>
  <si>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</si>
  <si>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</si>
  <si>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</si>
  <si>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</si>
  <si>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</si>
  <si>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</si>
  <si>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</si>
  <si>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</si>
  <si>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</si>
  <si>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</si>
  <si>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</si>
  <si>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</si>
  <si>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</si>
  <si>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</si>
  <si>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</si>
  <si>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</si>
  <si>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</si>
  <si>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</si>
  <si>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</si>
  <si>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</si>
  <si>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</si>
  <si>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</si>
  <si>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</si>
  <si>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</si>
  <si>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</si>
  <si>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</si>
  <si>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</si>
  <si>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</si>
  <si>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</si>
  <si>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</si>
  <si>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</si>
  <si>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</si>
  <si>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</si>
  <si>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</si>
  <si>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</si>
  <si>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</si>
  <si>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</si>
  <si>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</si>
  <si>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</si>
  <si>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</si>
  <si>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</si>
  <si>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</si>
  <si>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</si>
  <si>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</si>
  <si>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</si>
  <si>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</si>
  <si>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</si>
  <si>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</si>
  <si>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</si>
  <si>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</si>
  <si>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</si>
  <si>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</si>
  <si>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</si>
  <si>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</si>
  <si>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</si>
  <si>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</si>
  <si>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</si>
  <si>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</si>
  <si>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</si>
  <si>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</si>
  <si>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</si>
  <si>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</si>
  <si>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</si>
  <si>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</si>
  <si>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</si>
  <si>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</si>
  <si>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</si>
  <si>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</si>
  <si>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</si>
  <si>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</si>
  <si>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</si>
  <si>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</si>
  <si>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</si>
  <si>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</si>
  <si>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</si>
  <si>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</si>
  <si>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</si>
  <si>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</si>
  <si>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</si>
  <si>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</si>
  <si>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</si>
  <si>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</si>
  <si>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</si>
  <si>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</si>
  <si>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</si>
  <si>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</si>
  <si>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</si>
  <si>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</si>
  <si>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</si>
  <si>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</si>
  <si>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</si>
  <si>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</si>
  <si>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</si>
  <si>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</si>
  <si>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</si>
  <si>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</si>
  <si>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</si>
  <si>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</si>
  <si>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</si>
  <si>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</si>
  <si>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</si>
  <si>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</si>
  <si>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</si>
  <si>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</si>
  <si>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</si>
  <si>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</si>
  <si>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</si>
  <si>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</si>
  <si>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</si>
  <si>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</si>
  <si>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</si>
  <si>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</si>
  <si>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</si>
  <si>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</si>
  <si>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</si>
  <si>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</si>
  <si>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</si>
  <si>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</si>
  <si>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</si>
  <si>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</si>
  <si>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</si>
  <si>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</si>
  <si>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</si>
  <si>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</si>
  <si>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</si>
  <si>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</si>
  <si>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</si>
  <si>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</si>
  <si>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</si>
  <si>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</si>
  <si>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</si>
  <si>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</si>
  <si>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</si>
  <si>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</si>
  <si>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</si>
  <si>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</si>
  <si>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</si>
  <si>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</si>
  <si>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</si>
  <si>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</si>
  <si>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</si>
  <si>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</si>
  <si>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</si>
  <si>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</si>
  <si>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</si>
  <si>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</si>
  <si>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</si>
  <si>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</si>
  <si>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</si>
  <si>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</si>
  <si>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</si>
  <si>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</si>
  <si>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</si>
  <si>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</si>
  <si>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</si>
  <si>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</si>
  <si>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</si>
  <si>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</si>
  <si>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</si>
  <si>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</si>
  <si>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</si>
  <si>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</si>
  <si>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</si>
  <si>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</si>
  <si>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</si>
  <si>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</si>
  <si>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</si>
  <si>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</si>
  <si>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</si>
  <si>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</si>
  <si>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</si>
  <si>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</si>
  <si>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</si>
  <si>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</si>
  <si>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</si>
  <si>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</si>
  <si>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</si>
  <si>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</si>
  <si>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</si>
  <si>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</si>
  <si>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</si>
  <si>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</si>
  <si>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</si>
  <si>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</si>
  <si>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</si>
  <si>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</si>
  <si>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</si>
  <si>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</si>
  <si>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</si>
  <si>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</si>
  <si>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</si>
  <si>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</si>
  <si>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</si>
  <si>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</si>
  <si>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</si>
  <si>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</si>
  <si>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</si>
  <si>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</si>
  <si>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</si>
  <si>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</si>
  <si>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</si>
  <si>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</si>
  <si>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</si>
  <si>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</si>
  <si>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</si>
  <si>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</si>
  <si>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</si>
  <si>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</si>
  <si>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</si>
  <si>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</si>
  <si>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</si>
  <si>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</si>
  <si>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</si>
  <si>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</si>
  <si>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</si>
  <si>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</si>
  <si>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</si>
  <si>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</si>
  <si>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</si>
  <si>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</si>
  <si>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</si>
  <si>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</si>
  <si>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</si>
  <si>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</si>
  <si>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</si>
  <si>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</si>
  <si>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</si>
  <si>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</si>
  <si>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</si>
  <si>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</si>
  <si>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</si>
  <si>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</si>
  <si>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</si>
  <si>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</si>
  <si>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</si>
  <si>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</si>
  <si>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</si>
  <si>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</si>
  <si>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</si>
  <si>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</si>
  <si>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</si>
  <si>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</si>
  <si>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</si>
  <si>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</si>
  <si>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</si>
  <si>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</si>
  <si>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</si>
  <si>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</si>
  <si>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</si>
  <si>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</si>
  <si>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</si>
  <si>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</si>
  <si>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</si>
  <si>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</si>
  <si>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</si>
  <si>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</si>
  <si>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</si>
  <si>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</si>
  <si>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</si>
  <si>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</si>
  <si>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</si>
  <si>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</si>
  <si>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</si>
  <si>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</si>
  <si>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</si>
  <si>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</si>
  <si>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</si>
  <si>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</si>
  <si>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</si>
  <si>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</si>
  <si>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</si>
  <si>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</si>
  <si>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</si>
  <si>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</si>
  <si>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</si>
  <si>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</si>
  <si>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</si>
  <si>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</si>
  <si>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</si>
  <si>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</si>
  <si>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</si>
  <si>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</si>
  <si>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</si>
  <si>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</si>
  <si>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</si>
  <si>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</si>
  <si>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</si>
  <si>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</si>
  <si>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</si>
  <si>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</si>
  <si>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</si>
  <si>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</si>
  <si>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</si>
  <si>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</si>
  <si>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</si>
  <si>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</si>
  <si>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</si>
  <si>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</si>
  <si>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</si>
  <si>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</si>
  <si>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</si>
  <si>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</si>
  <si>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</si>
  <si>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</si>
  <si>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</si>
  <si>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</si>
  <si>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</si>
  <si>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</si>
  <si>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</si>
  <si>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</si>
  <si>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</si>
  <si>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</si>
  <si>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</si>
  <si>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</si>
  <si>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</si>
  <si>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</si>
  <si>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</si>
  <si>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</si>
  <si>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</si>
  <si>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</si>
  <si>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</si>
  <si>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</si>
  <si>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</si>
  <si>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</si>
  <si>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</si>
  <si>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</si>
  <si>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</si>
  <si>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</si>
  <si>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</si>
  <si>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</si>
  <si>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</si>
  <si>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</si>
  <si>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</si>
  <si>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</si>
  <si>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</si>
  <si>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</si>
  <si>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</si>
  <si>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</si>
  <si>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</si>
  <si>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</si>
  <si>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</si>
  <si>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</si>
  <si>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</si>
  <si>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</si>
  <si>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</si>
  <si>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</si>
  <si>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</si>
  <si>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</si>
  <si>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</si>
  <si>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</si>
  <si>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</si>
  <si>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</si>
  <si>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</si>
  <si>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</si>
  <si>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</si>
  <si>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</si>
  <si>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</si>
  <si>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</si>
  <si>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</si>
  <si>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</si>
  <si>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</si>
  <si>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</si>
  <si>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</si>
  <si>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</si>
  <si>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</si>
  <si>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</si>
  <si>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</si>
  <si>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</si>
  <si>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</si>
  <si>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</si>
  <si>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</si>
  <si>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</si>
  <si>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</si>
  <si>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</si>
  <si>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</si>
  <si>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</si>
  <si>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</si>
  <si>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</si>
  <si>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</si>
  <si>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</si>
  <si>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</si>
  <si>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</si>
  <si>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</si>
  <si>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</si>
  <si>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</si>
  <si>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</si>
  <si>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</si>
  <si>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</si>
  <si>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</si>
  <si>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</si>
  <si>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</si>
  <si>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</si>
  <si>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</si>
  <si>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</si>
  <si>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</si>
  <si>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</si>
  <si>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</si>
  <si>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</si>
  <si>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</si>
  <si>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</si>
  <si>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</si>
  <si>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</si>
  <si>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</si>
  <si>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</si>
  <si>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</si>
  <si>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</si>
  <si>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</si>
  <si>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</si>
  <si>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</si>
  <si>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</si>
  <si>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</si>
  <si>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</si>
  <si>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</si>
  <si>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</si>
  <si>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</si>
  <si>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</si>
  <si>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</si>
  <si>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</si>
  <si>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</si>
  <si>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</si>
  <si>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</si>
  <si>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</si>
  <si>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</si>
  <si>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</si>
  <si>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</si>
  <si>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</si>
  <si>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</si>
  <si>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</si>
  <si>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</si>
  <si>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</si>
  <si>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</si>
  <si>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</si>
  <si>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</si>
  <si>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</si>
  <si>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</si>
  <si>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</si>
  <si>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</si>
  <si>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</si>
  <si>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</si>
  <si>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</si>
  <si>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</si>
  <si>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</si>
  <si>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</si>
  <si>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</si>
  <si>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</si>
  <si>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</si>
  <si>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</si>
  <si>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</si>
  <si>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</si>
  <si>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</si>
  <si>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</si>
  <si>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</si>
  <si>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</si>
  <si>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</si>
  <si>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</si>
  <si>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</si>
  <si>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</si>
  <si>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</si>
  <si>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</si>
  <si>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</si>
  <si>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</si>
  <si>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</si>
  <si>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</si>
  <si>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</si>
  <si>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</si>
  <si>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</si>
  <si>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</si>
  <si>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</si>
  <si>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</si>
  <si>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</si>
  <si>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</si>
  <si>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</si>
  <si>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</si>
  <si>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</si>
  <si>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</si>
  <si>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</si>
  <si>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</si>
  <si>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</si>
  <si>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</si>
  <si>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</si>
  <si>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</si>
  <si>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</si>
  <si>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</si>
  <si>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</si>
  <si>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</si>
  <si>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</si>
  <si>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</si>
  <si>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</si>
  <si>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</si>
  <si>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</si>
  <si>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</si>
  <si>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</si>
  <si>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</si>
  <si>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</si>
  <si>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</si>
  <si>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</si>
  <si>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</si>
  <si>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</si>
  <si>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</si>
  <si>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</si>
  <si>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</si>
  <si>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</si>
  <si>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</si>
  <si>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</si>
  <si>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</si>
  <si>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</si>
  <si>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</si>
  <si>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</si>
  <si>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</si>
  <si>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</si>
  <si>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</si>
  <si>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</si>
  <si>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</si>
  <si>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</si>
  <si>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</si>
  <si>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</si>
  <si>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</si>
  <si>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</si>
  <si>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</si>
  <si>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</si>
  <si>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</si>
  <si>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</si>
  <si>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</si>
  <si>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</si>
  <si>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</si>
  <si>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</si>
  <si>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</si>
  <si>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</si>
  <si>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</si>
  <si>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</si>
  <si>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</si>
  <si>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</si>
  <si>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</si>
  <si>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</si>
  <si>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</si>
  <si>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</si>
  <si>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</si>
  <si>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</si>
  <si>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</si>
  <si>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</si>
  <si>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</si>
  <si>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</si>
  <si>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</si>
  <si>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</si>
  <si>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</si>
  <si>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</si>
  <si>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</si>
  <si>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</si>
  <si>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</si>
  <si>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</si>
  <si>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</si>
  <si>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</si>
  <si>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</si>
  <si>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</si>
  <si>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</si>
  <si>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</si>
  <si>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</si>
  <si>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</si>
  <si>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</si>
  <si>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</si>
  <si>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</si>
  <si>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</si>
  <si>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</si>
  <si>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</si>
  <si>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</si>
  <si>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</si>
  <si>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</si>
  <si>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</si>
  <si>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</si>
  <si>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</si>
  <si>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</si>
  <si>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</si>
  <si>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</si>
  <si>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</si>
  <si>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</si>
  <si>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</si>
  <si>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</si>
  <si>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</si>
  <si>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</si>
  <si>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</si>
  <si>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</si>
  <si>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</si>
  <si>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</si>
  <si>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</si>
  <si>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</si>
  <si>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</si>
  <si>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</si>
  <si>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</si>
  <si>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</si>
  <si>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</si>
  <si>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</si>
  <si>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</si>
  <si>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</si>
  <si>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</si>
  <si>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</si>
  <si>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</si>
  <si>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</si>
  <si>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</si>
  <si>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</si>
  <si>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</si>
  <si>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</si>
  <si>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</si>
  <si>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</si>
  <si>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</si>
  <si>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</si>
  <si>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</si>
  <si>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</si>
  <si>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</si>
  <si>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</si>
  <si>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</si>
  <si>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</si>
  <si>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</si>
  <si>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</si>
  <si>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</si>
  <si>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</si>
  <si>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</si>
  <si>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</si>
  <si>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</si>
  <si>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</si>
  <si>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</si>
  <si>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</si>
  <si>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</si>
  <si>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</si>
  <si>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</si>
  <si>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</si>
  <si>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</si>
  <si>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</si>
  <si>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</si>
  <si>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</si>
  <si>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</si>
  <si>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</si>
  <si>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</si>
  <si>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</si>
  <si>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</si>
  <si>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</si>
  <si>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</si>
  <si>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</si>
  <si>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</si>
  <si>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</si>
  <si>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</si>
  <si>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</si>
  <si>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</si>
  <si>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</si>
  <si>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</si>
  <si>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</si>
  <si>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</si>
  <si>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</si>
  <si>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</si>
  <si>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</si>
  <si>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</si>
  <si>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</si>
  <si>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</si>
  <si>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</si>
  <si>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</si>
  <si>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</si>
  <si>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</si>
  <si>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</si>
  <si>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</si>
  <si>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</si>
  <si>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</si>
  <si>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</si>
  <si>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</si>
  <si>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</si>
  <si>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</si>
  <si>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</si>
  <si>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</si>
  <si>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</si>
  <si>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</si>
  <si>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</si>
  <si>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</si>
  <si>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</si>
  <si>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</si>
  <si>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</si>
  <si>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</si>
  <si>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</si>
  <si>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</si>
  <si>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</si>
  <si>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</si>
  <si>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</si>
  <si>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</si>
  <si>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</si>
  <si>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</si>
  <si>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</si>
  <si>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</si>
  <si>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</si>
  <si>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</si>
  <si>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</si>
  <si>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</si>
  <si>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</si>
  <si>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</si>
  <si>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</si>
  <si>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</si>
  <si>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</si>
  <si>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</si>
  <si>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</si>
  <si>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</si>
  <si>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</si>
  <si>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</si>
  <si>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</si>
  <si>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</si>
  <si>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</si>
  <si>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</si>
  <si>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</si>
  <si>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</si>
  <si>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</si>
  <si>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</si>
  <si>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</si>
  <si>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</si>
  <si>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</si>
  <si>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</si>
  <si>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</si>
  <si>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</si>
  <si>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</si>
  <si>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</si>
  <si>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</si>
  <si>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</si>
  <si>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</si>
  <si>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</si>
  <si>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</si>
  <si>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</si>
  <si>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</si>
  <si>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</si>
  <si>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</si>
  <si>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</si>
  <si>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</si>
  <si>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</si>
  <si>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</si>
  <si>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</si>
  <si>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</si>
  <si>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</si>
  <si>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</si>
  <si>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</si>
  <si>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</si>
  <si>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</si>
  <si>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</si>
  <si>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</si>
  <si>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</si>
  <si>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</si>
  <si>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</si>
  <si>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</si>
  <si>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</si>
  <si>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</si>
  <si>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</si>
  <si>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</si>
  <si>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</si>
  <si>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</si>
  <si>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</si>
  <si>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</si>
  <si>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</si>
  <si>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</si>
  <si>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</si>
  <si>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</si>
  <si>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</si>
  <si>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</si>
  <si>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</si>
  <si>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</si>
  <si>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</si>
  <si>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</si>
  <si>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</si>
  <si>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</si>
  <si>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</si>
  <si>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</si>
  <si>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</si>
  <si>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</si>
  <si>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</si>
  <si>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</si>
  <si>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</si>
  <si>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</si>
  <si>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</si>
  <si>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</si>
  <si>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</si>
  <si>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</si>
  <si>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</si>
  <si>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</si>
  <si>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</si>
  <si>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</si>
  <si>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</si>
  <si>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</si>
  <si>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</si>
  <si>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</si>
  <si>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</si>
  <si>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</si>
  <si>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</si>
  <si>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</si>
  <si>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</si>
  <si>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</si>
  <si>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</si>
  <si>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</si>
  <si>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</si>
  <si>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</si>
  <si>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</si>
  <si>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</si>
  <si>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</si>
  <si>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</si>
  <si>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</si>
  <si>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</si>
  <si>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</si>
  <si>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</si>
  <si>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</si>
  <si>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</si>
  <si>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</si>
  <si>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</si>
  <si>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</si>
  <si>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</si>
  <si>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</si>
  <si>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</si>
  <si>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</si>
  <si>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</si>
  <si>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</si>
  <si>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</si>
  <si>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</si>
  <si>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</si>
  <si>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</si>
  <si>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</si>
  <si>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</si>
  <si>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</si>
  <si>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</si>
  <si>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</si>
  <si>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</si>
  <si>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</si>
  <si>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</si>
  <si>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</si>
  <si>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</si>
  <si>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</si>
  <si>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</si>
  <si>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</si>
  <si>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</si>
  <si>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</si>
  <si>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</si>
  <si>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</si>
  <si>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</si>
  <si>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</si>
  <si>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</si>
  <si>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</si>
  <si>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</si>
  <si>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</si>
  <si>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</si>
  <si>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</si>
  <si>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</si>
  <si>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</si>
  <si>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</si>
  <si>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</si>
  <si>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</si>
  <si>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</si>
  <si>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</si>
  <si>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</si>
  <si>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</si>
  <si>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</si>
  <si>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</si>
  <si>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</si>
  <si>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</si>
  <si>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</si>
  <si>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</si>
  <si>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</si>
  <si>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</si>
  <si>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</si>
  <si>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</si>
  <si>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</si>
  <si>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</si>
  <si>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</si>
  <si>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</si>
  <si>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</si>
  <si>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</si>
  <si>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</si>
  <si>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</si>
  <si>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</si>
  <si>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</si>
  <si>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</si>
  <si>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</si>
  <si>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</si>
  <si>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</si>
  <si>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</si>
  <si>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</si>
  <si>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</si>
  <si>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</si>
  <si>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</si>
  <si>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</si>
  <si>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</si>
  <si>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</si>
  <si>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</si>
  <si>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</si>
  <si>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</si>
  <si>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</si>
  <si>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</si>
  <si>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</si>
  <si>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</si>
  <si>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</si>
  <si>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</si>
  <si>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</si>
  <si>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</si>
  <si>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</si>
  <si>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</si>
  <si>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</si>
  <si>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</si>
  <si>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</si>
  <si>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</si>
  <si>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</si>
  <si>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</si>
  <si>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</si>
  <si>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</si>
  <si>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</si>
  <si>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</si>
  <si>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</si>
  <si>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</si>
  <si>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</si>
  <si>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</si>
  <si>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</si>
  <si>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</si>
  <si>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</si>
  <si>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</si>
  <si>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</si>
  <si>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</si>
  <si>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</si>
  <si>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</si>
  <si>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</si>
  <si>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</si>
  <si>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</si>
  <si>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</si>
  <si>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</si>
  <si>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</si>
  <si>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</si>
  <si>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</si>
  <si>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</si>
  <si>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</si>
  <si>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</si>
  <si>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</si>
  <si>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</si>
  <si>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</si>
  <si>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</si>
  <si>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</si>
  <si>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</si>
  <si>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</si>
  <si>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</si>
  <si>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</si>
  <si>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</si>
  <si>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</si>
  <si>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</si>
  <si>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</si>
  <si>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</si>
  <si>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</si>
  <si>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</si>
  <si>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</si>
  <si>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</si>
  <si>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</si>
  <si>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</si>
  <si>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</si>
  <si>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</si>
  <si>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</si>
  <si>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</si>
  <si>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</si>
  <si>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</si>
  <si>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</si>
  <si>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</si>
  <si>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</si>
  <si>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</si>
  <si>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</si>
  <si>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</si>
  <si>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</si>
  <si>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</si>
  <si>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</si>
  <si>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</si>
  <si>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</si>
  <si>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</si>
  <si>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</si>
  <si>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</si>
  <si>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</si>
  <si>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</si>
  <si>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</si>
  <si>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</si>
  <si>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</si>
  <si>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</si>
  <si>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</si>
  <si>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</si>
  <si>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</si>
  <si>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</si>
  <si>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</si>
  <si>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</si>
  <si>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</si>
  <si>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</si>
  <si>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</si>
  <si>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</si>
  <si>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</si>
  <si>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</si>
  <si>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</si>
  <si>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</si>
  <si>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</si>
  <si>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</si>
  <si>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</si>
  <si>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</si>
  <si>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</si>
  <si>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</si>
  <si>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</si>
  <si>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</si>
  <si>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</si>
  <si>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</si>
  <si>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</si>
  <si>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</si>
  <si>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</si>
  <si>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</si>
  <si>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</si>
  <si>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</si>
  <si>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</si>
  <si>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</si>
  <si>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</si>
  <si>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</si>
  <si>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</si>
  <si>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</si>
  <si>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</si>
  <si>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</si>
  <si>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</si>
  <si>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</si>
  <si>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</si>
  <si>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</si>
  <si>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</si>
  <si>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</si>
  <si>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</si>
  <si>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</si>
  <si>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</si>
  <si>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</si>
  <si>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</si>
  <si>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</si>
  <si>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</si>
  <si>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</si>
  <si>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</si>
  <si>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</si>
  <si>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</si>
  <si>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</si>
  <si>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</si>
  <si>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</si>
  <si>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</si>
  <si>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</si>
  <si>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</si>
  <si>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</si>
  <si>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</si>
  <si>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</si>
  <si>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</si>
  <si>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</si>
  <si>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</si>
  <si>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</si>
  <si>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</si>
  <si>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</si>
  <si>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</si>
  <si>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</si>
  <si>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</si>
  <si>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</si>
  <si>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</si>
  <si>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</si>
  <si>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</si>
  <si>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</si>
  <si>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</si>
  <si>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</si>
  <si>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</si>
  <si>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</si>
  <si>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</si>
  <si>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</si>
  <si>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</si>
  <si>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</si>
  <si>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</si>
  <si>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</si>
  <si>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</si>
  <si>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</si>
  <si>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</si>
  <si>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</si>
  <si>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</si>
  <si>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</si>
  <si>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</si>
  <si>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</si>
  <si>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</si>
  <si>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</si>
  <si>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</si>
  <si>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</si>
  <si>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</si>
  <si>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</si>
  <si>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</si>
  <si>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</si>
  <si>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</si>
  <si>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</si>
  <si>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</si>
  <si>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</si>
  <si>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</si>
  <si>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</si>
  <si>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</si>
  <si>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</si>
  <si>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</si>
  <si>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</si>
  <si>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</si>
  <si>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</si>
  <si>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</si>
  <si>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</si>
  <si>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</si>
  <si>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</si>
  <si>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</si>
  <si>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</si>
  <si>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</si>
  <si>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</si>
  <si>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</si>
  <si>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</si>
  <si>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</si>
  <si>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</si>
  <si>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</si>
  <si>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</si>
  <si>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</si>
  <si>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</si>
  <si>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</si>
  <si>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</si>
  <si>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</si>
  <si>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</si>
  <si>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</si>
  <si>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</si>
  <si>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</si>
  <si>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</si>
  <si>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</si>
  <si>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</si>
  <si>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</si>
  <si>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</si>
  <si>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</si>
  <si>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</si>
  <si>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</si>
  <si>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</si>
  <si>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</si>
  <si>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</si>
  <si>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</si>
  <si>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</si>
  <si>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</si>
  <si>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</si>
  <si>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</si>
  <si>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</si>
  <si>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</si>
  <si>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</si>
  <si>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</si>
  <si>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</si>
  <si>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</si>
  <si>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</si>
  <si>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</si>
  <si>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</si>
  <si>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</si>
  <si>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</si>
  <si>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</si>
  <si>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</si>
  <si>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</si>
  <si>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</si>
  <si>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</si>
  <si>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</si>
  <si>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</si>
  <si>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</si>
  <si>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</si>
  <si>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</si>
  <si>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</si>
  <si>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</si>
  <si>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</si>
  <si>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</si>
  <si>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</si>
  <si>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</si>
  <si>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</si>
  <si>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</si>
  <si>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</si>
  <si>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</si>
  <si>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</si>
  <si>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</si>
  <si>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</si>
  <si>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</si>
  <si>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</si>
  <si>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</si>
  <si>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</si>
  <si>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</si>
  <si>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</si>
  <si>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</si>
  <si>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</si>
  <si>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</si>
  <si>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</si>
  <si>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</si>
  <si>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</si>
  <si>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</si>
  <si>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</si>
  <si>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</si>
  <si>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</si>
  <si>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</si>
  <si>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</si>
  <si>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</si>
  <si>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</si>
  <si>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</si>
  <si>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</si>
  <si>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</si>
  <si>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</si>
  <si>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</si>
  <si>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</si>
  <si>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</si>
  <si>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</si>
  <si>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</si>
  <si>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</si>
  <si>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</si>
  <si>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</si>
  <si>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</si>
  <si>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</si>
  <si>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</si>
  <si>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</si>
  <si>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</si>
  <si>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</si>
  <si>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</si>
  <si>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</si>
  <si>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</si>
  <si>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</si>
  <si>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</si>
  <si>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</si>
  <si>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</si>
  <si>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</si>
  <si>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</si>
  <si>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</si>
  <si>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</si>
  <si>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</si>
  <si>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</si>
  <si>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</si>
  <si>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</si>
  <si>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</si>
  <si>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</si>
  <si>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</si>
  <si>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</si>
  <si>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</si>
  <si>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</si>
  <si>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</si>
  <si>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</si>
  <si>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</si>
  <si>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</si>
  <si>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</si>
  <si>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</si>
  <si>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</si>
  <si>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</si>
  <si>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</si>
  <si>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</si>
  <si>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</si>
  <si>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</si>
  <si>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</si>
  <si>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</si>
  <si>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</si>
  <si>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</si>
  <si>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</si>
  <si>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</si>
  <si>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</si>
  <si>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</si>
  <si>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</si>
  <si>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</si>
  <si>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</si>
  <si>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</si>
  <si>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</si>
  <si>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</si>
  <si>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</si>
  <si>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</si>
  <si>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</si>
  <si>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</si>
  <si>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</si>
  <si>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</si>
  <si>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</si>
  <si>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</si>
  <si>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</si>
  <si>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</si>
  <si>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</si>
  <si>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</si>
  <si>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</si>
  <si>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</si>
  <si>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</si>
  <si>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</si>
  <si>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</si>
  <si>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</si>
  <si>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</si>
  <si>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</si>
  <si>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</si>
  <si>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</si>
  <si>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</si>
  <si>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</si>
  <si>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</si>
  <si>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</si>
  <si>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</si>
  <si>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</si>
  <si>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</si>
  <si>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</si>
  <si>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</si>
  <si>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</si>
  <si>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</si>
  <si>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</si>
  <si>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</si>
  <si>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</si>
  <si>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</si>
  <si>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</si>
  <si>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</si>
  <si>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</si>
  <si>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</si>
  <si>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</si>
  <si>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</si>
  <si>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</si>
  <si>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</si>
  <si>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</si>
  <si>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</si>
  <si>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</si>
  <si>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</si>
  <si>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</si>
  <si>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</si>
  <si>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</si>
  <si>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</si>
  <si>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</si>
  <si>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</si>
  <si>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</si>
  <si>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</si>
  <si>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</si>
  <si>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</si>
  <si>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</si>
  <si>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</si>
  <si>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</si>
  <si>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</si>
  <si>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</si>
  <si>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</si>
  <si>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</si>
  <si>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</si>
  <si>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</si>
  <si>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</si>
  <si>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</si>
  <si>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</si>
  <si>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</si>
  <si>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</si>
  <si>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</si>
  <si>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</si>
  <si>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</si>
  <si>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</si>
  <si>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</si>
  <si>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</si>
  <si>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</si>
  <si>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</si>
  <si>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</si>
  <si>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</si>
  <si>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</si>
  <si>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</si>
  <si>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</si>
  <si>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</si>
  <si>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</si>
  <si>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</si>
  <si>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</si>
  <si>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</si>
  <si>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</si>
  <si>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</si>
  <si>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</si>
  <si>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</si>
  <si>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</si>
  <si>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</si>
  <si>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</si>
  <si>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</si>
  <si>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</si>
  <si>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</si>
  <si>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</si>
  <si>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</si>
  <si>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</si>
  <si>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</si>
  <si>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</si>
  <si>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</si>
  <si>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</si>
  <si>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</si>
  <si>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</si>
  <si>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</si>
  <si>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</si>
  <si>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</si>
  <si>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</si>
  <si>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</si>
  <si>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</si>
  <si>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</si>
  <si>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</si>
  <si>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</si>
  <si>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</si>
  <si>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</si>
  <si>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</si>
  <si>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</si>
  <si>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</si>
  <si>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</si>
  <si>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</si>
  <si>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</si>
  <si>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</si>
  <si>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</si>
  <si>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</si>
  <si>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</si>
  <si>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</si>
  <si>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</si>
  <si>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</si>
  <si>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</si>
  <si>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</si>
  <si>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</si>
  <si>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</si>
  <si>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</si>
  <si>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</si>
  <si>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</si>
  <si>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</si>
  <si>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</si>
  <si>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</si>
  <si>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</si>
  <si>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</si>
  <si>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</si>
  <si>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</si>
  <si>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</si>
  <si>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</si>
  <si>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</si>
  <si>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</si>
  <si>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</si>
  <si>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</si>
  <si>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</si>
  <si>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</si>
  <si>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</si>
  <si>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</si>
  <si>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</si>
  <si>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</si>
  <si>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</si>
  <si>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</si>
  <si>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</si>
  <si>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</si>
  <si>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</si>
  <si>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</si>
  <si>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</si>
  <si>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</si>
  <si>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</si>
  <si>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</si>
  <si>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</si>
  <si>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</si>
  <si>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</si>
  <si>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</si>
  <si>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</si>
  <si>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</si>
  <si>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</si>
  <si>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</si>
  <si>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</si>
  <si>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</si>
  <si>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</si>
  <si>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</si>
  <si>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</si>
  <si>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</si>
  <si>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</si>
  <si>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</si>
  <si>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</si>
  <si>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</si>
  <si>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</si>
  <si>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</si>
  <si>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</si>
  <si>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</si>
  <si>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</si>
  <si>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</si>
  <si>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</si>
  <si>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</si>
  <si>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</si>
  <si>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</si>
  <si>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</si>
  <si>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</si>
  <si>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</si>
  <si>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</si>
  <si>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</si>
  <si>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</si>
  <si>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</si>
  <si>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</si>
  <si>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</si>
  <si>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</si>
  <si>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</si>
  <si>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</si>
  <si>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</si>
  <si>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</si>
  <si>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</si>
  <si>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</si>
  <si>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</si>
  <si>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</si>
  <si>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</si>
  <si>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</si>
  <si>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</si>
  <si>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</si>
  <si>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</si>
  <si>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</si>
  <si>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</si>
  <si>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</si>
  <si>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</si>
  <si>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</si>
  <si>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</si>
  <si>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</si>
  <si>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</si>
  <si>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</si>
  <si>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</si>
  <si>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</si>
  <si>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</si>
  <si>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</si>
  <si>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</si>
  <si>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</si>
  <si>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</si>
  <si>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</si>
  <si>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</si>
  <si>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</si>
  <si>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</si>
  <si>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</si>
  <si>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</si>
  <si>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</si>
  <si>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</si>
  <si>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</si>
  <si>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</si>
  <si>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</si>
  <si>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</si>
  <si>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</si>
  <si>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</si>
  <si>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</si>
  <si>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</si>
  <si>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</si>
  <si>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</si>
  <si>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</si>
  <si>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</si>
  <si>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</si>
  <si>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</si>
  <si>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</si>
  <si>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</si>
  <si>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</si>
  <si>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</si>
  <si>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</si>
  <si>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</si>
  <si>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</si>
  <si>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</si>
  <si>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</si>
  <si>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</si>
  <si>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</si>
  <si>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</si>
  <si>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</si>
  <si>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</si>
  <si>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</si>
  <si>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</si>
  <si>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</si>
  <si>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</si>
  <si>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</si>
  <si>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</si>
  <si>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</si>
  <si>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</si>
  <si>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</si>
  <si>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</si>
  <si>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</si>
  <si>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</si>
  <si>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</si>
  <si>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</si>
  <si>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</si>
  <si>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</si>
  <si>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</si>
  <si>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</si>
  <si>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</si>
  <si>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</si>
  <si>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</si>
  <si>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</si>
  <si>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</si>
  <si>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</si>
  <si>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</si>
  <si>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</si>
  <si>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</si>
  <si>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</si>
  <si>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</si>
  <si>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</si>
  <si>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</si>
  <si>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</si>
  <si>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</si>
  <si>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</si>
  <si>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</si>
  <si>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</si>
  <si>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</si>
  <si>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</si>
  <si>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</si>
  <si>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</si>
  <si>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</si>
  <si>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</si>
  <si>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</si>
  <si>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</si>
  <si>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</si>
  <si>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</si>
  <si>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</si>
  <si>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</si>
  <si>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</si>
  <si>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</si>
  <si>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</si>
  <si>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</si>
  <si>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</si>
  <si>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</si>
  <si>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</si>
  <si>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</si>
  <si>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</si>
  <si>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</si>
  <si>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</si>
  <si>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</si>
  <si>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</si>
  <si>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</si>
  <si>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</si>
  <si>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</si>
  <si>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</si>
  <si>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</si>
  <si>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</si>
  <si>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</si>
  <si>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</si>
  <si>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</si>
  <si>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</si>
  <si>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</si>
  <si>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</si>
  <si>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</si>
  <si>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</si>
  <si>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</si>
  <si>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</si>
  <si>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</si>
  <si>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</si>
  <si>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</si>
  <si>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</si>
  <si>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</si>
  <si>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</si>
  <si>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</si>
  <si>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</si>
  <si>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</si>
  <si>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</si>
  <si>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</si>
  <si>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</si>
  <si>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</si>
  <si>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</si>
  <si>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</si>
  <si>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</si>
  <si>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</si>
  <si>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</si>
  <si>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</si>
  <si>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</si>
  <si>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</si>
  <si>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</si>
  <si>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</si>
  <si>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</si>
  <si>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</si>
  <si>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</si>
  <si>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</si>
  <si>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</si>
  <si>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</si>
  <si>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</si>
  <si>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</si>
  <si>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</si>
  <si>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</si>
  <si>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</si>
  <si>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</si>
  <si>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</si>
  <si>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</si>
  <si>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</si>
  <si>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</si>
  <si>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</si>
  <si>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</si>
  <si>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</si>
  <si>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</si>
  <si>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</si>
  <si>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</si>
  <si>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</si>
  <si>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</si>
  <si>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</si>
  <si>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</si>
  <si>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</si>
  <si>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</si>
  <si>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</si>
  <si>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</si>
  <si>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</si>
  <si>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</si>
  <si>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</si>
  <si>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</si>
  <si>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</si>
  <si>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</si>
  <si>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</si>
  <si>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</si>
  <si>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</si>
  <si>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</si>
  <si>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</si>
  <si>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</si>
  <si>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</si>
  <si>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</si>
  <si>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</si>
  <si>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</si>
  <si>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</si>
  <si>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</si>
  <si>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</si>
  <si>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</si>
  <si>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</si>
  <si>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</si>
  <si>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</si>
  <si>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</si>
  <si>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</si>
  <si>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</si>
  <si>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</si>
  <si>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</si>
  <si>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</si>
  <si>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</si>
  <si>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</si>
  <si>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</si>
  <si>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</si>
  <si>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</si>
  <si>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</si>
  <si>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</si>
  <si>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</si>
  <si>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</si>
  <si>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</si>
  <si>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</si>
  <si>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</si>
  <si>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</si>
  <si>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</si>
  <si>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</si>
  <si>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</si>
  <si>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</si>
  <si>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</si>
  <si>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</si>
  <si>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</si>
  <si>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</si>
  <si>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</si>
  <si>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</si>
  <si>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</si>
  <si>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</si>
  <si>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</si>
  <si>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</si>
  <si>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</si>
  <si>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</si>
  <si>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</si>
  <si>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</si>
  <si>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</si>
  <si>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</si>
  <si>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</si>
  <si>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</si>
  <si>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</si>
  <si>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</si>
  <si>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</si>
  <si>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</si>
  <si>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</si>
  <si>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</si>
  <si>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</si>
  <si>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</si>
  <si>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</si>
  <si>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</si>
  <si>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</si>
  <si>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</si>
  <si>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</si>
  <si>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</si>
  <si>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</si>
  <si>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</si>
  <si>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</si>
  <si>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</si>
  <si>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</si>
  <si>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</si>
  <si>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</si>
  <si>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</si>
  <si>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</si>
  <si>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</si>
  <si>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</si>
  <si>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</si>
  <si>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</si>
  <si>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</si>
  <si>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</si>
  <si>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</si>
  <si>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</si>
  <si>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</si>
  <si>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</si>
  <si>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</si>
  <si>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</si>
  <si>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</si>
  <si>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</si>
  <si>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</si>
  <si>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</si>
  <si>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</si>
  <si>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</si>
  <si>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</si>
  <si>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</si>
  <si>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</si>
  <si>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</si>
  <si>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</si>
  <si>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</si>
  <si>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</si>
  <si>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</si>
  <si>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</si>
  <si>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</si>
  <si>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</si>
  <si>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</si>
  <si>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</si>
  <si>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</si>
  <si>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</si>
  <si>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</si>
  <si>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</si>
  <si>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</si>
  <si>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</si>
  <si>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</si>
  <si>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</si>
  <si>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</si>
  <si>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</si>
  <si>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</si>
  <si>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</si>
  <si>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</si>
  <si>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</si>
  <si>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</si>
  <si>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</si>
  <si>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</si>
  <si>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</si>
  <si>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</si>
  <si>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</si>
  <si>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</si>
  <si>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</si>
  <si>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</si>
  <si>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</si>
  <si>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</si>
  <si>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</si>
  <si>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</si>
  <si>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</si>
  <si>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</si>
  <si>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</si>
  <si>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</si>
  <si>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</si>
  <si>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</si>
  <si>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</si>
  <si>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</si>
  <si>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</si>
  <si>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</si>
  <si>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</si>
  <si>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</si>
  <si>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</si>
  <si>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</si>
  <si>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</si>
  <si>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</si>
  <si>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</si>
  <si>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</si>
  <si>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</si>
  <si>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</si>
  <si>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</si>
  <si>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</si>
  <si>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</si>
  <si>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</si>
  <si>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</si>
  <si>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</si>
  <si>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</si>
  <si>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</si>
  <si>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</si>
  <si>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</si>
  <si>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</si>
  <si>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</si>
  <si>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</si>
  <si>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</si>
  <si>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</si>
  <si>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</si>
  <si>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</si>
  <si>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</si>
  <si>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</si>
  <si>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</si>
  <si>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</si>
  <si>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</si>
  <si>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</si>
  <si>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</si>
  <si>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</si>
  <si>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</si>
  <si>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</si>
  <si>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</si>
  <si>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</si>
  <si>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</si>
  <si>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</si>
  <si>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</si>
  <si>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</si>
  <si>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</si>
  <si>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</si>
  <si>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</si>
  <si>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</si>
  <si>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</si>
  <si>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</si>
  <si>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</si>
  <si>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</si>
  <si>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</si>
  <si>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</si>
  <si>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</si>
  <si>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</si>
  <si>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</si>
  <si>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</si>
  <si>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</si>
  <si>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</si>
  <si>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</si>
  <si>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</si>
  <si>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</si>
  <si>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</si>
  <si>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</si>
  <si>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</si>
  <si>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</si>
  <si>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</si>
  <si>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</si>
  <si>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</si>
  <si>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</si>
  <si>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</si>
  <si>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</si>
  <si>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</si>
  <si>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</si>
  <si>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</si>
  <si>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</si>
  <si>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</si>
  <si>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</si>
  <si>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</si>
  <si>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</si>
  <si>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</si>
  <si>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</si>
  <si>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</si>
  <si>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</si>
  <si>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</si>
  <si>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</si>
  <si>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</si>
  <si>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</si>
  <si>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</si>
  <si>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</si>
  <si>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</si>
  <si>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</si>
  <si>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</si>
  <si>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</si>
  <si>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</si>
  <si>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</si>
  <si>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</si>
  <si>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</si>
  <si>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</si>
  <si>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</si>
  <si>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</si>
  <si>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</si>
  <si>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</si>
  <si>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</si>
  <si>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</si>
  <si>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</si>
  <si>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</si>
  <si>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</si>
  <si>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</si>
  <si>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</si>
  <si>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</si>
  <si>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</si>
  <si>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</si>
  <si>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</si>
  <si>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</si>
  <si>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</si>
  <si>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</si>
  <si>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</si>
  <si>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</si>
  <si>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</si>
  <si>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</si>
  <si>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</si>
  <si>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</si>
  <si>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</si>
  <si>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</si>
  <si>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</si>
  <si>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</si>
  <si>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</si>
  <si>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</si>
  <si>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</si>
  <si>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</si>
  <si>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</si>
  <si>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</si>
  <si>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</si>
  <si>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</si>
  <si>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</si>
  <si>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</si>
  <si>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</si>
  <si>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</si>
  <si>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</si>
  <si>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</si>
  <si>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</si>
  <si>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</si>
  <si>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</si>
  <si>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</si>
  <si>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</si>
  <si>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</si>
  <si>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</si>
  <si>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</si>
  <si>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</si>
  <si>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</si>
  <si>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</si>
  <si>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</si>
  <si>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</si>
  <si>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</si>
  <si>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</si>
  <si>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</si>
  <si>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</si>
  <si>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</si>
  <si>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</si>
  <si>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</si>
  <si>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</si>
  <si>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</si>
  <si>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</si>
  <si>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</si>
  <si>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</si>
  <si>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</si>
  <si>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</si>
  <si>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</si>
  <si>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</si>
  <si>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</si>
  <si>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</si>
  <si>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</si>
  <si>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</si>
  <si>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</si>
  <si>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</si>
  <si>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</si>
  <si>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</si>
  <si>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</si>
  <si>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</si>
  <si>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</si>
  <si>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</si>
  <si>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</si>
  <si>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</si>
  <si>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</si>
  <si>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</si>
  <si>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</si>
  <si>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</si>
  <si>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</si>
  <si>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</si>
  <si>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</si>
  <si>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</si>
  <si>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</si>
  <si>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</si>
  <si>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</si>
  <si>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</si>
  <si>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</si>
  <si>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</si>
  <si>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</si>
  <si>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</si>
  <si>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</si>
  <si>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</si>
  <si>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</si>
  <si>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</si>
  <si>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</si>
  <si>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</si>
  <si>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</si>
  <si>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</si>
  <si>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</si>
  <si>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</si>
  <si>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</si>
  <si>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</si>
  <si>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</si>
  <si>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</si>
  <si>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</si>
  <si>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</si>
  <si>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</si>
  <si>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</si>
  <si>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</si>
  <si>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</si>
  <si>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</si>
  <si>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</si>
  <si>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</si>
  <si>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</si>
  <si>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</si>
  <si>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</si>
  <si>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</si>
  <si>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</si>
  <si>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</si>
  <si>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</si>
  <si>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</si>
  <si>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</si>
  <si>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</si>
  <si>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</si>
  <si>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</si>
  <si>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</si>
  <si>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</si>
  <si>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</si>
  <si>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</si>
  <si>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</si>
  <si>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</si>
  <si>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</si>
  <si>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</si>
  <si>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</si>
  <si>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</si>
  <si>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</si>
  <si>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</si>
  <si>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</si>
  <si>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</si>
  <si>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</si>
  <si>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</si>
  <si>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</si>
  <si>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</si>
  <si>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</si>
  <si>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</si>
  <si>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</si>
  <si>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</si>
  <si>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</si>
  <si>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</si>
  <si>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</si>
  <si>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</si>
  <si>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</si>
  <si>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</si>
  <si>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</si>
  <si>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</si>
  <si>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</si>
  <si>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</si>
  <si>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</si>
  <si>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</si>
  <si>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</si>
  <si>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</si>
  <si>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</si>
  <si>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</si>
  <si>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</si>
  <si>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</si>
  <si>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</si>
  <si>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</si>
  <si>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</si>
  <si>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</si>
  <si>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</si>
  <si>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</si>
  <si>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</si>
  <si>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</si>
  <si>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</si>
  <si>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</si>
  <si>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</si>
  <si>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</si>
  <si>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</si>
  <si>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</si>
  <si>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</si>
  <si>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</si>
  <si>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</si>
  <si>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</si>
  <si>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</si>
  <si>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</si>
  <si>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</si>
  <si>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</si>
  <si>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</si>
  <si>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</si>
  <si>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</si>
  <si>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</si>
  <si>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</si>
  <si>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</si>
  <si>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</si>
  <si>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</si>
  <si>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</si>
  <si>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</si>
  <si>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</si>
  <si>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</si>
  <si>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</si>
  <si>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</si>
  <si>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</si>
  <si>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</si>
  <si>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</si>
  <si>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</si>
  <si>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</si>
  <si>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</si>
  <si>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</si>
  <si>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</si>
  <si>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</si>
  <si>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</si>
  <si>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</si>
  <si>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</si>
  <si>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</si>
  <si>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</si>
  <si>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</si>
  <si>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</si>
  <si>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</si>
  <si>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</si>
  <si>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</si>
  <si>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</si>
  <si>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</si>
  <si>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</si>
  <si>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</si>
  <si>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</si>
  <si>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</si>
  <si>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</si>
  <si>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</si>
  <si>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</si>
  <si>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</si>
  <si>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</si>
  <si>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</si>
  <si>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</si>
  <si>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</si>
  <si>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</si>
  <si>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</si>
  <si>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</si>
  <si>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</si>
  <si>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</si>
  <si>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</si>
  <si>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</si>
  <si>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</si>
  <si>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</si>
  <si>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</si>
  <si>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</si>
  <si>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</si>
  <si>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</si>
  <si>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</si>
  <si>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</si>
  <si>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</si>
  <si>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</si>
  <si>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</si>
  <si>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</si>
  <si>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</si>
  <si>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</si>
  <si>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</si>
  <si>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</si>
  <si>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</si>
  <si>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</si>
  <si>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</si>
  <si>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</si>
  <si>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</si>
  <si>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</si>
  <si>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</si>
  <si>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</si>
  <si>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</si>
  <si>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</si>
  <si>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</si>
  <si>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</si>
  <si>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</si>
  <si>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</si>
  <si>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</si>
  <si>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</si>
  <si>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</si>
  <si>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</si>
  <si>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</si>
  <si>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</si>
  <si>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</si>
  <si>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</si>
  <si>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</si>
  <si>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</si>
  <si>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</si>
  <si>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</si>
  <si>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</si>
  <si>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</si>
  <si>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</si>
  <si>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</si>
  <si>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</si>
  <si>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</si>
  <si>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</si>
  <si>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</si>
  <si>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</si>
  <si>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</si>
  <si>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</si>
  <si>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</si>
  <si>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</si>
  <si>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</si>
  <si>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</si>
  <si>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</si>
  <si>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</si>
  <si>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</si>
  <si>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</si>
  <si>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</si>
  <si>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</si>
  <si>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</si>
  <si>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</si>
  <si>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</si>
  <si>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</si>
  <si>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</si>
  <si>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</si>
  <si>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</si>
  <si>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</si>
  <si>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</si>
  <si>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</si>
  <si>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</si>
  <si>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</si>
  <si>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</si>
  <si>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</si>
  <si>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</si>
  <si>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</si>
  <si>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</si>
  <si>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</si>
  <si>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</si>
  <si>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</si>
  <si>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</si>
  <si>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</si>
  <si>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</si>
  <si>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</si>
  <si>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</si>
  <si>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</si>
  <si>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</si>
  <si>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</si>
  <si>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</si>
  <si>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</si>
  <si>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</si>
  <si>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</si>
  <si>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</si>
  <si>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</si>
  <si>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</si>
  <si>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</si>
  <si>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</si>
  <si>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</si>
  <si>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</si>
  <si>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</si>
  <si>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</si>
  <si>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</si>
  <si>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</si>
  <si>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</si>
  <si>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</si>
  <si>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</si>
  <si>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</si>
  <si>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</si>
  <si>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</si>
  <si>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</si>
  <si>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</si>
  <si>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</si>
  <si>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</si>
  <si>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</si>
  <si>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</si>
  <si>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</si>
  <si>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</si>
  <si>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</si>
  <si>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</si>
  <si>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</si>
  <si>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</si>
  <si>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</si>
  <si>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</si>
  <si>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</si>
  <si>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</si>
  <si>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</si>
  <si>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</si>
  <si>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</si>
  <si>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</si>
  <si>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</si>
  <si>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</si>
  <si>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</si>
  <si>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</si>
  <si>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</si>
  <si>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</si>
  <si>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</si>
  <si>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</si>
  <si>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</si>
  <si>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</si>
  <si>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</si>
  <si>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</si>
  <si>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</si>
  <si>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</si>
  <si>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</si>
  <si>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</si>
  <si>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</si>
  <si>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</si>
  <si>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</si>
  <si>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</si>
  <si>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</si>
  <si>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</si>
  <si>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</si>
  <si>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</si>
  <si>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</si>
  <si>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</si>
  <si>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</si>
  <si>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</si>
  <si>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</si>
  <si>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</si>
  <si>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</si>
  <si>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</si>
  <si>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</si>
  <si>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</si>
  <si>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</si>
  <si>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</si>
  <si>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</si>
  <si>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</si>
  <si>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</si>
  <si>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</si>
  <si>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</si>
  <si>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</si>
  <si>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</si>
  <si>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</si>
  <si>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</si>
  <si>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</si>
  <si>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</si>
  <si>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</si>
  <si>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</si>
  <si>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</si>
  <si>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</si>
  <si>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</si>
  <si>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</si>
  <si>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</si>
  <si>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</si>
  <si>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</si>
  <si>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</si>
  <si>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</si>
  <si>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</si>
  <si>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</si>
  <si>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</si>
  <si>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</si>
  <si>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</si>
  <si>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</si>
  <si>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</si>
  <si>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</si>
  <si>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</si>
  <si>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</si>
  <si>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</si>
  <si>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</si>
  <si>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</si>
  <si>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</si>
  <si>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</si>
  <si>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</si>
  <si>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</si>
  <si>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</si>
  <si>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</si>
  <si>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</si>
  <si>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</si>
  <si>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</si>
  <si>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</si>
  <si>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</si>
  <si>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</si>
  <si>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</si>
  <si>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</si>
  <si>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</si>
  <si>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</si>
  <si>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</si>
  <si>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</si>
  <si>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</si>
  <si>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</si>
  <si>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</si>
  <si>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</si>
  <si>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</si>
  <si>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</si>
  <si>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</si>
  <si>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</si>
  <si>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</si>
  <si>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</si>
  <si>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</si>
  <si>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</si>
  <si>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</si>
  <si>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</si>
  <si>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</si>
  <si>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</si>
  <si>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</si>
  <si>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</si>
  <si>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</si>
  <si>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</si>
  <si>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</si>
  <si>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</si>
  <si>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</si>
  <si>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</si>
  <si>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</si>
  <si>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</si>
  <si>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</si>
  <si>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</si>
  <si>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</si>
  <si>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</si>
  <si>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</si>
  <si>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</si>
  <si>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</si>
  <si>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</si>
  <si>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</si>
  <si>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</si>
  <si>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</si>
  <si>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</si>
  <si>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</si>
  <si>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</si>
  <si>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</si>
  <si>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</si>
  <si>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</si>
  <si>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</si>
  <si>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</si>
  <si>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</si>
  <si>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</si>
  <si>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</si>
  <si>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</si>
  <si>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</si>
  <si>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</si>
  <si>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</si>
  <si>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</si>
  <si>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</si>
  <si>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</si>
  <si>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</si>
  <si>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</si>
  <si>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</si>
  <si>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</si>
  <si>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</si>
  <si>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</si>
  <si>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</si>
  <si>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</si>
  <si>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</si>
  <si>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</si>
  <si>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</si>
  <si>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</si>
  <si>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</si>
  <si>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</si>
  <si>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</si>
  <si>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</si>
  <si>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</si>
  <si>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</si>
  <si>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</si>
  <si>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</si>
  <si>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</si>
  <si>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</si>
  <si>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</si>
  <si>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</si>
  <si>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</si>
  <si>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</si>
  <si>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</si>
  <si>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</si>
  <si>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</si>
  <si>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</si>
  <si>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</si>
  <si>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</si>
  <si>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</si>
  <si>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</si>
  <si>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</si>
  <si>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</si>
  <si>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</si>
  <si>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</si>
  <si>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</si>
  <si>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</si>
  <si>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</si>
  <si>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</si>
  <si>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</si>
  <si>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</si>
  <si>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</si>
  <si>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</si>
  <si>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</si>
  <si>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</si>
  <si>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</si>
  <si>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</si>
  <si>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</si>
  <si>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</si>
  <si>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</si>
  <si>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</si>
  <si>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</si>
  <si>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</si>
  <si>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</si>
  <si>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</si>
  <si>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</si>
  <si>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</si>
  <si>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</si>
  <si>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</si>
  <si>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</si>
  <si>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</si>
  <si>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</si>
  <si>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</si>
  <si>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</si>
  <si>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</si>
  <si>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</si>
  <si>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</si>
  <si>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</si>
  <si>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</si>
  <si>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</si>
  <si>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</si>
  <si>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</si>
  <si>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</si>
  <si>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</si>
  <si>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</si>
  <si>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</si>
  <si>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</si>
  <si>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</si>
  <si>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</si>
  <si>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</si>
  <si>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</si>
  <si>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</si>
  <si>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</si>
  <si>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</si>
  <si>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</si>
  <si>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</si>
  <si>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</si>
  <si>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</si>
  <si>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</si>
  <si>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</si>
  <si>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</si>
  <si>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</si>
  <si>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</si>
  <si>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</si>
  <si>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</si>
  <si>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</si>
  <si>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</si>
  <si>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</si>
  <si>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</si>
  <si>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</si>
  <si>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</si>
  <si>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</si>
  <si>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</si>
  <si>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</si>
  <si>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</si>
  <si>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</si>
  <si>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</si>
  <si>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</si>
  <si>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</si>
  <si>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</si>
  <si>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</si>
  <si>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</si>
  <si>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</si>
  <si>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</si>
  <si>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</si>
  <si>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</si>
  <si>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</si>
  <si>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</si>
  <si>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</si>
  <si>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</si>
  <si>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</si>
  <si>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</si>
  <si>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</si>
  <si>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</si>
  <si>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</si>
  <si>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</si>
  <si>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</si>
  <si>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</si>
  <si>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</si>
  <si>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</si>
  <si>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</si>
  <si>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</si>
  <si>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</si>
  <si>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</si>
  <si>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</si>
  <si>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</si>
  <si>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</si>
  <si>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</si>
  <si>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</si>
  <si>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</si>
  <si>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</si>
  <si>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</si>
  <si>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</si>
  <si>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</si>
  <si>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</si>
  <si>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</si>
  <si>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</si>
  <si>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</si>
  <si>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</si>
  <si>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</si>
  <si>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</si>
  <si>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</si>
  <si>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</si>
  <si>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</si>
  <si>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</si>
  <si>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</si>
  <si>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</si>
  <si>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</si>
  <si>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</si>
  <si>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</si>
  <si>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</si>
  <si>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</si>
  <si>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</si>
  <si>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</si>
  <si>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</si>
  <si>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</si>
  <si>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</si>
  <si>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</si>
  <si>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</si>
  <si>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</si>
  <si>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</si>
  <si>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</si>
  <si>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</si>
  <si>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</si>
  <si>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</si>
  <si>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</si>
  <si>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</si>
  <si>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</si>
  <si>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</si>
  <si>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</si>
  <si>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</si>
  <si>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</si>
  <si>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</si>
  <si>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</si>
  <si>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</si>
  <si>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</si>
  <si>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</si>
  <si>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</si>
  <si>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</si>
  <si>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</si>
  <si>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</si>
  <si>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</si>
  <si>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</si>
  <si>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</si>
  <si>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</si>
  <si>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</si>
  <si>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</si>
  <si>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</si>
  <si>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</si>
  <si>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</si>
  <si>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</si>
  <si>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</si>
  <si>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</si>
  <si>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</si>
  <si>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</si>
  <si>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</si>
  <si>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</si>
  <si>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</si>
  <si>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</si>
  <si>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</si>
  <si>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</si>
  <si>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</si>
  <si>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</si>
  <si>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</si>
  <si>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</si>
  <si>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</si>
  <si>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</si>
  <si>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</si>
  <si>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</si>
  <si>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</si>
  <si>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</si>
  <si>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</si>
  <si>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</si>
  <si>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</si>
  <si>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</si>
  <si>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</si>
  <si>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</si>
  <si>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</si>
  <si>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</si>
  <si>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</si>
  <si>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</si>
  <si>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</si>
  <si>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</si>
  <si>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</si>
  <si>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</si>
  <si>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</si>
  <si>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</si>
  <si>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</si>
  <si>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</si>
  <si>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</si>
  <si>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</si>
  <si>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</si>
  <si>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</si>
  <si>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</si>
  <si>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</si>
  <si>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</si>
  <si>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</si>
  <si>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</si>
  <si>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</si>
  <si>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</si>
  <si>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</si>
  <si>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</si>
  <si>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</si>
  <si>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</si>
  <si>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</si>
  <si>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</si>
  <si>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</si>
  <si>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</si>
  <si>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</si>
  <si>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</si>
  <si>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</si>
  <si>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</si>
  <si>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</si>
  <si>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</si>
  <si>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</si>
  <si>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</si>
  <si>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</si>
  <si>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</si>
  <si>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</si>
  <si>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</si>
  <si>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</si>
  <si>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</si>
  <si>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</si>
  <si>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</si>
  <si>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</si>
  <si>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</si>
  <si>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</si>
  <si>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</si>
  <si>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</si>
  <si>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</si>
  <si>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</si>
  <si>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</si>
  <si>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</si>
  <si>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</si>
  <si>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</si>
  <si>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</si>
  <si>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</si>
  <si>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</si>
  <si>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</si>
  <si>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</si>
  <si>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</si>
  <si>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</si>
  <si>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</si>
  <si>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</si>
  <si>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</si>
  <si>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</si>
  <si>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</si>
  <si>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</si>
  <si>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</si>
  <si>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</si>
  <si>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</si>
  <si>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</si>
  <si>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</si>
  <si>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</si>
  <si>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</si>
  <si>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</si>
  <si>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</si>
  <si>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</si>
  <si>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</si>
  <si>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</si>
  <si>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</si>
  <si>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</si>
  <si>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</si>
  <si>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</si>
  <si>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</si>
  <si>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</si>
  <si>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</si>
  <si>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</si>
  <si>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</si>
  <si>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</si>
  <si>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</si>
  <si>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</si>
  <si>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</si>
  <si>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</si>
  <si>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</si>
  <si>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</si>
  <si>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</si>
  <si>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</si>
  <si>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</si>
  <si>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</si>
  <si>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</si>
  <si>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</si>
  <si>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</si>
  <si>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</si>
  <si>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</si>
  <si>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</si>
  <si>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</si>
  <si>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</si>
  <si>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</si>
  <si>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</si>
  <si>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</si>
  <si>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</si>
  <si>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</si>
  <si>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</si>
  <si>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</si>
  <si>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</si>
  <si>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</si>
  <si>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</si>
  <si>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</si>
  <si>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</si>
  <si>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</si>
  <si>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</si>
  <si>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</si>
  <si>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</si>
  <si>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</si>
  <si>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</si>
  <si>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</si>
  <si>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</si>
  <si>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</si>
  <si>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</si>
  <si>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</si>
  <si>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</si>
  <si>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</si>
  <si>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</si>
  <si>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</si>
  <si>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</si>
  <si>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</si>
  <si>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</si>
  <si>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</si>
  <si>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</si>
  <si>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</si>
  <si>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</si>
  <si>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</si>
  <si>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</si>
  <si>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</si>
  <si>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</si>
  <si>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</si>
  <si>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</si>
  <si>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</si>
  <si>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</si>
  <si>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</si>
  <si>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</si>
  <si>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</si>
  <si>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</si>
  <si>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</si>
  <si>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</si>
  <si>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</si>
  <si>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</si>
  <si>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</si>
  <si>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</si>
  <si>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</si>
  <si>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</si>
  <si>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</si>
  <si>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</si>
  <si>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</si>
  <si>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</si>
  <si>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</si>
  <si>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</si>
  <si>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</si>
  <si>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</si>
  <si>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</si>
  <si>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</si>
  <si>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</si>
  <si>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</si>
  <si>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</si>
  <si>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</si>
  <si>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</si>
  <si>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</si>
  <si>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</si>
  <si>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</si>
  <si>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</si>
  <si>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</si>
  <si>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</si>
  <si>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</si>
  <si>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</si>
  <si>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</si>
  <si>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</si>
  <si>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</si>
  <si>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</si>
  <si>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</si>
  <si>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</si>
  <si>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</si>
  <si>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</si>
  <si>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</si>
  <si>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</si>
  <si>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</si>
  <si>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</si>
  <si>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</si>
  <si>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</si>
  <si>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</si>
  <si>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</si>
  <si>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</si>
  <si>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</si>
  <si>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</si>
  <si>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</si>
  <si>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</si>
  <si>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</si>
  <si>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</si>
  <si>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</si>
  <si>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</si>
  <si>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</si>
  <si>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</si>
  <si>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</si>
  <si>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</si>
  <si>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</si>
  <si>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</si>
  <si>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</si>
  <si>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</si>
  <si>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</si>
  <si>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</si>
  <si>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</si>
  <si>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</si>
  <si>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</si>
  <si>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</si>
  <si>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</si>
  <si>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</si>
  <si>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</si>
  <si>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</si>
  <si>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</si>
  <si>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</si>
  <si>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</si>
  <si>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</si>
  <si>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</si>
  <si>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</si>
  <si>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</si>
  <si>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</si>
  <si>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</si>
  <si>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</si>
  <si>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</si>
  <si>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</si>
  <si>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</si>
  <si>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</si>
  <si>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</si>
  <si>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</si>
  <si>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</si>
  <si>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</si>
  <si>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</si>
  <si>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</si>
  <si>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</si>
  <si>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</si>
  <si>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</si>
  <si>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</si>
  <si>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</si>
  <si>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</si>
  <si>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</si>
  <si>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</si>
  <si>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</si>
  <si>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</si>
  <si>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</si>
  <si>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</si>
  <si>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</si>
  <si>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</si>
  <si>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</si>
  <si>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</si>
  <si>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</si>
  <si>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</si>
  <si>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</si>
  <si>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</si>
  <si>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</si>
  <si>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</si>
  <si>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</si>
  <si>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</si>
  <si>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</si>
  <si>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</si>
  <si>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</si>
  <si>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</si>
  <si>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</si>
  <si>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</si>
  <si>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</si>
  <si>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</si>
  <si>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</si>
  <si>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</si>
  <si>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</si>
  <si>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</si>
  <si>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</si>
  <si>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</si>
  <si>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</si>
  <si>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</si>
  <si>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</si>
  <si>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</si>
  <si>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</si>
  <si>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</si>
  <si>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</si>
  <si>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</si>
  <si>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</si>
  <si>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</si>
  <si>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</si>
  <si>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</si>
  <si>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</si>
  <si>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</si>
  <si>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</si>
  <si>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</si>
  <si>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</si>
  <si>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</si>
  <si>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</si>
  <si>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</si>
  <si>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</si>
  <si>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</si>
  <si>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</si>
  <si>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</si>
  <si>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</si>
  <si>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</si>
  <si>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</si>
  <si>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</si>
  <si>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</si>
  <si>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</si>
  <si>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</si>
  <si>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</si>
  <si>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</si>
  <si>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</si>
  <si>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</si>
  <si>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</si>
  <si>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</si>
  <si>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</si>
  <si>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</si>
  <si>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</si>
  <si>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</si>
  <si>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</si>
  <si>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</si>
  <si>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</si>
  <si>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</si>
  <si>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</si>
  <si>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</si>
  <si>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</si>
  <si>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</si>
  <si>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</si>
  <si>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</si>
  <si>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</si>
  <si>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</si>
  <si>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</si>
  <si>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</si>
  <si>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</si>
  <si>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</si>
  <si>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</si>
  <si>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</si>
  <si>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</si>
  <si>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</si>
  <si>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</si>
  <si>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</si>
  <si>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</si>
  <si>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</si>
  <si>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</si>
  <si>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</si>
  <si>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</si>
  <si>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</si>
  <si>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</si>
  <si>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</si>
  <si>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</si>
  <si>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</si>
  <si>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</si>
  <si>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</si>
  <si>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</si>
  <si>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</si>
  <si>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</si>
  <si>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</si>
  <si>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</si>
  <si>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</si>
  <si>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</si>
  <si>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</si>
  <si>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</si>
  <si>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</si>
  <si>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</si>
  <si>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</si>
  <si>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</si>
  <si>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</si>
  <si>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</si>
  <si>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</si>
  <si>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</si>
  <si>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</si>
  <si>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</si>
  <si>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</si>
  <si>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</si>
  <si>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</si>
  <si>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</si>
  <si>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</si>
  <si>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</si>
  <si>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</si>
  <si>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</si>
  <si>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</si>
  <si>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</si>
  <si>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</si>
  <si>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</si>
  <si>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</si>
  <si>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</si>
  <si>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</si>
  <si>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</si>
  <si>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</si>
  <si>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</si>
  <si>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</si>
  <si>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</si>
  <si>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</si>
  <si>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</si>
  <si>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</si>
  <si>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</si>
  <si>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</si>
  <si>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</si>
  <si>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</si>
  <si>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</si>
  <si>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</si>
  <si>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</si>
  <si>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</si>
  <si>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</si>
  <si>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</si>
  <si>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</si>
  <si>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</si>
  <si>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</si>
  <si>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</si>
  <si>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</si>
  <si>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</si>
  <si>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</si>
  <si>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</si>
  <si>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</si>
  <si>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</si>
  <si>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</si>
  <si>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</si>
  <si>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</si>
  <si>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</si>
  <si>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</si>
  <si>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</si>
  <si>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</si>
  <si>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</si>
  <si>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</si>
  <si>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</si>
  <si>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</si>
  <si>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</si>
  <si>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</si>
  <si>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</si>
  <si>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</si>
  <si>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</si>
  <si>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</si>
  <si>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</si>
  <si>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</si>
  <si>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</si>
  <si>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</si>
  <si>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</si>
  <si>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</si>
  <si>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</si>
  <si>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</si>
  <si>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</si>
  <si>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</si>
  <si>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</si>
  <si>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</si>
  <si>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</si>
  <si>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</si>
  <si>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</si>
  <si>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</si>
  <si>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</si>
  <si>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</si>
  <si>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</si>
  <si>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</si>
  <si>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</si>
  <si>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</si>
  <si>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</si>
  <si>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</si>
  <si>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</si>
  <si>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</si>
  <si>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</si>
  <si>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</si>
  <si>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</si>
  <si>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</si>
  <si>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</si>
  <si>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</si>
  <si>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</si>
  <si>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</si>
  <si>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</si>
  <si>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</si>
  <si>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</si>
  <si>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</si>
  <si>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</si>
  <si>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</si>
  <si>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</si>
  <si>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</si>
  <si>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</si>
  <si>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</si>
  <si>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</si>
  <si>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</si>
  <si>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</si>
  <si>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</si>
  <si>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</si>
  <si>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</si>
  <si>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</si>
  <si>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</si>
  <si>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</si>
  <si>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</si>
  <si>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</si>
  <si>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</si>
  <si>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</si>
  <si>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</si>
  <si>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</si>
  <si>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</si>
  <si>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</si>
  <si>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</si>
  <si>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</si>
  <si>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</si>
  <si>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</si>
  <si>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</si>
  <si>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</si>
  <si>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</si>
  <si>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</si>
  <si>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</si>
  <si>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</si>
  <si>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</si>
  <si>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</si>
  <si>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</si>
  <si>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</si>
  <si>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</si>
  <si>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</si>
  <si>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</si>
  <si>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</si>
  <si>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</si>
  <si>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</si>
  <si>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</si>
  <si>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</si>
  <si>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</si>
  <si>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</si>
  <si>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</si>
  <si>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</si>
  <si>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</si>
  <si>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</si>
  <si>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</si>
  <si>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</si>
  <si>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</si>
  <si>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</si>
  <si>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</si>
  <si>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</si>
  <si>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</si>
  <si>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</si>
  <si>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</si>
  <si>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</si>
  <si>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</si>
  <si>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</si>
  <si>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</si>
  <si>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</si>
  <si>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</si>
  <si>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</si>
  <si>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</si>
  <si>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</si>
  <si>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</si>
  <si>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</si>
  <si>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</si>
  <si>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</si>
  <si>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</si>
  <si>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</si>
  <si>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</si>
  <si>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</si>
  <si>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</si>
  <si>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</si>
  <si>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</si>
  <si>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</si>
  <si>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</si>
  <si>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</si>
  <si>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</si>
  <si>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</si>
  <si>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</si>
  <si>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</si>
  <si>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</si>
  <si>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</si>
  <si>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</si>
  <si>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</si>
  <si>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</si>
  <si>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</si>
  <si>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</si>
  <si>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</si>
  <si>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</si>
  <si>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</si>
  <si>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</si>
  <si>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</si>
  <si>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</si>
  <si>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</si>
  <si>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</si>
  <si>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</si>
  <si>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</si>
  <si>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</si>
  <si>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</si>
  <si>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</si>
  <si>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</si>
  <si>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</si>
  <si>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</si>
  <si>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</si>
  <si>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</si>
  <si>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</si>
  <si>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</si>
  <si>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</si>
  <si>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</si>
  <si>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</si>
  <si>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</si>
  <si>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</si>
  <si>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</si>
  <si>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</si>
  <si>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</si>
  <si>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</si>
  <si>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</si>
  <si>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</si>
  <si>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</si>
  <si>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</si>
  <si>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</si>
  <si>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</si>
  <si>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</si>
  <si>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</si>
  <si>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</si>
  <si>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</si>
  <si>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</si>
  <si>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</si>
  <si>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</si>
  <si>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</si>
  <si>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</si>
  <si>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</si>
  <si>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</si>
  <si>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</si>
  <si>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</si>
  <si>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</si>
  <si>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</si>
  <si>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</si>
  <si>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</si>
  <si>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</si>
  <si>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</si>
  <si>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</si>
  <si>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</si>
  <si>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</si>
  <si>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</si>
  <si>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</si>
  <si>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</si>
  <si>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</si>
  <si>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</si>
  <si>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</si>
  <si>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</si>
  <si>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</si>
  <si>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</si>
  <si>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</si>
  <si>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</si>
  <si>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</si>
  <si>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</si>
  <si>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</si>
  <si>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</si>
  <si>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</si>
  <si>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</si>
  <si>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</si>
  <si>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</si>
  <si>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</si>
  <si>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</si>
  <si>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</si>
  <si>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</si>
  <si>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</si>
  <si>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</si>
  <si>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</si>
  <si>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</si>
  <si>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</si>
  <si>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</si>
  <si>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</si>
  <si>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</si>
  <si>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</si>
  <si>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</si>
  <si>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</si>
  <si>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</si>
  <si>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</si>
  <si>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</si>
  <si>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</si>
  <si>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</si>
  <si>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</si>
  <si>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</si>
  <si>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</si>
  <si>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</si>
  <si>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</si>
  <si>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</si>
  <si>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</si>
  <si>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</si>
  <si>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</si>
  <si>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</si>
  <si>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</si>
  <si>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</si>
  <si>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</si>
  <si>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</si>
  <si>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</si>
  <si>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</si>
  <si>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</si>
  <si>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</si>
  <si>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</si>
  <si>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</si>
  <si>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</si>
  <si>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</si>
  <si>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</si>
  <si>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</si>
  <si>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</si>
  <si>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</si>
  <si>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</si>
  <si>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</si>
  <si>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</si>
  <si>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</si>
  <si>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</si>
  <si>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</si>
  <si>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</si>
  <si>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</si>
  <si>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</si>
  <si>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</si>
  <si>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</si>
  <si>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</si>
  <si>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</si>
  <si>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</si>
  <si>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</si>
  <si>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</si>
  <si>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</si>
  <si>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</si>
  <si>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</si>
  <si>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</si>
  <si>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</si>
  <si>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</si>
  <si>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</si>
  <si>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</si>
  <si>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</si>
  <si>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</si>
  <si>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</si>
  <si>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</si>
  <si>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</si>
  <si>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</si>
  <si>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</si>
  <si>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</si>
  <si>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</si>
  <si>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</si>
  <si>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</si>
  <si>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</si>
  <si>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</si>
  <si>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</si>
  <si>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</si>
  <si>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</si>
  <si>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</si>
  <si>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</si>
  <si>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</si>
  <si>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</si>
  <si>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</si>
  <si>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</si>
  <si>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</si>
  <si>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</si>
  <si>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</si>
  <si>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</si>
  <si>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</si>
  <si>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</si>
  <si>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</si>
  <si>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</si>
  <si>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</si>
  <si>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</si>
  <si>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</si>
  <si>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</si>
  <si>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</si>
  <si>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</si>
  <si>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</si>
  <si>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</si>
  <si>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</si>
  <si>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</si>
  <si>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</si>
  <si>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</si>
  <si>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</si>
  <si>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</si>
  <si>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</si>
  <si>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</si>
  <si>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</si>
  <si>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</si>
  <si>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</si>
  <si>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</si>
  <si>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</si>
  <si>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</si>
  <si>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</si>
  <si>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</si>
  <si>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</si>
  <si>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</si>
  <si>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</si>
  <si>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</si>
  <si>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</si>
  <si>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</si>
  <si>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</si>
  <si>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</si>
  <si>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</si>
  <si>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</si>
  <si>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</si>
  <si>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</si>
  <si>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</si>
  <si>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</si>
  <si>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</si>
  <si>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</si>
  <si>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</si>
  <si>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</si>
  <si>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</si>
  <si>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</si>
  <si>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</si>
  <si>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</si>
  <si>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</si>
  <si>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</si>
  <si>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</si>
  <si>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</si>
  <si>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</si>
  <si>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</si>
  <si>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</si>
  <si>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</si>
  <si>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</si>
  <si>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</si>
  <si>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</si>
  <si>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</si>
  <si>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</si>
  <si>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</si>
  <si>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</si>
  <si>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</si>
  <si>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</si>
  <si>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</si>
  <si>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</si>
  <si>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</si>
  <si>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</si>
  <si>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</si>
  <si>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</si>
  <si>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</si>
  <si>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</si>
  <si>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</si>
  <si>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</si>
  <si>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</si>
  <si>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</si>
  <si>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</si>
  <si>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</si>
  <si>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</si>
  <si>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</si>
  <si>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</si>
  <si>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</si>
  <si>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</si>
  <si>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</si>
  <si>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</si>
  <si>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</si>
  <si>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</si>
  <si>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</si>
  <si>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</si>
  <si>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</si>
  <si>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</si>
  <si>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</si>
  <si>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</si>
  <si>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</si>
  <si>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</si>
  <si>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</si>
  <si>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</si>
  <si>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</si>
  <si>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</si>
  <si>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</si>
  <si>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</si>
  <si>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</si>
  <si>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</si>
  <si>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</si>
  <si>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</si>
  <si>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</si>
  <si>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</si>
  <si>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</si>
  <si>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</si>
  <si>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</si>
  <si>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</si>
  <si>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</si>
  <si>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</si>
  <si>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</si>
  <si>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</si>
  <si>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</si>
  <si>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</si>
  <si>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</si>
  <si>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</si>
  <si>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</si>
  <si>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</si>
  <si>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</si>
  <si>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</si>
  <si>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</si>
  <si>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</si>
  <si>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</si>
  <si>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</si>
  <si>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</si>
  <si>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</si>
  <si>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</si>
  <si>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</si>
  <si>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</si>
  <si>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</si>
  <si>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</si>
  <si>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</si>
  <si>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</si>
  <si>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</si>
  <si>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</si>
  <si>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</si>
  <si>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</si>
  <si>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</si>
  <si>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</si>
  <si>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</si>
  <si>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</si>
  <si>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</si>
  <si>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</si>
  <si>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</si>
  <si>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</si>
  <si>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</si>
  <si>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</si>
  <si>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</si>
  <si>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</si>
  <si>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</si>
  <si>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</si>
  <si>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</si>
  <si>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</si>
  <si>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</si>
  <si>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</si>
  <si>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</si>
  <si>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</si>
  <si>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</si>
  <si>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</si>
  <si>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</si>
  <si>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</si>
  <si>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</si>
  <si>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</si>
  <si>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</si>
  <si>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</si>
  <si>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</si>
  <si>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</si>
  <si>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</si>
  <si>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</si>
  <si>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</si>
  <si>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</si>
  <si>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</si>
  <si>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</si>
  <si>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</si>
  <si>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</si>
  <si>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</si>
  <si>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</si>
  <si>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</si>
  <si>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</si>
  <si>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</si>
  <si>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</si>
  <si>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</si>
  <si>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</si>
  <si>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</si>
  <si>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</si>
  <si>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</si>
  <si>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</si>
  <si>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</si>
  <si>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</si>
  <si>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</si>
  <si>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</si>
  <si>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</si>
  <si>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</si>
  <si>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</si>
  <si>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</si>
  <si>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</si>
  <si>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</si>
  <si>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</si>
  <si>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</si>
  <si>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</si>
  <si>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</si>
  <si>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</si>
  <si>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</si>
  <si>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</si>
  <si>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</si>
  <si>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</si>
  <si>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</si>
  <si>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</si>
  <si>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</si>
  <si>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</si>
  <si>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</si>
  <si>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</si>
  <si>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</si>
  <si>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</si>
  <si>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</si>
  <si>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</si>
  <si>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</si>
  <si>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</si>
  <si>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</si>
  <si>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</si>
  <si>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</si>
  <si>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</si>
  <si>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</si>
  <si>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</si>
  <si>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</si>
  <si>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</si>
  <si>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</si>
  <si>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</si>
  <si>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</si>
  <si>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</si>
  <si>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</si>
  <si>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</si>
  <si>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</si>
  <si>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</si>
  <si>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</si>
  <si>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</si>
  <si>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</si>
  <si>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</si>
  <si>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</si>
  <si>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</si>
  <si>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</si>
  <si>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</si>
  <si>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</si>
  <si>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</si>
  <si>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</si>
  <si>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</si>
  <si>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</si>
  <si>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</si>
  <si>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</si>
  <si>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</si>
  <si>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</si>
  <si>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</si>
  <si>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</si>
  <si>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</si>
  <si>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</si>
  <si>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</si>
  <si>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</si>
  <si>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</si>
  <si>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</si>
  <si>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</si>
  <si>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</si>
  <si>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</si>
  <si>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</si>
  <si>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</si>
  <si>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</si>
  <si>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</si>
  <si>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</si>
  <si>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</si>
  <si>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</si>
  <si>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</si>
  <si>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</si>
  <si>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</si>
  <si>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</si>
  <si>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</si>
  <si>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</si>
  <si>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</si>
  <si>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</si>
  <si>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</si>
  <si>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</si>
  <si>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</si>
  <si>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</si>
  <si>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</si>
  <si>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</si>
  <si>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</si>
  <si>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</si>
  <si>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</si>
  <si>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</si>
  <si>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</si>
  <si>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</si>
  <si>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</si>
  <si>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</si>
  <si>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</si>
  <si>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</si>
  <si>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</si>
  <si>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</si>
  <si>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</si>
  <si>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</si>
  <si>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</si>
  <si>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</si>
  <si>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</si>
  <si>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</si>
  <si>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</si>
  <si>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</si>
  <si>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</si>
  <si>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</si>
  <si>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</si>
  <si>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</si>
  <si>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</si>
  <si>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</si>
  <si>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</si>
  <si>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</si>
  <si>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</si>
  <si>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</si>
  <si>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</si>
  <si>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</si>
  <si>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</si>
  <si>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</si>
  <si>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</si>
  <si>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</si>
  <si>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</si>
  <si>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</si>
  <si>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</si>
  <si>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</si>
  <si>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</si>
  <si>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</si>
  <si>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</si>
  <si>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</si>
  <si>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</si>
  <si>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</si>
  <si>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</si>
  <si>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</si>
  <si>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</si>
  <si>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</si>
  <si>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</si>
  <si>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</si>
  <si>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</si>
  <si>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</si>
  <si>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</si>
  <si>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</si>
  <si>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</si>
  <si>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</si>
  <si>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</si>
  <si>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</si>
  <si>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</si>
  <si>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</si>
  <si>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</si>
  <si>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</si>
  <si>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</si>
  <si>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</si>
  <si>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</si>
  <si>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</si>
  <si>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</si>
  <si>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</si>
  <si>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</si>
  <si>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</si>
  <si>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</si>
  <si>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</si>
  <si>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</si>
  <si>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</si>
  <si>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</si>
  <si>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</si>
  <si>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</si>
  <si>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</si>
  <si>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</si>
  <si>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</si>
  <si>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</si>
  <si>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</si>
  <si>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</si>
  <si>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</si>
  <si>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</si>
  <si>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</si>
  <si>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</si>
  <si>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</si>
  <si>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</si>
  <si>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</si>
  <si>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</si>
  <si>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</si>
  <si>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</si>
  <si>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</si>
  <si>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</si>
  <si>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</si>
  <si>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</si>
  <si>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</si>
  <si>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</si>
  <si>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</si>
  <si>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</si>
  <si>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</si>
  <si>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</si>
  <si>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</si>
  <si>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</si>
  <si>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</si>
  <si>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</si>
  <si>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</si>
  <si>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</si>
  <si>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</si>
  <si>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</si>
  <si>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</si>
  <si>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</si>
  <si>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</si>
  <si>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</si>
  <si>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</si>
  <si>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</si>
  <si>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</si>
  <si>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</si>
  <si>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</si>
  <si>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</si>
  <si>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</si>
  <si>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</si>
  <si>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</si>
  <si>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</si>
  <si>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</si>
  <si>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</si>
  <si>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</si>
  <si>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</si>
  <si>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</si>
  <si>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</si>
  <si>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</si>
  <si>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</si>
  <si>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</si>
  <si>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</si>
  <si>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</si>
  <si>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</si>
  <si>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</si>
  <si>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</si>
  <si>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</si>
  <si>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</si>
  <si>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</si>
  <si>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</si>
  <si>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</si>
  <si>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</si>
  <si>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</si>
  <si>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</si>
  <si>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</si>
  <si>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</si>
  <si>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</si>
  <si>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</si>
  <si>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</si>
  <si>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</si>
  <si>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</si>
  <si>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</si>
  <si>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</si>
  <si>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</si>
  <si>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</si>
  <si>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</si>
  <si>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</si>
  <si>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</si>
  <si>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</si>
  <si>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</si>
  <si>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</si>
  <si>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</si>
  <si>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</si>
  <si>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</si>
  <si>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</si>
  <si>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</si>
  <si>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</si>
  <si>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</si>
  <si>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</si>
  <si>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</si>
  <si>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</si>
  <si>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</si>
  <si>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</si>
  <si>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</si>
  <si>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</si>
  <si>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</si>
  <si>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</si>
  <si>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</si>
  <si>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</si>
  <si>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</si>
  <si>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</si>
  <si>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</si>
  <si>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</si>
  <si>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</si>
  <si>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</si>
  <si>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</si>
  <si>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</si>
  <si>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</si>
  <si>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</si>
  <si>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</si>
  <si>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</si>
  <si>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</si>
  <si>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</si>
  <si>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</si>
  <si>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</si>
  <si>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</si>
  <si>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</si>
  <si>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</si>
  <si>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</si>
  <si>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</si>
  <si>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</si>
  <si>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</si>
  <si>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</si>
  <si>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</si>
  <si>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</si>
  <si>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</si>
  <si>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</si>
  <si>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</si>
  <si>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</si>
  <si>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</si>
  <si>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</si>
  <si>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</si>
  <si>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</si>
  <si>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</si>
  <si>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</si>
  <si>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</si>
  <si>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</si>
  <si>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</si>
  <si>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</si>
  <si>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</si>
  <si>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</si>
  <si>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</si>
  <si>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</si>
  <si>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</si>
  <si>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</si>
  <si>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</si>
  <si>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</si>
  <si>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</si>
  <si>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</si>
  <si>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</si>
  <si>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</si>
  <si>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</si>
  <si>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</si>
  <si>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</si>
  <si>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</si>
  <si>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</si>
  <si>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</si>
  <si>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</si>
  <si>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</si>
  <si>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</si>
  <si>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</si>
  <si>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</si>
  <si>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</si>
  <si>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</si>
  <si>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</si>
  <si>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</si>
  <si>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</si>
  <si>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</si>
  <si>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</si>
  <si>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</si>
  <si>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</si>
  <si>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</si>
  <si>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</si>
  <si>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</si>
  <si>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</si>
  <si>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</si>
  <si>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</si>
  <si>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</si>
  <si>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</si>
  <si>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</si>
  <si>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</si>
  <si>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</si>
  <si>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</si>
  <si>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</si>
  <si>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</si>
  <si>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</si>
  <si>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</si>
  <si>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</si>
  <si>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</si>
  <si>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</si>
  <si>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</si>
  <si>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</si>
  <si>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</si>
  <si>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</si>
  <si>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</si>
  <si>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</si>
  <si>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</si>
  <si>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</si>
  <si>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</si>
  <si>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</si>
  <si>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</si>
  <si>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</si>
  <si>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</si>
  <si>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</si>
  <si>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</si>
  <si>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</si>
  <si>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</si>
  <si>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</si>
  <si>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</si>
  <si>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</si>
  <si>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</si>
  <si>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</si>
  <si>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</si>
  <si>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</si>
  <si>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</si>
  <si>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</si>
  <si>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</si>
  <si>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</si>
  <si>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</si>
  <si>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</si>
  <si>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</si>
  <si>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</si>
  <si>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</si>
  <si>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</si>
  <si>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</si>
  <si>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</si>
  <si>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</si>
  <si>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</si>
  <si>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</si>
  <si>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</si>
  <si>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</si>
  <si>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</si>
  <si>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</si>
  <si>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</si>
  <si>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</si>
  <si>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</si>
  <si>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</si>
  <si>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</si>
  <si>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</si>
  <si>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</si>
  <si>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</si>
  <si>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</si>
  <si>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</si>
  <si>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</si>
  <si>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</si>
  <si>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</si>
  <si>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</si>
  <si>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</si>
  <si>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</si>
  <si>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</si>
  <si>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</si>
  <si>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</si>
  <si>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</si>
  <si>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</si>
  <si>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</si>
  <si>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</si>
  <si>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</si>
  <si>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</si>
  <si>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</si>
  <si>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</si>
  <si>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</si>
  <si>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</si>
  <si>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</si>
  <si>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</si>
  <si>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</si>
  <si>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</si>
  <si>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</si>
  <si>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</si>
  <si>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</si>
  <si>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</si>
  <si>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</si>
  <si>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</si>
  <si>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</si>
  <si>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</si>
  <si>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</si>
  <si>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</si>
  <si>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</si>
  <si>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</si>
  <si>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</si>
  <si>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</si>
  <si>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</si>
  <si>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</si>
  <si>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</si>
  <si>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</si>
  <si>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</si>
  <si>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</si>
  <si>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</si>
  <si>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</si>
  <si>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</si>
  <si>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</si>
  <si>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</si>
  <si>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</si>
  <si>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</si>
  <si>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</si>
  <si>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</si>
  <si>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</si>
  <si>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</si>
  <si>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</si>
  <si>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</si>
  <si>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</si>
  <si>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</si>
  <si>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</si>
  <si>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</si>
  <si>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</si>
  <si>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</si>
  <si>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</si>
  <si>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</si>
  <si>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</si>
  <si>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</si>
  <si>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</si>
  <si>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</si>
  <si>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</si>
  <si>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</si>
  <si>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</si>
  <si>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</si>
  <si>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</si>
  <si>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</si>
  <si>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</si>
  <si>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</si>
  <si>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</si>
  <si>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</si>
  <si>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</si>
  <si>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</si>
  <si>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</si>
  <si>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</si>
  <si>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</si>
  <si>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</si>
  <si>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</si>
  <si>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</si>
  <si>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</si>
  <si>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</si>
  <si>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</si>
  <si>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</si>
  <si>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</si>
  <si>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</si>
  <si>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</si>
  <si>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</si>
  <si>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</si>
  <si>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</si>
  <si>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</si>
  <si>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</si>
  <si>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</si>
  <si>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</si>
  <si>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</si>
  <si>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</si>
  <si>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</si>
  <si>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</si>
  <si>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</si>
  <si>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</si>
  <si>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</si>
  <si>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</si>
  <si>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</si>
  <si>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</si>
  <si>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</si>
  <si>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</si>
  <si>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</si>
  <si>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</si>
  <si>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</si>
  <si>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</si>
  <si>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</si>
  <si>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</si>
  <si>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</si>
  <si>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</si>
  <si>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</si>
  <si>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</si>
  <si>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</si>
  <si>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</si>
  <si>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</si>
  <si>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</si>
  <si>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</si>
  <si>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</si>
  <si>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</si>
  <si>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</si>
  <si>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</si>
  <si>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</si>
  <si>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</si>
  <si>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</si>
  <si>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</si>
  <si>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</si>
  <si>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</si>
  <si>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</si>
  <si>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</si>
  <si>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</si>
  <si>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</si>
  <si>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</si>
  <si>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</si>
  <si>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</si>
  <si>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</si>
  <si>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</si>
  <si>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</si>
  <si>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</si>
  <si>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</si>
  <si>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</si>
  <si>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</si>
  <si>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</si>
  <si>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</si>
  <si>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</si>
  <si>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</si>
  <si>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</si>
  <si>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</si>
  <si>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</si>
  <si>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</si>
  <si>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</si>
  <si>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</si>
  <si>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</si>
  <si>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</si>
  <si>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</si>
  <si>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</si>
  <si>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</si>
  <si>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</si>
  <si>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</si>
  <si>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</si>
  <si>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</si>
  <si>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</si>
  <si>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</si>
  <si>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</si>
  <si>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</si>
  <si>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</si>
  <si>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</si>
  <si>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</si>
  <si>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</si>
  <si>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</si>
  <si>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</si>
  <si>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</si>
  <si>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</si>
  <si>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</si>
  <si>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</si>
  <si>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</si>
  <si>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</si>
  <si>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</si>
  <si>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</si>
  <si>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</si>
  <si>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</si>
  <si>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</si>
  <si>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</si>
  <si>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</si>
  <si>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</si>
  <si>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</si>
  <si>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</si>
  <si>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</si>
  <si>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</si>
  <si>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</si>
  <si>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</si>
  <si>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</si>
  <si>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</si>
  <si>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</si>
  <si>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</si>
  <si>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</si>
  <si>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</si>
  <si>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</si>
  <si>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</si>
  <si>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</si>
  <si>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</si>
  <si>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</si>
  <si>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</si>
  <si>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</si>
  <si>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</si>
  <si>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</si>
  <si>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</si>
  <si>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</si>
  <si>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</si>
  <si>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</si>
  <si>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</si>
  <si>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</si>
  <si>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</si>
  <si>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</si>
  <si>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</si>
  <si>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</si>
  <si>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</si>
  <si>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</si>
  <si>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</si>
  <si>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</si>
  <si>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</si>
  <si>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</si>
  <si>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</si>
  <si>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</si>
  <si>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</si>
  <si>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</si>
  <si>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</si>
  <si>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</si>
  <si>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</si>
  <si>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</si>
  <si>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</si>
  <si>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</si>
  <si>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</si>
  <si>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</si>
  <si>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</si>
  <si>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</si>
  <si>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</si>
  <si>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</si>
  <si>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</si>
  <si>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</si>
  <si>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</si>
  <si>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</si>
  <si>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</si>
  <si>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</si>
  <si>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</si>
  <si>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</si>
  <si>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</si>
  <si>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</si>
  <si>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</si>
  <si>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</si>
  <si>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</si>
  <si>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</si>
  <si>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</si>
  <si>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</si>
  <si>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</si>
  <si>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</si>
  <si>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</si>
  <si>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</si>
  <si>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</si>
  <si>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</si>
  <si>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</si>
  <si>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</si>
  <si>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</si>
  <si>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</si>
  <si>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</si>
  <si>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</si>
  <si>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</si>
  <si>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</si>
  <si>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</si>
  <si>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</si>
  <si>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</si>
  <si>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</si>
  <si>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</si>
  <si>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</si>
  <si>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</si>
  <si>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</si>
  <si>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</si>
  <si>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</si>
  <si>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</si>
  <si>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</si>
  <si>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</si>
  <si>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</si>
  <si>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</si>
  <si>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</si>
  <si>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</si>
  <si>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</si>
  <si>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</si>
  <si>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</si>
  <si>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</si>
  <si>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</si>
  <si>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</si>
  <si>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</si>
  <si>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</si>
  <si>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</si>
  <si>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</si>
  <si>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</si>
  <si>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</si>
  <si>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</si>
  <si>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</si>
  <si>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</si>
  <si>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</si>
  <si>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</si>
  <si>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</si>
  <si>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</si>
  <si>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</si>
  <si>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</si>
  <si>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</si>
  <si>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</si>
  <si>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</si>
  <si>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</si>
  <si>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</si>
  <si>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</si>
  <si>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</si>
  <si>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</si>
  <si>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</si>
  <si>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</si>
  <si>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</si>
  <si>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</si>
  <si>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</si>
  <si>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</si>
  <si>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</si>
  <si>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</si>
  <si>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</si>
  <si>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</si>
  <si>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</si>
  <si>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</si>
  <si>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</si>
  <si>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</si>
  <si>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</si>
  <si>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</si>
  <si>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</si>
  <si>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</si>
  <si>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</si>
  <si>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</si>
  <si>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</si>
  <si>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</si>
  <si>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</si>
  <si>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</si>
  <si>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</si>
  <si>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</si>
  <si>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</si>
  <si>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</si>
  <si>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</si>
  <si>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</si>
  <si>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</si>
  <si>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</si>
  <si>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</si>
  <si>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</si>
  <si>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</si>
  <si>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</si>
  <si>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</si>
  <si>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</si>
  <si>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</si>
  <si>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</si>
  <si>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</si>
  <si>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</si>
  <si>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</si>
  <si>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</si>
  <si>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</si>
  <si>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</si>
  <si>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</si>
  <si>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</si>
  <si>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</si>
  <si>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</si>
  <si>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</si>
  <si>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</si>
  <si>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</si>
  <si>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</si>
  <si>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</si>
  <si>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</si>
  <si>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</si>
  <si>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</si>
  <si>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</si>
  <si>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</si>
  <si>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</si>
  <si>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</si>
  <si>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</si>
  <si>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</si>
  <si>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</si>
  <si>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</si>
  <si>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</si>
  <si>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</si>
  <si>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</si>
  <si>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</si>
  <si>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</si>
  <si>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</si>
  <si>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</si>
  <si>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</si>
  <si>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</si>
  <si>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</si>
  <si>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</si>
  <si>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</si>
  <si>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</si>
  <si>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</si>
  <si>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</si>
  <si>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</si>
  <si>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</si>
  <si>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</si>
  <si>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</si>
  <si>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</si>
  <si>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</si>
  <si>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</si>
  <si>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</si>
  <si>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</si>
  <si>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</si>
  <si>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</si>
  <si>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</si>
  <si>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</si>
  <si>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</si>
  <si>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</si>
  <si>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</si>
  <si>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</si>
  <si>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</si>
  <si>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</si>
  <si>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</si>
  <si>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</si>
  <si>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</si>
  <si>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</si>
  <si>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</si>
  <si>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</si>
  <si>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</si>
  <si>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</si>
  <si>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</si>
  <si>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</si>
  <si>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</si>
  <si>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</si>
  <si>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</si>
  <si>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</si>
  <si>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</si>
  <si>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</si>
  <si>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</si>
  <si>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</si>
  <si>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</si>
  <si>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</si>
  <si>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</si>
  <si>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</si>
  <si>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</si>
  <si>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</si>
  <si>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</si>
  <si>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</si>
  <si>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</si>
  <si>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</si>
  <si>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</si>
  <si>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</si>
  <si>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</si>
  <si>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</si>
  <si>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</si>
  <si>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</si>
  <si>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</si>
  <si>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</si>
  <si>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</si>
  <si>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</si>
  <si>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</si>
  <si>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</si>
  <si>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</si>
  <si>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</si>
  <si>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</si>
  <si>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</si>
  <si>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</si>
  <si>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</si>
  <si>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</si>
  <si>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</si>
  <si>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</si>
  <si>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</si>
  <si>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</si>
  <si>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</si>
  <si>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</si>
  <si>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</si>
  <si>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</si>
  <si>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</si>
  <si>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</si>
  <si>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</si>
  <si>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</si>
  <si>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</si>
  <si>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</si>
  <si>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</si>
  <si>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</si>
  <si>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</si>
  <si>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</si>
  <si>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</si>
  <si>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</si>
  <si>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</si>
  <si>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</si>
  <si>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</si>
  <si>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</si>
  <si>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</si>
  <si>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</si>
  <si>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</si>
  <si>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</si>
  <si>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</si>
  <si>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</si>
  <si>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</si>
  <si>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</si>
  <si>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</si>
  <si>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</si>
  <si>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</si>
  <si>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</si>
  <si>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</si>
  <si>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</si>
  <si>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</si>
  <si>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</si>
  <si>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</si>
  <si>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</si>
  <si>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</si>
  <si>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</si>
  <si>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</si>
  <si>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</si>
  <si>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</si>
  <si>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</si>
  <si>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</si>
  <si>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</si>
  <si>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</si>
  <si>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</si>
  <si>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</si>
  <si>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</si>
  <si>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</si>
  <si>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</si>
  <si>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</si>
  <si>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</si>
  <si>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</si>
  <si>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</si>
  <si>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</si>
  <si>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</si>
  <si>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</si>
  <si>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</si>
  <si>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</si>
  <si>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</si>
  <si>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</si>
  <si>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</si>
  <si>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</si>
  <si>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</si>
  <si>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</si>
  <si>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</si>
  <si>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</si>
  <si>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</si>
  <si>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</si>
  <si>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</si>
  <si>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</si>
  <si>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</si>
  <si>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</si>
  <si>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</si>
  <si>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</si>
  <si>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</si>
  <si>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</si>
  <si>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</si>
  <si>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</si>
  <si>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</si>
  <si>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</si>
  <si>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</si>
  <si>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</si>
  <si>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</si>
  <si>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</si>
  <si>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</si>
  <si>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</si>
  <si>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</si>
  <si>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</si>
  <si>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</si>
  <si>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</si>
  <si>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</si>
  <si>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</si>
  <si>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</si>
  <si>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</si>
  <si>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</si>
  <si>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</si>
  <si>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</si>
  <si>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</si>
  <si>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</si>
  <si>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</si>
  <si>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</si>
  <si>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</si>
  <si>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</si>
  <si>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</si>
  <si>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</si>
  <si>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</si>
  <si>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</si>
  <si>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</si>
  <si>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</si>
  <si>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</si>
  <si>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</si>
  <si>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</si>
  <si>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</si>
  <si>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</si>
  <si>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</si>
  <si>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</si>
  <si>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</si>
  <si>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</si>
  <si>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</si>
  <si>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</si>
  <si>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</si>
  <si>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</si>
  <si>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</si>
  <si>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</si>
  <si>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</si>
  <si>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</si>
  <si>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</si>
  <si>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</si>
  <si>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</si>
  <si>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</si>
  <si>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</si>
  <si>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</si>
  <si>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</si>
  <si>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</si>
  <si>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</si>
  <si>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</si>
  <si>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</si>
  <si>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</si>
  <si>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</si>
  <si>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</si>
  <si>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</si>
  <si>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</si>
  <si>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</si>
  <si>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</si>
  <si>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</si>
  <si>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</si>
  <si>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</si>
  <si>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</si>
  <si>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</si>
  <si>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</si>
  <si>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</si>
  <si>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</si>
  <si>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</si>
  <si>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</si>
  <si>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</si>
  <si>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</si>
  <si>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</si>
  <si>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</si>
  <si>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</si>
  <si>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</si>
  <si>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</si>
  <si>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</si>
  <si>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</si>
  <si>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</si>
  <si>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</si>
  <si>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</si>
  <si>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</si>
  <si>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</si>
  <si>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</si>
  <si>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</si>
  <si>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</si>
  <si>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</si>
  <si>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</si>
  <si>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</si>
  <si>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</si>
  <si>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</si>
  <si>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</si>
  <si>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</si>
  <si>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</si>
  <si>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</si>
  <si>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</si>
  <si>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</si>
  <si>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</si>
  <si>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</si>
  <si>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</si>
  <si>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</si>
  <si>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</si>
  <si>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</si>
  <si>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</si>
  <si>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</si>
  <si>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</si>
  <si>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</si>
  <si>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</si>
  <si>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</si>
  <si>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</si>
  <si>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</si>
  <si>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</si>
  <si>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</si>
  <si>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</si>
  <si>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</si>
  <si>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</si>
  <si>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</si>
  <si>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</si>
  <si>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</si>
  <si>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</si>
  <si>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</si>
  <si>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</si>
  <si>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</si>
  <si>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</si>
  <si>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</si>
  <si>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</si>
  <si>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</si>
  <si>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</si>
  <si>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</si>
  <si>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</si>
  <si>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</si>
  <si>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</si>
  <si>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</si>
  <si>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</si>
  <si>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</si>
  <si>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</si>
  <si>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</si>
  <si>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</si>
  <si>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</si>
  <si>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</si>
  <si>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</si>
  <si>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</si>
  <si>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</si>
  <si>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</si>
  <si>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</si>
  <si>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</si>
  <si>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</si>
  <si>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</si>
  <si>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</si>
  <si>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</si>
  <si>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</si>
  <si>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</si>
  <si>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</si>
  <si>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</si>
  <si>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</si>
  <si>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</si>
  <si>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</si>
  <si>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</si>
  <si>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</si>
  <si>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</si>
  <si>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</si>
  <si>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</si>
  <si>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</si>
  <si>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</si>
  <si>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</si>
  <si>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</si>
  <si>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</si>
  <si>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</si>
  <si>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</si>
  <si>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</si>
  <si>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</si>
  <si>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</si>
  <si>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</si>
  <si>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</si>
  <si>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</si>
  <si>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</si>
  <si>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</si>
  <si>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</si>
  <si>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</si>
  <si>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</si>
  <si>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</si>
  <si>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</si>
  <si>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</si>
  <si>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</si>
  <si>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</si>
  <si>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</si>
  <si>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</si>
  <si>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</si>
  <si>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</si>
  <si>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</si>
  <si>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</si>
  <si>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</si>
  <si>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</si>
  <si>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</si>
  <si>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</si>
  <si>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</si>
  <si>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</si>
  <si>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</si>
  <si>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</si>
  <si>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</si>
  <si>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</si>
  <si>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</si>
  <si>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</si>
  <si>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</si>
  <si>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</si>
  <si>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</si>
  <si>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</si>
  <si>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</si>
  <si>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</si>
  <si>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</si>
  <si>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</si>
  <si>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</si>
  <si>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</si>
  <si>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</si>
  <si>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</si>
  <si>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</si>
  <si>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</si>
  <si>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</si>
  <si>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</si>
  <si>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</si>
  <si>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</si>
  <si>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</si>
  <si>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</si>
  <si>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</si>
  <si>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</si>
  <si>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</si>
  <si>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</si>
  <si>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</si>
  <si>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</si>
  <si>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</si>
  <si>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</si>
  <si>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</si>
  <si>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</si>
  <si>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</si>
  <si>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</si>
  <si>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</si>
  <si>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</si>
  <si>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</si>
  <si>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</si>
  <si>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</si>
  <si>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</si>
  <si>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</si>
  <si>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</si>
  <si>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</si>
  <si>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</si>
  <si>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</si>
  <si>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</si>
  <si>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</si>
  <si>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</si>
  <si>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</si>
  <si>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</si>
  <si>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</si>
  <si>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</si>
  <si>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</si>
  <si>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</si>
  <si>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</si>
  <si>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</si>
  <si>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</si>
  <si>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</si>
  <si>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</si>
  <si>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</si>
  <si>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</si>
  <si>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</si>
  <si>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</si>
  <si>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</si>
  <si>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</si>
  <si>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</si>
  <si>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</si>
  <si>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</si>
  <si>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</si>
  <si>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</si>
  <si>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</si>
  <si>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</si>
  <si>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</si>
  <si>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</si>
  <si>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</si>
  <si>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</si>
  <si>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</si>
  <si>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</si>
  <si>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</si>
  <si>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</si>
  <si>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</si>
  <si>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</si>
  <si>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</si>
  <si>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</si>
  <si>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</si>
  <si>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</si>
  <si>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</si>
  <si>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</si>
  <si>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</si>
  <si>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</si>
  <si>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</si>
  <si>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</si>
  <si>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</si>
  <si>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</si>
  <si>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</si>
  <si>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</si>
  <si>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</si>
  <si>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</si>
  <si>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</si>
  <si>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</si>
  <si>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</si>
  <si>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</si>
  <si>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</si>
  <si>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</si>
  <si>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</si>
  <si>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</si>
  <si>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</si>
  <si>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</si>
  <si>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</si>
  <si>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</si>
  <si>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</si>
  <si>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</si>
  <si>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</si>
  <si>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</si>
  <si>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</si>
  <si>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</si>
  <si>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</si>
  <si>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</si>
  <si>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</si>
  <si>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</si>
  <si>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</si>
  <si>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</si>
  <si>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</si>
  <si>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</si>
  <si>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</si>
  <si>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</si>
  <si>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</si>
  <si>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</si>
  <si>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</si>
  <si>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</si>
  <si>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</si>
  <si>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</si>
  <si>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</si>
  <si>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</si>
  <si>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</si>
  <si>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</si>
  <si>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</si>
  <si>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</si>
  <si>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</si>
  <si>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</si>
  <si>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</si>
  <si>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</si>
  <si>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</si>
  <si>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</si>
  <si>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</si>
  <si>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</si>
  <si>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</si>
  <si>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</si>
  <si>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</si>
  <si>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</si>
  <si>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</si>
  <si>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</si>
  <si>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</si>
  <si>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</si>
  <si>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</si>
  <si>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</si>
  <si>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</si>
  <si>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</si>
  <si>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</si>
  <si>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</si>
  <si>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</si>
  <si>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</si>
  <si>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</si>
  <si>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</si>
  <si>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</si>
  <si>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</si>
  <si>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</si>
  <si>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</si>
  <si>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</si>
  <si>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</si>
  <si>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</si>
  <si>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</si>
  <si>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</si>
  <si>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</si>
  <si>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</si>
  <si>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</si>
  <si>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</si>
  <si>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</si>
  <si>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</si>
  <si>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</si>
  <si>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</si>
  <si>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</si>
  <si>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</si>
  <si>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</si>
  <si>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</si>
  <si>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</si>
  <si>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</si>
  <si>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</si>
  <si>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</si>
  <si>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</si>
  <si>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</si>
  <si>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</si>
  <si>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</si>
  <si>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</si>
  <si>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</si>
  <si>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</si>
  <si>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</si>
  <si>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</si>
  <si>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</si>
  <si>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</si>
  <si>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</si>
  <si>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</si>
  <si>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</si>
  <si>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</si>
  <si>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</si>
  <si>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</si>
  <si>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</si>
  <si>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</si>
  <si>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</si>
  <si>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</si>
  <si>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</si>
  <si>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</si>
  <si>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</si>
  <si>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</si>
  <si>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</si>
  <si>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</si>
  <si>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</si>
  <si>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</si>
  <si>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</si>
  <si>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</si>
  <si>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</si>
  <si>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</si>
  <si>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</si>
  <si>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</si>
  <si>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</si>
  <si>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</si>
  <si>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</si>
  <si>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</si>
  <si>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</si>
  <si>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</si>
  <si>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</si>
  <si>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</si>
  <si>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</si>
  <si>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</si>
  <si>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</si>
  <si>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</si>
  <si>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</si>
  <si>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</si>
  <si>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</si>
  <si>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</si>
  <si>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</si>
  <si>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</si>
  <si>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</si>
  <si>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</si>
  <si>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</si>
  <si>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</si>
  <si>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</si>
  <si>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</si>
  <si>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</si>
  <si>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</si>
  <si>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</si>
  <si>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</si>
  <si>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</si>
  <si>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</si>
  <si>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</si>
  <si>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</si>
  <si>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</si>
  <si>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</si>
  <si>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</si>
  <si>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</si>
  <si>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</si>
  <si>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</si>
  <si>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</si>
  <si>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</si>
  <si>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</si>
  <si>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</si>
  <si>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</si>
  <si>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</si>
  <si>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</si>
  <si>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</si>
  <si>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</si>
  <si>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</si>
  <si>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</si>
  <si>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</si>
  <si>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</si>
  <si>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</si>
  <si>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</si>
  <si>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</si>
  <si>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</si>
  <si>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</si>
  <si>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</si>
  <si>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</si>
  <si>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</si>
  <si>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</si>
  <si>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</si>
  <si>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</si>
  <si>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</si>
  <si>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</si>
  <si>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</si>
  <si>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</si>
  <si>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</si>
  <si>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</si>
  <si>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</si>
  <si>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</si>
  <si>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</si>
  <si>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</si>
  <si>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</si>
  <si>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</si>
  <si>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</si>
  <si>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</si>
  <si>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</si>
  <si>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</si>
  <si>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</si>
  <si>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</si>
  <si>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</si>
  <si>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</si>
  <si>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</si>
  <si>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</si>
  <si>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</si>
  <si>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</si>
  <si>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</si>
  <si>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</si>
  <si>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</si>
  <si>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</si>
  <si>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</si>
  <si>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</si>
  <si>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</si>
  <si>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</si>
  <si>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</si>
  <si>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</si>
  <si>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</si>
  <si>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</si>
  <si>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</si>
  <si>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</si>
  <si>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</si>
  <si>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</si>
  <si>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</si>
  <si>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</si>
  <si>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</si>
  <si>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</si>
  <si>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</si>
  <si>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</si>
  <si>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</si>
  <si>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</si>
  <si>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</si>
  <si>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</si>
  <si>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</si>
  <si>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</si>
  <si>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</si>
  <si>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</si>
  <si>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</si>
  <si>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</si>
  <si>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</si>
  <si>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</si>
  <si>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</si>
  <si>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</si>
  <si>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</si>
  <si>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</si>
  <si>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</si>
  <si>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</si>
  <si>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</si>
  <si>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</si>
  <si>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</si>
  <si>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</si>
  <si>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</si>
  <si>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</si>
  <si>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</si>
  <si>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</si>
  <si>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</si>
  <si>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</si>
  <si>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</si>
  <si>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</si>
  <si>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</si>
  <si>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</si>
  <si>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</si>
  <si>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</si>
  <si>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</si>
  <si>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</si>
  <si>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</si>
  <si>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</si>
  <si>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</si>
  <si>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</si>
  <si>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</si>
  <si>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</si>
  <si>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</si>
  <si>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</si>
  <si>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</si>
  <si>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</si>
  <si>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</si>
  <si>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</si>
  <si>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</si>
  <si>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</si>
  <si>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</si>
  <si>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</si>
  <si>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</si>
  <si>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</si>
  <si>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</si>
  <si>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</si>
  <si>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</si>
  <si>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</si>
  <si>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</si>
  <si>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</si>
  <si>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</si>
  <si>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</si>
  <si>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</si>
  <si>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</si>
  <si>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</si>
  <si>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</si>
  <si>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</si>
  <si>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</si>
  <si>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</si>
  <si>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</si>
  <si>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</si>
  <si>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</si>
  <si>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</si>
  <si>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</si>
  <si>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</si>
  <si>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</si>
  <si>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</si>
  <si>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</si>
  <si>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</si>
  <si>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</si>
  <si>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</si>
  <si>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</si>
  <si>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</si>
  <si>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</si>
  <si>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</si>
  <si>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</si>
  <si>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</si>
  <si>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</si>
  <si>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</si>
  <si>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</si>
  <si>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</si>
  <si>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</si>
  <si>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</si>
  <si>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</si>
  <si>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</si>
  <si>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</si>
  <si>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</si>
  <si>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</si>
  <si>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</si>
  <si>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</si>
  <si>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</si>
  <si>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</si>
  <si>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</si>
  <si>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</si>
  <si>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</si>
  <si>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</si>
  <si>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</si>
  <si>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</si>
  <si>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</si>
  <si>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</si>
  <si>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</si>
  <si>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</si>
  <si>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</si>
  <si>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</si>
  <si>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</si>
  <si>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</si>
  <si>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</si>
  <si>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</si>
  <si>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</si>
  <si>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</si>
  <si>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</si>
  <si>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</si>
  <si>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</si>
  <si>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</si>
  <si>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</si>
  <si>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</si>
  <si>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</si>
  <si>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</si>
  <si>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</si>
  <si>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</si>
  <si>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</si>
  <si>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</si>
  <si>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</si>
  <si>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</si>
  <si>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</si>
  <si>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</si>
  <si>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</si>
  <si>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</si>
  <si>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</si>
  <si>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</si>
  <si>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</si>
  <si>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</si>
  <si>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</si>
  <si>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</si>
  <si>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</si>
  <si>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</si>
  <si>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</si>
  <si>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</si>
  <si>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</si>
  <si>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</si>
  <si>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</si>
  <si>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</si>
  <si>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</si>
  <si>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</si>
  <si>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</si>
  <si>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</si>
  <si>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</si>
  <si>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</si>
  <si>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</si>
  <si>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</si>
  <si>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</si>
  <si>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</si>
  <si>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</si>
  <si>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</si>
  <si>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</si>
  <si>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</si>
  <si>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</si>
  <si>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</si>
  <si>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</si>
  <si>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</si>
  <si>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</si>
  <si>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</si>
  <si>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</si>
  <si>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</si>
  <si>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</si>
  <si>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</si>
  <si>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</si>
  <si>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</si>
  <si>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</si>
  <si>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</si>
  <si>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</si>
  <si>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</si>
  <si>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</si>
  <si>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</si>
  <si>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</si>
  <si>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</si>
  <si>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</si>
  <si>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</si>
  <si>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</si>
  <si>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</si>
  <si>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</si>
  <si>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</si>
  <si>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</si>
  <si>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</si>
  <si>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</si>
  <si>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</si>
  <si>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</si>
  <si>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</si>
  <si>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</si>
  <si>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</si>
  <si>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</si>
  <si>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</si>
  <si>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</si>
  <si>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</si>
  <si>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</si>
  <si>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</si>
  <si>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</si>
  <si>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</si>
  <si>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</si>
  <si>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</si>
  <si>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</si>
  <si>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</si>
  <si>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</si>
  <si>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</si>
  <si>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</si>
  <si>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</si>
  <si>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</si>
  <si>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</si>
  <si>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</si>
  <si>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</si>
  <si>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</si>
  <si>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</si>
  <si>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</si>
  <si>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</si>
  <si>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</si>
  <si>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</si>
  <si>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</si>
  <si>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</si>
  <si>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</si>
  <si>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</si>
  <si>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</si>
  <si>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</si>
  <si>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</si>
  <si>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</si>
  <si>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</si>
  <si>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</si>
  <si>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</si>
  <si>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</si>
  <si>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</si>
  <si>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</si>
  <si>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</si>
  <si>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</si>
  <si>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</si>
  <si>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</si>
  <si>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</si>
  <si>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</si>
  <si>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</si>
  <si>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</si>
  <si>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</si>
  <si>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</si>
  <si>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</si>
  <si>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</si>
  <si>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</si>
  <si>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</si>
  <si>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</si>
  <si>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</si>
  <si>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</si>
  <si>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</si>
  <si>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</si>
  <si>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</si>
  <si>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</si>
  <si>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</si>
  <si>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</si>
  <si>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</si>
  <si>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</si>
  <si>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</si>
  <si>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</si>
  <si>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</si>
  <si>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</si>
  <si>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</si>
  <si>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</si>
  <si>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</si>
  <si>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</si>
  <si>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</si>
  <si>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</si>
  <si>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</si>
  <si>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</si>
  <si>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</si>
  <si>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</si>
  <si>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</si>
  <si>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</si>
  <si>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</si>
  <si>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</si>
  <si>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</si>
  <si>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</si>
  <si>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</si>
  <si>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</si>
  <si>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</si>
  <si>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</si>
  <si>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</si>
  <si>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</si>
  <si>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</si>
  <si>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</si>
  <si>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</si>
  <si>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</si>
  <si>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</si>
  <si>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</si>
  <si>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</si>
  <si>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</si>
  <si>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</si>
  <si>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</si>
  <si>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</si>
  <si>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</si>
  <si>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</si>
  <si>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</si>
  <si>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</si>
  <si>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</si>
  <si>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</si>
  <si>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</si>
  <si>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</si>
  <si>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</si>
  <si>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</si>
  <si>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</si>
  <si>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</si>
  <si>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</si>
  <si>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</si>
  <si>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</si>
  <si>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</si>
  <si>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</si>
  <si>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</si>
  <si>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</si>
  <si>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</si>
  <si>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</si>
  <si>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</si>
  <si>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</si>
  <si>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</si>
  <si>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</si>
  <si>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</si>
  <si>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</si>
  <si>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</si>
  <si>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</si>
  <si>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</si>
  <si>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</si>
  <si>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</si>
  <si>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</si>
  <si>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</si>
  <si>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</si>
  <si>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</si>
  <si>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</si>
  <si>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</si>
  <si>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</si>
  <si>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</si>
  <si>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</si>
  <si>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</si>
  <si>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</si>
  <si>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</si>
  <si>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</si>
  <si>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</si>
  <si>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</si>
  <si>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</si>
  <si>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</si>
  <si>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</si>
  <si>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</si>
  <si>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</si>
  <si>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</si>
  <si>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</si>
  <si>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</si>
  <si>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</si>
  <si>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</si>
  <si>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</si>
  <si>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</si>
  <si>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</si>
  <si>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</si>
  <si>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</si>
  <si>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</si>
  <si>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</si>
  <si>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</si>
  <si>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</si>
  <si>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</si>
  <si>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</si>
  <si>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</si>
  <si>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</si>
  <si>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</si>
  <si>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</si>
  <si>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</si>
  <si>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</si>
  <si>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</si>
  <si>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</si>
  <si>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</si>
  <si>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</si>
  <si>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</si>
  <si>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</si>
  <si>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</si>
  <si>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</si>
  <si>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</si>
  <si>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</si>
  <si>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</si>
  <si>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</si>
  <si>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</si>
  <si>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</si>
  <si>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</si>
  <si>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</si>
  <si>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</si>
  <si>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</si>
  <si>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</si>
  <si>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</si>
  <si>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</si>
  <si>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</si>
  <si>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</si>
  <si>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</si>
  <si>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</si>
  <si>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</si>
  <si>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</si>
  <si>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</si>
  <si>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</si>
  <si>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</si>
  <si>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</si>
  <si>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</si>
  <si>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</si>
  <si>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</si>
  <si>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</si>
  <si>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</si>
  <si>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</si>
  <si>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</si>
  <si>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</si>
  <si>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</si>
  <si>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</si>
  <si>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</si>
  <si>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</si>
  <si>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</si>
  <si>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</si>
  <si>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</si>
  <si>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</si>
  <si>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</si>
  <si>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</si>
  <si>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</si>
  <si>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</si>
  <si>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</si>
  <si>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</si>
  <si>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</si>
  <si>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</si>
  <si>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</si>
  <si>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</si>
  <si>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</si>
  <si>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</si>
  <si>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</si>
  <si>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</si>
  <si>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</si>
  <si>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</si>
  <si>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</si>
  <si>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</si>
  <si>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</si>
  <si>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</si>
  <si>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</si>
  <si>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</si>
  <si>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</si>
  <si>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</si>
  <si>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</si>
  <si>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</si>
  <si>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</si>
  <si>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</si>
  <si>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</si>
  <si>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</si>
  <si>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</si>
  <si>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</si>
  <si>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</si>
  <si>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</si>
  <si>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</si>
  <si>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</si>
  <si>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</si>
  <si>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</si>
  <si>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</si>
  <si>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</si>
  <si>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</si>
  <si>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</si>
  <si>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</si>
  <si>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</si>
  <si>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</si>
  <si>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</si>
  <si>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</si>
  <si>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</si>
  <si>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</si>
  <si>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</si>
  <si>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</si>
  <si>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</si>
  <si>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</si>
  <si>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</si>
  <si>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</si>
  <si>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</si>
  <si>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</si>
  <si>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</si>
  <si>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</si>
  <si>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</si>
  <si>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</si>
  <si>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</si>
  <si>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</si>
  <si>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</si>
  <si>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</si>
  <si>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</si>
  <si>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</si>
  <si>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</si>
  <si>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</si>
  <si>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</si>
  <si>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</si>
  <si>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</si>
  <si>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</si>
  <si>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</si>
  <si>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</si>
  <si>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</si>
  <si>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</si>
  <si>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</si>
  <si>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</si>
  <si>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</si>
  <si>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</si>
  <si>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</si>
  <si>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</si>
  <si>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</si>
  <si>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</si>
  <si>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</si>
  <si>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</si>
  <si>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</si>
  <si>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</si>
  <si>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</si>
  <si>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</si>
  <si>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</si>
  <si>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</si>
  <si>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</si>
  <si>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</si>
  <si>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</si>
  <si>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</si>
  <si>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</si>
  <si>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</si>
  <si>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</si>
  <si>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</si>
  <si>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</si>
  <si>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</si>
  <si>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</si>
  <si>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</si>
  <si>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</si>
  <si>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</si>
  <si>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</si>
  <si>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</si>
  <si>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</si>
  <si>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</si>
  <si>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</si>
  <si>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</si>
  <si>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</si>
  <si>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</si>
  <si>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</si>
  <si>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</si>
  <si>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</si>
  <si>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</si>
  <si>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</si>
  <si>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</si>
  <si>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</si>
  <si>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</si>
  <si>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</si>
  <si>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</si>
  <si>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</si>
  <si>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</si>
  <si>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</si>
  <si>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</si>
  <si>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</si>
  <si>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</si>
  <si>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</si>
  <si>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</si>
  <si>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</si>
  <si>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</si>
  <si>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</si>
  <si>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</si>
  <si>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</si>
  <si>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</si>
  <si>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</si>
  <si>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</si>
  <si>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</si>
  <si>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</si>
  <si>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</si>
  <si>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</si>
  <si>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</si>
  <si>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</si>
  <si>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</si>
  <si>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</si>
  <si>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</si>
  <si>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</si>
  <si>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</si>
  <si>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</si>
  <si>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</si>
  <si>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</si>
  <si>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</si>
  <si>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</si>
  <si>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</si>
  <si>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</si>
  <si>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</si>
  <si>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</si>
  <si>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</si>
  <si>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</si>
  <si>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</si>
  <si>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</si>
  <si>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</si>
  <si>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</si>
  <si>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</si>
  <si>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</si>
  <si>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</si>
  <si>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</si>
  <si>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</si>
  <si>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</si>
  <si>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</si>
  <si>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</si>
  <si>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</si>
  <si>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</si>
  <si>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</si>
  <si>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</si>
  <si>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</si>
  <si>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</si>
  <si>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</si>
  <si>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</si>
  <si>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</si>
  <si>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</si>
  <si>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</si>
  <si>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</si>
  <si>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</si>
  <si>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</si>
  <si>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</si>
  <si>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</si>
  <si>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</si>
  <si>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</si>
  <si>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</si>
  <si>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</si>
  <si>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</si>
  <si>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</si>
  <si>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</si>
  <si>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</si>
  <si>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</si>
  <si>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</si>
  <si>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</si>
  <si>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</si>
  <si>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</si>
  <si>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</si>
  <si>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</si>
  <si>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</si>
  <si>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</si>
  <si>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</si>
  <si>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</si>
  <si>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</si>
  <si>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</si>
  <si>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</si>
  <si>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</si>
  <si>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</si>
  <si>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</si>
  <si>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</si>
  <si>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</si>
  <si>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</si>
  <si>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</si>
  <si>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</si>
  <si>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</si>
  <si>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</si>
  <si>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</si>
  <si>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</si>
  <si>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</si>
  <si>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</si>
  <si>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</si>
  <si>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</si>
  <si>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</si>
  <si>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</si>
  <si>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</si>
  <si>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</si>
  <si>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</si>
  <si>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</si>
  <si>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</si>
  <si>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</si>
  <si>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</si>
  <si>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</si>
  <si>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</si>
  <si>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</si>
  <si>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</si>
  <si>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</si>
  <si>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</si>
  <si>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</si>
  <si>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</si>
  <si>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</si>
  <si>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</si>
  <si>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</si>
  <si>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</si>
  <si>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</si>
  <si>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</si>
  <si>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</si>
  <si>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</si>
  <si>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</si>
  <si>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</si>
  <si>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</si>
  <si>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</si>
  <si>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</si>
  <si>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</si>
  <si>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</si>
  <si>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</si>
  <si>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</si>
  <si>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</si>
  <si>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</si>
  <si>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</si>
  <si>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</si>
  <si>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</si>
  <si>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</si>
  <si>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</si>
  <si>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</si>
  <si>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</si>
  <si>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</si>
  <si>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</si>
  <si>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</si>
  <si>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</si>
  <si>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</si>
  <si>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</si>
  <si>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</si>
  <si>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</si>
  <si>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</si>
  <si>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</si>
  <si>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</si>
  <si>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</si>
  <si>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</si>
  <si>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</si>
  <si>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</si>
  <si>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</si>
  <si>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</si>
  <si>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</si>
  <si>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</si>
  <si>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</si>
  <si>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</si>
  <si>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</si>
  <si>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</si>
  <si>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</si>
  <si>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</si>
  <si>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</si>
  <si>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</si>
  <si>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</si>
  <si>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</si>
  <si>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</si>
  <si>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</si>
  <si>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</si>
  <si>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</si>
  <si>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</si>
  <si>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</si>
  <si>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</si>
  <si>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</si>
  <si>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</si>
  <si>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</si>
  <si>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</si>
  <si>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</si>
  <si>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</si>
  <si>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</si>
  <si>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</si>
  <si>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</si>
  <si>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</si>
  <si>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</si>
  <si>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</si>
  <si>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</si>
  <si>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</si>
  <si>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</si>
  <si>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</si>
  <si>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</si>
  <si>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</si>
  <si>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</si>
  <si>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</si>
  <si>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</si>
  <si>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</si>
  <si>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</si>
  <si>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</si>
  <si>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</si>
  <si>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</si>
  <si>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</si>
  <si>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</si>
  <si>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</si>
  <si>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</si>
  <si>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</si>
  <si>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</si>
  <si>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</si>
  <si>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</si>
  <si>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</si>
  <si>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</si>
  <si>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</si>
  <si>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</si>
  <si>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</si>
  <si>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</si>
  <si>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</si>
  <si>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</si>
  <si>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</si>
  <si>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</si>
  <si>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</si>
  <si>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</si>
  <si>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</si>
  <si>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</si>
  <si>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</si>
  <si>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</si>
  <si>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</si>
  <si>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</si>
  <si>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</si>
  <si>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</si>
  <si>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</si>
  <si>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</si>
  <si>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</si>
  <si>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</si>
  <si>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</si>
  <si>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</si>
  <si>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</si>
  <si>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</si>
  <si>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</si>
  <si>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</si>
  <si>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</si>
  <si>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</si>
  <si>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</si>
  <si>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</si>
  <si>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</si>
  <si>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</si>
  <si>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</si>
  <si>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</si>
  <si>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</si>
  <si>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</si>
  <si>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</si>
  <si>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</si>
  <si>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</si>
  <si>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</si>
  <si>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</si>
  <si>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</si>
  <si>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</si>
  <si>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</si>
  <si>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</si>
  <si>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</si>
  <si>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</si>
  <si>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</si>
  <si>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</si>
  <si>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</si>
  <si>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</si>
  <si>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</si>
  <si>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</si>
  <si>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</si>
  <si>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</si>
  <si>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</si>
  <si>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</si>
  <si>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</si>
  <si>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</si>
  <si>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</si>
  <si>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</si>
  <si>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</si>
  <si>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</si>
  <si>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</si>
  <si>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</si>
  <si>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</si>
  <si>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</si>
  <si>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</si>
  <si>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</si>
  <si>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</si>
  <si>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</si>
  <si>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</si>
  <si>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</si>
  <si>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</si>
  <si>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</si>
  <si>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</si>
  <si>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</si>
  <si>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</si>
  <si>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</si>
  <si>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</si>
  <si>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</si>
  <si>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</si>
  <si>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</si>
  <si>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</si>
  <si>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</si>
  <si>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</si>
  <si>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</si>
  <si>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</si>
  <si>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</si>
  <si>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</si>
  <si>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</si>
  <si>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</si>
  <si>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</si>
  <si>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</si>
  <si>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</si>
  <si>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</si>
  <si>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</si>
  <si>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</si>
  <si>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</si>
  <si>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</si>
  <si>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</si>
  <si>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</si>
  <si>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</si>
  <si>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</si>
  <si>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</si>
  <si>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</si>
  <si>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</si>
  <si>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</si>
  <si>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</si>
  <si>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</si>
  <si>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</si>
  <si>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</si>
  <si>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</si>
  <si>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</si>
  <si>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</si>
  <si>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</si>
  <si>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</si>
  <si>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</si>
  <si>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</si>
  <si>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</si>
  <si>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</si>
  <si>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</si>
  <si>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</si>
  <si>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</si>
  <si>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</si>
  <si>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</si>
  <si>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</si>
  <si>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</si>
  <si>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</si>
  <si>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</si>
  <si>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</si>
  <si>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</si>
  <si>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</si>
  <si>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</si>
  <si>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</si>
  <si>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</si>
  <si>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</si>
  <si>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</si>
  <si>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</si>
  <si>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</si>
  <si>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</si>
  <si>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</si>
  <si>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</si>
  <si>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</si>
  <si>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</si>
  <si>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</si>
  <si>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</si>
  <si>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</si>
  <si>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</si>
  <si>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</si>
  <si>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</si>
  <si>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</si>
  <si>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</si>
  <si>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</si>
  <si>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</si>
  <si>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</si>
  <si>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</si>
  <si>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</si>
  <si>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</si>
  <si>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</si>
  <si>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</si>
  <si>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</si>
  <si>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</si>
  <si>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</si>
  <si>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</si>
  <si>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</si>
  <si>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</si>
  <si>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</si>
  <si>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</si>
  <si>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</si>
  <si>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</si>
  <si>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</si>
  <si>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</si>
  <si>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</si>
  <si>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</si>
  <si>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</si>
  <si>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</si>
  <si>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</si>
  <si>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</si>
  <si>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</si>
  <si>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</si>
  <si>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</si>
  <si>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</si>
  <si>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</si>
  <si>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</si>
  <si>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</si>
  <si>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</si>
  <si>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</si>
  <si>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</si>
  <si>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</si>
  <si>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</si>
  <si>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</si>
  <si>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</si>
  <si>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</si>
  <si>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</si>
  <si>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</si>
  <si>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</si>
  <si>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</si>
  <si>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</si>
  <si>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</si>
  <si>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</si>
  <si>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</si>
  <si>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</si>
  <si>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</si>
  <si>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</si>
  <si>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</si>
  <si>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</si>
  <si>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</si>
  <si>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</si>
  <si>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</si>
  <si>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</si>
  <si>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</si>
  <si>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</si>
  <si>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</si>
  <si>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</si>
  <si>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</si>
  <si>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</si>
  <si>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</si>
  <si>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</si>
  <si>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</si>
  <si>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</si>
  <si>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</si>
  <si>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</si>
  <si>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</si>
  <si>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</si>
  <si>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</si>
  <si>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</si>
  <si>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</si>
  <si>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</si>
  <si>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</si>
  <si>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</si>
  <si>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</si>
  <si>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</si>
  <si>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</si>
  <si>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</si>
  <si>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</si>
  <si>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</si>
  <si>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</si>
  <si>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</si>
  <si>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</si>
  <si>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</si>
  <si>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</si>
  <si>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</si>
  <si>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</si>
  <si>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</si>
  <si>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</si>
  <si>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</si>
  <si>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</si>
  <si>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</si>
  <si>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</si>
  <si>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</si>
  <si>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</si>
  <si>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</si>
  <si>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</si>
  <si>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</si>
  <si>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</si>
  <si>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</si>
  <si>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</si>
  <si>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</si>
  <si>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</si>
  <si>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</si>
  <si>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</si>
  <si>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</si>
  <si>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</si>
  <si>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</si>
  <si>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</si>
  <si>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</si>
  <si>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</si>
  <si>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</si>
  <si>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</si>
  <si>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</si>
  <si>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</si>
  <si>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</si>
  <si>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</si>
  <si>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</si>
  <si>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</si>
  <si>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</si>
  <si>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</si>
  <si>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</si>
  <si>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</si>
  <si>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</si>
  <si>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</si>
  <si>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</si>
  <si>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</si>
  <si>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</si>
  <si>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</si>
  <si>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</si>
  <si>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</si>
  <si>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</si>
  <si>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</si>
  <si>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</si>
  <si>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</si>
  <si>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</si>
  <si>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</si>
  <si>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</si>
  <si>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</si>
  <si>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</si>
  <si>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</si>
  <si>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</si>
  <si>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</si>
  <si>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</si>
  <si>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</si>
  <si>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</si>
  <si>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</si>
  <si>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</si>
  <si>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</si>
  <si>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</si>
  <si>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</si>
  <si>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</si>
  <si>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</si>
  <si>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</si>
  <si>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</si>
  <si>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</si>
  <si>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</si>
  <si>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</si>
  <si>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</si>
  <si>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</si>
  <si>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</si>
  <si>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</si>
  <si>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</si>
  <si>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</si>
  <si>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</si>
  <si>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</si>
  <si>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</si>
  <si>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</si>
  <si>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</si>
  <si>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</si>
  <si>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</si>
  <si>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</si>
  <si>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</si>
  <si>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</si>
  <si>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</si>
  <si>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</si>
  <si>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</si>
  <si>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</si>
  <si>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</si>
  <si>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</si>
  <si>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</si>
  <si>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</si>
  <si>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</si>
  <si>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</si>
  <si>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</si>
  <si>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</si>
  <si>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</si>
  <si>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</si>
  <si>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</si>
  <si>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</si>
  <si>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</si>
  <si>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</si>
  <si>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</si>
  <si>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</si>
  <si>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</si>
  <si>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</si>
  <si>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</si>
  <si>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</si>
  <si>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</si>
  <si>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</si>
  <si>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</si>
  <si>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</si>
  <si>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</si>
  <si>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</si>
  <si>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</si>
  <si>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</si>
  <si>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</si>
  <si>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</si>
  <si>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</si>
  <si>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</si>
  <si>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</si>
  <si>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</si>
  <si>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</si>
  <si>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</si>
  <si>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</si>
  <si>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</si>
  <si>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</si>
  <si>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</si>
  <si>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</si>
  <si>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</si>
  <si>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</si>
  <si>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</si>
  <si>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</si>
  <si>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</si>
  <si>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</si>
  <si>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</si>
  <si>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</si>
  <si>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</si>
  <si>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</si>
  <si>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</si>
  <si>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</si>
  <si>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</si>
  <si>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</si>
  <si>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</si>
  <si>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</si>
  <si>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</si>
  <si>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</si>
  <si>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</si>
  <si>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</si>
  <si>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</si>
  <si>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</si>
  <si>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</si>
  <si>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</si>
  <si>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</si>
  <si>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</si>
  <si>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</si>
  <si>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</si>
  <si>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</si>
  <si>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</si>
  <si>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</si>
  <si>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</si>
  <si>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</si>
  <si>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</si>
  <si>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</si>
  <si>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</si>
  <si>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</si>
  <si>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</si>
  <si>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</si>
  <si>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</si>
  <si>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</si>
  <si>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</si>
  <si>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</si>
  <si>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</si>
  <si>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</si>
  <si>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</si>
  <si>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</si>
  <si>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</si>
  <si>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</si>
  <si>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</si>
  <si>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</si>
  <si>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</si>
  <si>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</si>
  <si>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</si>
  <si>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</si>
  <si>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</si>
  <si>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</si>
  <si>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</si>
  <si>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</si>
  <si>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</si>
  <si>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</si>
  <si>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</si>
  <si>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</si>
  <si>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</si>
  <si>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</si>
  <si>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</si>
  <si>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</si>
  <si>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</si>
  <si>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</si>
  <si>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</si>
  <si>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</si>
  <si>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</si>
  <si>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</si>
  <si>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</si>
  <si>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</si>
  <si>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</si>
  <si>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</si>
  <si>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</si>
  <si>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</si>
  <si>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</si>
  <si>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</si>
  <si>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</si>
  <si>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</si>
  <si>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</si>
  <si>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</si>
  <si>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</si>
  <si>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</si>
  <si>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</si>
  <si>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</si>
  <si>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</si>
  <si>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</si>
  <si>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</si>
  <si>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</si>
  <si>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</si>
  <si>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</si>
  <si>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</si>
  <si>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</si>
  <si>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</si>
  <si>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</si>
  <si>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</si>
  <si>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</si>
  <si>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</si>
  <si>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</si>
  <si>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</si>
  <si>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</si>
  <si>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</si>
  <si>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</si>
  <si>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</si>
  <si>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</si>
  <si>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</si>
  <si>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</si>
  <si>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</si>
  <si>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</si>
  <si>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</si>
  <si>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</si>
  <si>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</si>
  <si>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</si>
  <si>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</si>
  <si>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</si>
  <si>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</si>
  <si>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</si>
  <si>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</si>
  <si>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</si>
  <si>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</si>
  <si>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</si>
  <si>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</si>
  <si>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</si>
  <si>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</si>
  <si>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</si>
  <si>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</si>
  <si>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</si>
  <si>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</si>
  <si>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</si>
  <si>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</si>
  <si>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</si>
  <si>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</si>
  <si>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</si>
  <si>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</si>
  <si>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</si>
  <si>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</si>
  <si>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</si>
  <si>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</si>
  <si>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</si>
  <si>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</si>
  <si>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</si>
  <si>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</si>
  <si>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</si>
  <si>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</si>
  <si>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</si>
  <si>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</si>
  <si>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</si>
  <si>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</si>
  <si>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</si>
  <si>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</si>
  <si>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</si>
  <si>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</si>
  <si>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</si>
  <si>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</si>
  <si>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</si>
  <si>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</si>
  <si>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</si>
  <si>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</si>
  <si>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</si>
  <si>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</si>
  <si>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</si>
  <si>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</si>
  <si>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</si>
  <si>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</si>
  <si>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</si>
  <si>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</si>
  <si>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</si>
  <si>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</si>
  <si>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</si>
  <si>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</si>
  <si>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</si>
  <si>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</si>
  <si>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</si>
  <si>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</si>
  <si>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</si>
  <si>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</si>
  <si>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</si>
  <si>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</si>
  <si>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</si>
  <si>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</si>
  <si>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</si>
  <si>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</si>
  <si>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</si>
  <si>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</si>
  <si>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</si>
  <si>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</si>
  <si>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</si>
  <si>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</si>
  <si>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</si>
  <si>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</si>
  <si>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</si>
  <si>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</si>
  <si>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</si>
  <si>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</si>
  <si>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</si>
  <si>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</si>
  <si>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</si>
  <si>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</si>
  <si>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</si>
  <si>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</si>
  <si>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</si>
  <si>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</si>
  <si>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</si>
  <si>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</si>
  <si>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</si>
  <si>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</si>
  <si>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</si>
  <si>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</si>
  <si>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</si>
  <si>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</si>
  <si>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</si>
  <si>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</si>
  <si>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</si>
  <si>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</si>
  <si>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</si>
  <si>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</si>
  <si>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</si>
  <si>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</si>
  <si>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</si>
  <si>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</si>
  <si>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</si>
  <si>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</si>
  <si>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</si>
  <si>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</si>
  <si>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</si>
  <si>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</si>
  <si>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</si>
  <si>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</si>
  <si>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</si>
  <si>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</si>
  <si>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</si>
  <si>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</si>
  <si>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</si>
  <si>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</si>
  <si>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</si>
  <si>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</si>
  <si>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</si>
  <si>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</si>
  <si>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</si>
  <si>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</si>
  <si>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</si>
  <si>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</si>
  <si>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</si>
  <si>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</si>
  <si>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</si>
  <si>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</si>
  <si>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</si>
  <si>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</si>
  <si>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</si>
  <si>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</si>
  <si>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</si>
  <si>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</si>
  <si>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</si>
  <si>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</si>
  <si>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</si>
  <si>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</si>
  <si>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</si>
  <si>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</si>
  <si>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</si>
  <si>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</si>
  <si>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</si>
  <si>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</si>
  <si>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</si>
  <si>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</si>
  <si>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</si>
  <si>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</si>
  <si>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</si>
  <si>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</si>
  <si>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</si>
  <si>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</si>
  <si>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</si>
  <si>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</si>
  <si>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</si>
  <si>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</si>
  <si>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</si>
  <si>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</si>
  <si>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</si>
  <si>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</si>
  <si>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</si>
  <si>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</si>
  <si>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</si>
  <si>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</si>
  <si>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</si>
  <si>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</si>
  <si>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</si>
  <si>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</si>
  <si>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</si>
  <si>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</si>
  <si>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</si>
  <si>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</si>
  <si>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</si>
  <si>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</si>
  <si>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</si>
  <si>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</si>
  <si>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</si>
  <si>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</si>
  <si>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</si>
  <si>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</si>
  <si>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</si>
  <si>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</si>
  <si>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</si>
  <si>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</si>
  <si>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</si>
  <si>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</si>
  <si>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</si>
  <si>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</si>
  <si>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</si>
  <si>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</si>
  <si>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</si>
  <si>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</si>
  <si>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</si>
  <si>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</si>
  <si>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</si>
  <si>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</si>
  <si>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</si>
  <si>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</si>
  <si>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</si>
  <si>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</si>
  <si>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</si>
  <si>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</si>
  <si>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</si>
  <si>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</si>
  <si>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</si>
  <si>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</si>
  <si>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</si>
  <si>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</si>
  <si>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</si>
  <si>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</si>
  <si>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</si>
  <si>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</si>
  <si>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</si>
  <si>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</si>
  <si>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</si>
  <si>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</si>
  <si>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</si>
  <si>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</si>
  <si>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</si>
  <si>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</si>
  <si>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</si>
  <si>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</si>
  <si>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</si>
  <si>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</si>
  <si>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</si>
  <si>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</si>
  <si>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</si>
  <si>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</si>
  <si>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</si>
  <si>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</si>
  <si>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</si>
  <si>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</si>
  <si>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</si>
  <si>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</si>
  <si>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</si>
  <si>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</si>
  <si>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</si>
  <si>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</si>
  <si>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</si>
  <si>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</si>
  <si>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</si>
  <si>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</si>
  <si>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</si>
  <si>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</si>
  <si>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</si>
  <si>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</si>
  <si>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</si>
  <si>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</si>
  <si>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</si>
  <si>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</si>
  <si>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</si>
  <si>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</si>
  <si>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</si>
  <si>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</si>
  <si>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</si>
  <si>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</si>
  <si>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</si>
  <si>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</si>
  <si>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</si>
  <si>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</si>
  <si>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</si>
  <si>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</si>
  <si>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</si>
  <si>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</si>
  <si>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</si>
  <si>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</si>
  <si>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</si>
  <si>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</si>
  <si>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</si>
  <si>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</si>
  <si>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</si>
  <si>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</si>
  <si>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</si>
  <si>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</si>
  <si>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</si>
  <si>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</si>
  <si>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</si>
  <si>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</si>
  <si>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</si>
  <si>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</si>
  <si>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</si>
  <si>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</si>
  <si>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</si>
  <si>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</si>
  <si>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</si>
  <si>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</si>
  <si>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</si>
  <si>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</si>
  <si>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</si>
  <si>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</si>
  <si>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</si>
  <si>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</si>
  <si>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</si>
  <si>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</si>
  <si>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</si>
  <si>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</si>
  <si>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</si>
  <si>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</si>
  <si>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</si>
  <si>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</si>
  <si>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</si>
  <si>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</si>
  <si>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</si>
  <si>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</si>
  <si>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</si>
  <si>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</si>
  <si>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</si>
  <si>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</si>
  <si>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</si>
  <si>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</si>
  <si>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</si>
  <si>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</si>
  <si>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</si>
  <si>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</si>
  <si>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</si>
  <si>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</si>
  <si>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</si>
  <si>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</si>
  <si>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</si>
  <si>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</si>
  <si>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</si>
  <si>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</si>
  <si>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</si>
  <si>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</si>
  <si>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</si>
  <si>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</si>
  <si>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</si>
  <si>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</si>
  <si>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</si>
  <si>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</si>
  <si>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</si>
  <si>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</si>
  <si>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</si>
  <si>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</si>
  <si>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</si>
  <si>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</si>
  <si>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</si>
  <si>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</si>
  <si>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</si>
  <si>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</si>
  <si>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</si>
  <si>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</si>
  <si>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</si>
  <si>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</si>
  <si>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</si>
  <si>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</si>
  <si>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</si>
  <si>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</si>
  <si>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</si>
  <si>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</si>
  <si>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</si>
  <si>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</si>
  <si>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</si>
  <si>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</si>
  <si>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</si>
  <si>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</si>
  <si>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</si>
  <si>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</si>
  <si>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</si>
  <si>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</si>
  <si>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</si>
  <si>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</si>
  <si>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</si>
  <si>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</si>
  <si>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</si>
  <si>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</si>
  <si>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</si>
  <si>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</si>
  <si>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</si>
  <si>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</si>
  <si>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</si>
  <si>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</si>
  <si>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</si>
  <si>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</si>
  <si>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</si>
  <si>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</si>
  <si>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</si>
  <si>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</si>
  <si>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</si>
  <si>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</si>
  <si>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</si>
  <si>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</si>
  <si>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</si>
  <si>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</si>
  <si>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</si>
  <si>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</si>
  <si>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</si>
  <si>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</si>
  <si>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</si>
  <si>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</si>
  <si>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</si>
  <si>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</si>
  <si>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</si>
  <si>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</si>
  <si>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</si>
  <si>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</si>
  <si>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</si>
  <si>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</si>
  <si>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</si>
  <si>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</si>
  <si>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</si>
  <si>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</si>
  <si>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</si>
  <si>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</si>
  <si>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</si>
  <si>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</si>
  <si>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</si>
  <si>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</si>
  <si>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</si>
  <si>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</si>
  <si>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</si>
  <si>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</si>
  <si>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</si>
  <si>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</si>
  <si>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</si>
  <si>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</si>
  <si>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</si>
  <si>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</si>
  <si>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</si>
  <si>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</si>
  <si>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</si>
  <si>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</si>
  <si>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</si>
  <si>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</si>
  <si>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</si>
  <si>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</si>
  <si>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</si>
  <si>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</si>
  <si>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</si>
  <si>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</si>
  <si>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</si>
  <si>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</si>
  <si>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</si>
  <si>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</si>
  <si>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</si>
  <si>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</si>
  <si>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</si>
  <si>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</si>
  <si>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</si>
  <si>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</si>
  <si>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</si>
  <si>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</si>
  <si>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</si>
  <si>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</si>
  <si>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</si>
  <si>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</si>
  <si>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</si>
  <si>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</si>
  <si>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</si>
  <si>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</si>
  <si>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</si>
  <si>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</si>
  <si>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</si>
  <si>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</si>
  <si>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</si>
  <si>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</si>
  <si>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</si>
  <si>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</si>
  <si>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</si>
  <si>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</si>
  <si>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</si>
  <si>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</si>
  <si>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</si>
  <si>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</si>
  <si>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</si>
  <si>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</si>
  <si>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</si>
  <si>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</si>
  <si>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</si>
  <si>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</si>
  <si>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</si>
  <si>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</si>
  <si>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</si>
  <si>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</si>
  <si>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</si>
  <si>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</si>
  <si>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</si>
  <si>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</si>
  <si>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</si>
  <si>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</si>
  <si>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</si>
  <si>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</si>
  <si>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</si>
  <si>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</si>
  <si>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</si>
  <si>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</si>
  <si>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</si>
  <si>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</si>
  <si>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</si>
  <si>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</si>
  <si>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</si>
  <si>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</si>
  <si>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</si>
  <si>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</si>
  <si>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</si>
  <si>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</si>
  <si>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</si>
  <si>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</si>
  <si>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</si>
  <si>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</si>
  <si>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</si>
  <si>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</si>
  <si>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</si>
  <si>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</si>
  <si>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</si>
  <si>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</si>
  <si>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</si>
  <si>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</si>
  <si>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</si>
  <si>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</si>
  <si>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</si>
  <si>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</si>
  <si>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</si>
  <si>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</si>
  <si>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</si>
  <si>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</si>
  <si>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</si>
  <si>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</si>
  <si>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</si>
  <si>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</si>
  <si>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</si>
  <si>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</si>
  <si>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</si>
  <si>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</si>
  <si>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</si>
  <si>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</si>
  <si>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</si>
  <si>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</si>
  <si>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</si>
  <si>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</si>
  <si>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</si>
  <si>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</si>
  <si>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</si>
  <si>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</si>
  <si>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</si>
  <si>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</si>
  <si>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</si>
  <si>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</si>
  <si>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</si>
  <si>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</si>
  <si>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</si>
  <si>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</si>
  <si>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</si>
  <si>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</si>
  <si>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</si>
  <si>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</si>
  <si>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</si>
  <si>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</si>
  <si>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</si>
  <si>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</si>
  <si>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</si>
  <si>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</si>
  <si>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</si>
  <si>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</si>
  <si>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</si>
  <si>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</si>
  <si>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</si>
  <si>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</si>
  <si>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</si>
  <si>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</si>
  <si>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</si>
  <si>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</si>
  <si>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</si>
  <si>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</si>
  <si>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</si>
  <si>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</si>
  <si>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</si>
  <si>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</si>
  <si>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</si>
  <si>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</si>
  <si>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</si>
  <si>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</si>
  <si>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</si>
  <si>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</si>
  <si>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</si>
  <si>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</si>
  <si>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</si>
  <si>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</si>
  <si>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</si>
  <si>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</si>
  <si>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</si>
  <si>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</si>
  <si>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</si>
  <si>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</si>
  <si>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</si>
  <si>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</si>
  <si>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</si>
  <si>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</si>
  <si>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</si>
  <si>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</si>
  <si>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</si>
  <si>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</si>
  <si>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</si>
  <si>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</si>
  <si>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</si>
  <si>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</si>
  <si>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</si>
  <si>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</si>
  <si>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</si>
  <si>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</si>
  <si>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</si>
  <si>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</si>
  <si>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</si>
  <si>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</si>
  <si>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</si>
  <si>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</si>
  <si>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</si>
  <si>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</si>
  <si>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</si>
  <si>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</si>
  <si>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</si>
  <si>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</si>
  <si>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</si>
  <si>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</si>
  <si>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</si>
  <si>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</si>
  <si>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</si>
  <si>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</si>
  <si>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</si>
  <si>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</si>
  <si>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</si>
  <si>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</si>
  <si>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</si>
  <si>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</si>
  <si>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</si>
  <si>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</si>
  <si>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</si>
  <si>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</si>
  <si>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</si>
  <si>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</si>
  <si>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</si>
  <si>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</si>
  <si>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</si>
  <si>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</si>
  <si>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</si>
  <si>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</si>
  <si>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</si>
  <si>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</si>
  <si>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</si>
  <si>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</si>
  <si>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</si>
  <si>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</si>
  <si>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</si>
  <si>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</si>
  <si>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</si>
  <si>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</si>
  <si>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</si>
  <si>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</si>
  <si>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</si>
  <si>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</si>
  <si>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</si>
  <si>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</si>
  <si>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</si>
  <si>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</si>
  <si>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</si>
  <si>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</si>
  <si>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</si>
  <si>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</si>
  <si>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</si>
  <si>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</si>
  <si>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</si>
  <si>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</si>
  <si>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</si>
  <si>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</si>
  <si>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</si>
  <si>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</si>
  <si>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</si>
  <si>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</si>
  <si>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</si>
  <si>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</si>
  <si>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</si>
  <si>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</si>
  <si>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</si>
  <si>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</si>
  <si>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</si>
  <si>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</si>
  <si>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</si>
  <si>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</si>
  <si>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</si>
  <si>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</si>
  <si>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</si>
  <si>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</si>
  <si>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</si>
  <si>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</si>
  <si>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</si>
  <si>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</si>
  <si>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</si>
  <si>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</si>
  <si>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</si>
  <si>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</si>
  <si>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</si>
  <si>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</si>
  <si>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</si>
  <si>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</si>
  <si>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</si>
  <si>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</si>
  <si>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</si>
  <si>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</si>
  <si>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</si>
  <si>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</si>
  <si>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</si>
  <si>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</si>
  <si>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</si>
  <si>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</si>
  <si>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</si>
  <si>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</si>
  <si>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</si>
  <si>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</si>
  <si>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</si>
  <si>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</si>
  <si>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</si>
  <si>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</si>
  <si>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</si>
  <si>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</si>
  <si>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</si>
  <si>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</si>
  <si>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</si>
  <si>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</si>
  <si>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</si>
  <si>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</si>
  <si>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</si>
  <si>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</si>
  <si>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</si>
  <si>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</si>
  <si>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</si>
  <si>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</si>
  <si>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</si>
  <si>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</si>
  <si>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</si>
  <si>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</si>
  <si>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</si>
  <si>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</si>
  <si>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</si>
  <si>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</si>
  <si>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</si>
  <si>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</si>
  <si>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</si>
  <si>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</si>
  <si>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</si>
  <si>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</si>
  <si>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</si>
  <si>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</si>
  <si>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</si>
  <si>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</si>
  <si>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</si>
  <si>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</si>
  <si>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</si>
  <si>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</si>
  <si>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</si>
  <si>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</si>
  <si>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</si>
  <si>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</si>
  <si>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</si>
  <si>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</si>
  <si>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</si>
  <si>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</si>
  <si>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</si>
  <si>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</si>
  <si>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</si>
  <si>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</si>
  <si>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</si>
  <si>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</si>
  <si>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</si>
  <si>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</si>
  <si>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</si>
  <si>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</si>
  <si>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</si>
  <si>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</si>
  <si>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</si>
  <si>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</si>
  <si>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</si>
  <si>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</si>
  <si>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</si>
  <si>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</si>
  <si>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</si>
  <si>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</si>
  <si>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</si>
  <si>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</si>
  <si>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</si>
  <si>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</si>
  <si>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</si>
  <si>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</si>
  <si>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</si>
  <si>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</si>
  <si>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</si>
  <si>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</si>
  <si>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</si>
  <si>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</si>
  <si>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</si>
  <si>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</si>
  <si>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</si>
  <si>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</si>
  <si>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</si>
  <si>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</si>
  <si>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</si>
  <si>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</si>
  <si>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</si>
  <si>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</si>
  <si>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</si>
  <si>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</si>
  <si>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</si>
  <si>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</si>
  <si>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</si>
  <si>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</si>
  <si>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</si>
  <si>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</si>
  <si>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</si>
  <si>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</si>
  <si>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</si>
  <si>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</si>
  <si>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</si>
  <si>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</si>
  <si>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</si>
  <si>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</si>
  <si>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</si>
  <si>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</si>
  <si>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</si>
  <si>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</si>
  <si>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</si>
  <si>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</si>
  <si>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</si>
  <si>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</si>
  <si>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</si>
  <si>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</si>
  <si>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</si>
  <si>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</si>
  <si>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</si>
  <si>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</si>
  <si>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</si>
  <si>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</si>
  <si>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</si>
  <si>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</si>
  <si>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</si>
  <si>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</si>
  <si>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</si>
  <si>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</si>
  <si>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</si>
  <si>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</si>
  <si>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</si>
  <si>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</si>
  <si>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</si>
  <si>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</si>
  <si>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</si>
  <si>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</si>
  <si>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</si>
  <si>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</si>
  <si>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</si>
  <si>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</si>
  <si>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</si>
  <si>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</si>
  <si>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</si>
  <si>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</si>
  <si>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</si>
  <si>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</si>
  <si>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</si>
  <si>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</si>
  <si>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</si>
  <si>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</si>
  <si>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</si>
  <si>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</si>
  <si>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</si>
  <si>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</si>
  <si>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</si>
  <si>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</si>
  <si>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</si>
  <si>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</si>
  <si>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</si>
  <si>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</si>
  <si>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</si>
  <si>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</si>
  <si>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</si>
  <si>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</si>
  <si>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</si>
  <si>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</si>
  <si>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</si>
  <si>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</si>
  <si>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</si>
  <si>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</si>
  <si>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</si>
  <si>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</si>
  <si>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</si>
  <si>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</si>
  <si>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</si>
  <si>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</si>
  <si>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</si>
  <si>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</si>
  <si>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</si>
  <si>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</si>
  <si>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</si>
  <si>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</si>
  <si>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</si>
  <si>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</si>
  <si>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</si>
  <si>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</si>
  <si>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</si>
  <si>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</si>
  <si>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</si>
  <si>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</si>
  <si>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</si>
  <si>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</si>
  <si>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</si>
  <si>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</si>
  <si>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</si>
  <si>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</si>
  <si>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</si>
  <si>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</si>
  <si>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</si>
  <si>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</si>
  <si>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</si>
  <si>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</si>
  <si>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</si>
  <si>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</si>
  <si>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</si>
  <si>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</si>
  <si>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</si>
  <si>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</si>
  <si>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</si>
  <si>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</si>
  <si>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</si>
  <si>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</si>
  <si>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</si>
  <si>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</si>
  <si>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</si>
  <si>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</si>
  <si>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</si>
  <si>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</si>
  <si>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</si>
  <si>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</si>
  <si>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</si>
  <si>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</si>
  <si>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</si>
  <si>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</si>
  <si>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</si>
  <si>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</si>
  <si>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</si>
  <si>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</si>
  <si>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</si>
  <si>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</si>
  <si>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</si>
  <si>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</si>
  <si>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</si>
  <si>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</si>
  <si>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</si>
  <si>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</si>
  <si>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</si>
  <si>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</si>
  <si>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</si>
  <si>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</si>
  <si>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</si>
  <si>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</si>
  <si>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</si>
  <si>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</si>
  <si>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</si>
  <si>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</si>
  <si>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</si>
  <si>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</si>
  <si>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</si>
  <si>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</si>
  <si>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</si>
  <si>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</si>
  <si>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</si>
  <si>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</si>
  <si>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</si>
  <si>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</si>
  <si>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</si>
  <si>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</si>
  <si>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</si>
  <si>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</si>
  <si>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</si>
  <si>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</si>
  <si>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</si>
  <si>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</si>
  <si>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</si>
  <si>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</si>
  <si>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</si>
  <si>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</si>
  <si>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</si>
  <si>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</si>
  <si>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</si>
  <si>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</si>
  <si>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</si>
  <si>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</si>
  <si>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</si>
  <si>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</si>
  <si>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</si>
  <si>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</si>
  <si>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</si>
  <si>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</si>
  <si>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</si>
  <si>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</si>
  <si>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</si>
  <si>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</si>
  <si>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</si>
  <si>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</si>
  <si>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</si>
  <si>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</si>
  <si>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</si>
  <si>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</si>
  <si>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</si>
  <si>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</si>
  <si>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</si>
  <si>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</si>
  <si>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</si>
  <si>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</si>
  <si>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</si>
  <si>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</si>
  <si>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</si>
  <si>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</si>
  <si>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</si>
  <si>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</si>
  <si>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</si>
  <si>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</si>
  <si>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</si>
  <si>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</si>
  <si>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</si>
  <si>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</si>
  <si>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</si>
  <si>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</si>
  <si>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</si>
  <si>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</si>
  <si>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</si>
  <si>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</si>
  <si>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</si>
  <si>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</si>
  <si>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</si>
  <si>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</si>
  <si>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</si>
  <si>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</si>
  <si>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</si>
  <si>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</si>
  <si>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</si>
  <si>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</si>
  <si>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</si>
  <si>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</si>
  <si>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</si>
  <si>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</si>
  <si>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</si>
  <si>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</si>
  <si>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</si>
  <si>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</si>
  <si>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</si>
  <si>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</si>
  <si>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</si>
  <si>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</si>
  <si>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</si>
  <si>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</si>
  <si>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</si>
  <si>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</si>
  <si>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</si>
  <si>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</si>
  <si>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</si>
  <si>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</si>
  <si>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</si>
  <si>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</si>
  <si>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</si>
  <si>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</si>
  <si>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</si>
  <si>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</si>
  <si>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</si>
  <si>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</si>
  <si>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</si>
  <si>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</si>
  <si>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</si>
  <si>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</si>
  <si>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</si>
  <si>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</si>
  <si>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</si>
  <si>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</si>
  <si>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</si>
  <si>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</si>
  <si>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</si>
  <si>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</si>
  <si>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</si>
  <si>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</si>
  <si>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</si>
  <si>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</si>
  <si>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</si>
  <si>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</si>
  <si>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</si>
  <si>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</si>
  <si>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</si>
  <si>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</si>
  <si>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</si>
  <si>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</si>
  <si>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</si>
  <si>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</si>
  <si>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</si>
  <si>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</si>
  <si>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</si>
  <si>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</si>
  <si>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</si>
  <si>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</si>
  <si>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</si>
  <si>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</si>
  <si>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</si>
  <si>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</si>
  <si>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</si>
  <si>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</si>
  <si>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</si>
  <si>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</si>
  <si>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</si>
  <si>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</si>
  <si>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</si>
  <si>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</si>
  <si>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</si>
  <si>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</si>
  <si>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</si>
  <si>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</si>
  <si>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</si>
  <si>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</si>
  <si>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</si>
  <si>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</si>
  <si>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</si>
  <si>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</si>
  <si>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</si>
  <si>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</si>
  <si>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</si>
  <si>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</si>
  <si>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</si>
  <si>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</si>
  <si>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</si>
  <si>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</si>
  <si>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</si>
  <si>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</si>
  <si>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</si>
  <si>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</si>
  <si>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</si>
  <si>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</si>
  <si>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</si>
  <si>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</si>
  <si>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</si>
  <si>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</si>
  <si>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</si>
  <si>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</si>
  <si>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</si>
  <si>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</si>
  <si>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</si>
  <si>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</si>
  <si>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</si>
  <si>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</si>
  <si>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</si>
  <si>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</si>
  <si>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</si>
  <si>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</si>
  <si>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</si>
  <si>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</si>
  <si>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</si>
  <si>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</si>
  <si>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</si>
  <si>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</si>
  <si>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</si>
  <si>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</si>
  <si>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</si>
  <si>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</si>
  <si>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</si>
  <si>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</si>
  <si>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</si>
  <si>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</si>
  <si>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</si>
  <si>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</si>
  <si>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</si>
  <si>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</si>
  <si>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</si>
  <si>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</si>
  <si>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</si>
  <si>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</si>
  <si>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</si>
  <si>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</si>
  <si>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</si>
  <si>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</si>
  <si>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</si>
  <si>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</si>
  <si>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</si>
  <si>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</si>
  <si>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</si>
  <si>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</si>
  <si>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</si>
  <si>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</si>
  <si>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</si>
  <si>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</si>
  <si>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</si>
  <si>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</si>
  <si>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</si>
  <si>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</si>
  <si>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</si>
  <si>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</si>
  <si>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</si>
  <si>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</si>
  <si>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</si>
  <si>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</si>
  <si>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</si>
  <si>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</si>
  <si>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</si>
  <si>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</si>
  <si>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</si>
  <si>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</si>
  <si>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</si>
  <si>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</si>
  <si>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</si>
  <si>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</si>
  <si>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</si>
  <si>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</si>
  <si>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</si>
  <si>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</si>
  <si>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</si>
  <si>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</si>
  <si>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</si>
  <si>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</si>
  <si>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</si>
  <si>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</si>
  <si>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</si>
  <si>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</si>
  <si>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</si>
  <si>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</si>
  <si>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</si>
  <si>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</si>
  <si>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</si>
  <si>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</si>
  <si>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</si>
  <si>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</si>
  <si>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</si>
  <si>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</si>
  <si>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</si>
  <si>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</si>
  <si>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</si>
  <si>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</si>
  <si>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</si>
  <si>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</si>
  <si>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</si>
  <si>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</si>
  <si>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</si>
  <si>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</si>
  <si>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</si>
  <si>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</si>
  <si>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</si>
  <si>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</si>
  <si>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</si>
  <si>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</si>
  <si>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</si>
  <si>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</si>
  <si>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</si>
  <si>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</si>
  <si>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</si>
  <si>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</si>
  <si>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</si>
  <si>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</si>
  <si>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</si>
  <si>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</si>
  <si>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</si>
  <si>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</si>
  <si>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</si>
  <si>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</si>
  <si>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</si>
  <si>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</si>
  <si>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</si>
  <si>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</si>
  <si>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</si>
  <si>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</si>
  <si>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</si>
  <si>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</si>
  <si>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</si>
  <si>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</si>
  <si>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</si>
  <si>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</si>
  <si>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</si>
  <si>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</si>
  <si>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</si>
  <si>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</si>
  <si>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</si>
  <si>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</si>
  <si>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</si>
  <si>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</si>
  <si>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</si>
  <si>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</si>
  <si>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</si>
  <si>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</si>
  <si>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</si>
  <si>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</si>
  <si>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</si>
  <si>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</si>
  <si>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</si>
  <si>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</si>
  <si>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</si>
  <si>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</si>
  <si>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</si>
  <si>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</si>
  <si>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</si>
  <si>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</si>
  <si>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</si>
  <si>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</si>
  <si>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</si>
  <si>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</si>
  <si>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</si>
  <si>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</si>
  <si>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</si>
  <si>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</si>
  <si>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</si>
  <si>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</si>
  <si>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</si>
  <si>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</si>
  <si>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</si>
  <si>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</si>
  <si>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</si>
  <si>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</si>
  <si>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</si>
  <si>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</si>
  <si>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</si>
  <si>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</si>
  <si>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</si>
  <si>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</si>
  <si>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</si>
  <si>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</si>
  <si>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</si>
  <si>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</si>
  <si>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</si>
  <si>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</si>
  <si>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</si>
  <si>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</si>
  <si>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</si>
  <si>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</si>
  <si>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</si>
  <si>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</si>
  <si>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</si>
  <si>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</si>
  <si>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</si>
  <si>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</si>
  <si>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</si>
  <si>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</si>
  <si>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</si>
  <si>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</si>
  <si>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</si>
  <si>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</si>
  <si>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</si>
  <si>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</si>
  <si>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</si>
  <si>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</si>
  <si>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</si>
  <si>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</si>
  <si>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</si>
  <si>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</si>
  <si>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</si>
  <si>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</si>
  <si>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</si>
  <si>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</si>
  <si>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</si>
  <si>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</si>
  <si>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</si>
  <si>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</si>
  <si>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</si>
  <si>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</si>
  <si>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</si>
  <si>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</si>
  <si>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</si>
  <si>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</si>
  <si>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</si>
  <si>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</si>
  <si>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</si>
  <si>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</si>
  <si>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</si>
  <si>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</si>
  <si>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</si>
  <si>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</si>
  <si>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</si>
  <si>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</si>
  <si>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</si>
  <si>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</si>
  <si>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</si>
  <si>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</si>
  <si>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</si>
  <si>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</si>
  <si>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</si>
  <si>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</si>
  <si>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</si>
  <si>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</si>
  <si>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</si>
  <si>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</si>
  <si>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</si>
  <si>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</si>
  <si>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</si>
  <si>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</si>
  <si>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</si>
  <si>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</si>
  <si>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</si>
  <si>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</si>
  <si>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</si>
  <si>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</si>
  <si>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</si>
  <si>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</si>
  <si>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</si>
  <si>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</si>
  <si>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</si>
  <si>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</si>
  <si>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</si>
  <si>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</si>
  <si>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</si>
  <si>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</si>
  <si>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</si>
  <si>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</si>
  <si>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</si>
  <si>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</si>
  <si>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</si>
  <si>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</si>
  <si>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</si>
  <si>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</si>
  <si>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</si>
  <si>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</si>
  <si>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</si>
  <si>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</si>
  <si>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</si>
  <si>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</si>
  <si>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</si>
  <si>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</si>
  <si>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</si>
  <si>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</si>
  <si>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</si>
  <si>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</si>
  <si>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</si>
  <si>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</si>
  <si>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</si>
  <si>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</si>
  <si>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</si>
  <si>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</si>
  <si>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</si>
  <si>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</si>
  <si>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</si>
  <si>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</si>
  <si>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</si>
  <si>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</si>
  <si>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</si>
  <si>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</si>
  <si>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</si>
  <si>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</si>
  <si>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</si>
  <si>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</si>
  <si>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</si>
  <si>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</si>
  <si>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</si>
  <si>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</si>
  <si>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</si>
  <si>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</si>
  <si>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</si>
  <si>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</si>
  <si>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</si>
  <si>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</si>
  <si>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</si>
  <si>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</si>
  <si>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</si>
  <si>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</si>
  <si>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</si>
  <si>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</si>
  <si>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</si>
  <si>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</si>
  <si>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</si>
  <si>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</si>
  <si>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</si>
  <si>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</si>
  <si>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</si>
  <si>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</si>
  <si>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</si>
  <si>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</si>
  <si>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</si>
  <si>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</si>
  <si>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</si>
  <si>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</si>
  <si>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</si>
  <si>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</si>
  <si>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</si>
  <si>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</si>
  <si>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</si>
  <si>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</si>
  <si>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</si>
  <si>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</si>
  <si>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</si>
  <si>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</si>
  <si>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</si>
  <si>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</si>
  <si>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</si>
  <si>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</si>
  <si>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</si>
  <si>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</si>
  <si>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</si>
  <si>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</si>
  <si>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</si>
  <si>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</si>
  <si>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</si>
  <si>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</si>
  <si>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</si>
  <si>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</si>
  <si>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</si>
  <si>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</si>
  <si>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</si>
  <si>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</si>
  <si>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</si>
  <si>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</si>
  <si>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</si>
  <si>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</si>
  <si>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</si>
  <si>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</si>
  <si>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</si>
  <si>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</si>
  <si>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</si>
  <si>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</si>
  <si>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</si>
  <si>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</si>
  <si>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</si>
  <si>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</si>
  <si>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</si>
  <si>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</si>
  <si>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</si>
  <si>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</si>
  <si>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</si>
  <si>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</si>
  <si>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</si>
  <si>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</si>
  <si>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</si>
  <si>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</si>
  <si>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</si>
  <si>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</si>
  <si>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</si>
  <si>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</si>
  <si>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</si>
  <si>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</si>
  <si>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</si>
  <si>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</si>
  <si>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</si>
  <si>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</si>
  <si>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</si>
  <si>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</si>
  <si>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</si>
  <si>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</si>
  <si>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</si>
  <si>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</si>
  <si>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</si>
  <si>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</si>
  <si>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</si>
  <si>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</si>
  <si>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</si>
  <si>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</si>
  <si>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</si>
  <si>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</si>
  <si>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</si>
  <si>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</si>
  <si>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</si>
  <si>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</si>
  <si>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</si>
  <si>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</si>
  <si>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</si>
  <si>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</si>
  <si>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</si>
  <si>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</si>
  <si>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</si>
  <si>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</si>
  <si>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</si>
  <si>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</si>
  <si>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</si>
  <si>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</si>
  <si>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</si>
  <si>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</si>
  <si>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</si>
  <si>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</si>
  <si>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</si>
  <si>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</si>
  <si>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</si>
  <si>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</si>
  <si>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</si>
  <si>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</si>
  <si>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</si>
  <si>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</si>
  <si>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</si>
  <si>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</si>
  <si>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</si>
  <si>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</si>
  <si>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</si>
  <si>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</si>
  <si>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</si>
  <si>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</si>
  <si>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</si>
  <si>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</si>
  <si>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</si>
  <si>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</si>
  <si>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</si>
  <si>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</si>
  <si>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</si>
  <si>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</si>
  <si>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</si>
  <si>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</si>
  <si>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</si>
  <si>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</si>
  <si>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</si>
  <si>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</si>
  <si>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</si>
  <si>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</si>
  <si>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</si>
  <si>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</si>
  <si>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</si>
  <si>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</si>
  <si>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</si>
  <si>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</si>
  <si>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</si>
  <si>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</si>
  <si>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</si>
  <si>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</si>
  <si>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</si>
  <si>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</si>
  <si>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</si>
  <si>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</si>
  <si>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</si>
  <si>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</si>
  <si>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</si>
  <si>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</si>
  <si>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</si>
  <si>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</si>
  <si>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</si>
  <si>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</si>
  <si>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</si>
  <si>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</si>
  <si>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</si>
  <si>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</si>
  <si>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</si>
  <si>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</si>
  <si>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</si>
  <si>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</si>
  <si>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</si>
  <si>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</si>
  <si>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</si>
  <si>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</si>
  <si>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</si>
  <si>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</si>
  <si>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</si>
  <si>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</si>
  <si>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</si>
  <si>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</si>
  <si>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</si>
  <si>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</si>
  <si>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</si>
  <si>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</si>
  <si>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</si>
  <si>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</si>
  <si>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</si>
  <si>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</si>
  <si>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</si>
  <si>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</si>
  <si>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</si>
  <si>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</si>
  <si>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</si>
  <si>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</si>
  <si>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</si>
  <si>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</si>
  <si>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</si>
  <si>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</si>
  <si>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</si>
  <si>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</si>
  <si>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</si>
  <si>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</si>
  <si>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</si>
  <si>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</si>
  <si>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</si>
  <si>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</si>
  <si>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</si>
  <si>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</si>
  <si>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</si>
  <si>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</si>
  <si>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</si>
  <si>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</si>
  <si>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</si>
  <si>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</si>
  <si>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</si>
  <si>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</si>
  <si>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</si>
  <si>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</si>
  <si>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</si>
  <si>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</si>
  <si>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</si>
  <si>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</si>
  <si>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</si>
  <si>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</si>
  <si>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</si>
  <si>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</si>
  <si>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</si>
  <si>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</si>
  <si>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</si>
  <si>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</si>
  <si>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</si>
  <si>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</si>
  <si>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</si>
  <si>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</si>
  <si>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</si>
  <si>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</si>
  <si>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</si>
  <si>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</si>
  <si>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</si>
  <si>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</si>
  <si>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</si>
  <si>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</si>
  <si>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</si>
  <si>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</si>
  <si>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</si>
  <si>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</si>
  <si>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</si>
  <si>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</si>
  <si>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</si>
  <si>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</si>
  <si>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</si>
  <si>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</si>
  <si>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</si>
  <si>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</si>
  <si>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</si>
  <si>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</si>
  <si>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</si>
  <si>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</si>
  <si>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</si>
  <si>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</si>
  <si>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</si>
  <si>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</si>
  <si>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</si>
  <si>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</si>
  <si>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</si>
  <si>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</si>
  <si>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</si>
  <si>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</si>
  <si>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</si>
  <si>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</si>
  <si>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</si>
  <si>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</si>
  <si>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</si>
  <si>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</si>
  <si>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</si>
  <si>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</si>
  <si>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</si>
  <si>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</si>
  <si>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</si>
  <si>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</si>
  <si>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</si>
  <si>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</si>
  <si>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</si>
  <si>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</si>
  <si>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</si>
  <si>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</si>
  <si>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</si>
  <si>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</si>
  <si>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</si>
  <si>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</si>
  <si>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</si>
  <si>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</si>
  <si>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</si>
  <si>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</si>
  <si>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</si>
  <si>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</si>
  <si>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</si>
  <si>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</si>
  <si>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</si>
  <si>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</si>
  <si>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</si>
  <si>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</si>
  <si>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</si>
  <si>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</si>
  <si>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</si>
  <si>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</si>
  <si>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</si>
  <si>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</si>
  <si>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</si>
  <si>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</si>
  <si>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</si>
  <si>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</si>
  <si>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</si>
  <si>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</si>
  <si>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</si>
  <si>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</si>
  <si>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</si>
  <si>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</si>
  <si>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</si>
  <si>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</si>
  <si>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</si>
  <si>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</si>
  <si>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</si>
  <si>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</si>
  <si>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</si>
  <si>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</si>
  <si>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</si>
  <si>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</si>
  <si>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</si>
  <si>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</si>
  <si>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</si>
  <si>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</si>
  <si>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</si>
  <si>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</si>
  <si>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</si>
  <si>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</si>
  <si>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</si>
  <si>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</si>
  <si>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</si>
  <si>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</si>
  <si>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</si>
  <si>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</si>
  <si>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</si>
  <si>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</si>
  <si>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</si>
  <si>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</si>
  <si>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</si>
  <si>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</si>
  <si>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</si>
  <si>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</si>
  <si>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</si>
  <si>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</si>
  <si>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</si>
  <si>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</si>
  <si>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</si>
  <si>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</si>
  <si>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</si>
  <si>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</si>
  <si>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</si>
  <si>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</si>
  <si>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</si>
  <si>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</si>
  <si>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</si>
  <si>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</si>
  <si>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</si>
  <si>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</si>
  <si>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</si>
  <si>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</si>
  <si>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</si>
  <si>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</si>
  <si>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</si>
  <si>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</si>
  <si>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</si>
  <si>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</si>
  <si>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</si>
  <si>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</si>
  <si>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</si>
  <si>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</si>
  <si>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</si>
  <si>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</si>
  <si>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</si>
  <si>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</si>
  <si>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</si>
  <si>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</si>
  <si>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</si>
  <si>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</si>
  <si>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</si>
  <si>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</si>
  <si>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</si>
  <si>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</si>
  <si>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</si>
  <si>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</si>
  <si>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</si>
  <si>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</si>
  <si>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</si>
  <si>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</si>
  <si>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</si>
  <si>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</si>
  <si>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</si>
  <si>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</si>
  <si>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</si>
  <si>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</si>
  <si>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</si>
  <si>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</si>
  <si>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</si>
  <si>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</si>
  <si>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</si>
  <si>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</si>
  <si>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</si>
  <si>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</si>
  <si>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</si>
  <si>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</si>
  <si>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</si>
  <si>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</si>
  <si>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</si>
  <si>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</si>
  <si>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</si>
  <si>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</si>
  <si>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</si>
  <si>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</si>
  <si>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</si>
  <si>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</si>
  <si>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</si>
  <si>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</si>
  <si>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</si>
  <si>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</si>
  <si>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</si>
  <si>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</si>
  <si>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</si>
  <si>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</si>
  <si>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</si>
  <si>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</si>
  <si>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</si>
  <si>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</si>
  <si>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</si>
  <si>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</si>
  <si>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</si>
  <si>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</si>
  <si>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</si>
  <si>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</si>
  <si>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</si>
  <si>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</si>
  <si>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</si>
  <si>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</si>
  <si>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</si>
  <si>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</si>
  <si>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</si>
  <si>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</si>
  <si>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</si>
  <si>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</si>
  <si>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</si>
  <si>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</si>
  <si>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</si>
  <si>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</si>
  <si>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</si>
  <si>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</si>
  <si>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</si>
  <si>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</si>
  <si>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</si>
  <si>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</si>
  <si>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</si>
  <si>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</si>
  <si>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</si>
  <si>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</si>
  <si>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</si>
  <si>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</si>
  <si>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</si>
  <si>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</si>
  <si>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</si>
  <si>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</si>
  <si>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</si>
  <si>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</si>
  <si>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</si>
  <si>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</si>
  <si>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</si>
  <si>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</si>
  <si>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</si>
  <si>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</si>
  <si>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</si>
  <si>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</si>
  <si>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</si>
  <si>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</si>
  <si>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</si>
  <si>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</si>
  <si>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</si>
  <si>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</si>
  <si>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</si>
  <si>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</si>
  <si>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</si>
  <si>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</si>
  <si>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</si>
  <si>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</si>
  <si>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</si>
  <si>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</si>
  <si>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</si>
  <si>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</si>
  <si>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</si>
  <si>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</si>
  <si>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</si>
  <si>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</si>
  <si>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</si>
  <si>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</si>
  <si>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</si>
  <si>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</si>
  <si>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</si>
  <si>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</si>
  <si>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</si>
  <si>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</si>
  <si>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</si>
  <si>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</si>
  <si>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</si>
  <si>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</si>
  <si>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</si>
  <si>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</si>
  <si>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</si>
  <si>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</si>
  <si>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</si>
  <si>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</si>
  <si>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</si>
  <si>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</si>
  <si>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</si>
  <si>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</si>
  <si>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</si>
  <si>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</si>
  <si>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</si>
  <si>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</si>
  <si>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</si>
  <si>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</si>
  <si>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</si>
  <si>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</si>
  <si>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</si>
  <si>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</si>
  <si>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</si>
  <si>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</si>
  <si>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</si>
  <si>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</si>
  <si>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</si>
  <si>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</si>
  <si>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</si>
  <si>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</si>
  <si>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</si>
  <si>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</si>
  <si>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</si>
  <si>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</si>
  <si>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</si>
  <si>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</si>
  <si>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</si>
  <si>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</si>
  <si>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</si>
  <si>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</si>
  <si>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</si>
  <si>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</si>
  <si>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</si>
  <si>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</si>
  <si>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</si>
  <si>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</si>
  <si>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</si>
  <si>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</si>
  <si>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</si>
  <si>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</si>
  <si>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</si>
  <si>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</si>
  <si>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</si>
  <si>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</si>
  <si>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</si>
  <si>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</si>
  <si>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</si>
  <si>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</si>
  <si>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</si>
  <si>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</si>
  <si>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</si>
  <si>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</si>
  <si>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</si>
  <si>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</si>
  <si>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</si>
  <si>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</si>
  <si>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</si>
  <si>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</si>
  <si>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</si>
  <si>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</si>
  <si>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</si>
  <si>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</si>
  <si>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</si>
  <si>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</si>
  <si>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</si>
  <si>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</si>
  <si>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</si>
  <si>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</si>
  <si>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</si>
  <si>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</si>
  <si>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</si>
  <si>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</si>
  <si>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</si>
  <si>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</si>
  <si>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</si>
  <si>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</si>
  <si>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</si>
  <si>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</si>
  <si>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</si>
  <si>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</si>
  <si>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</si>
  <si>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</si>
  <si>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</si>
  <si>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</si>
  <si>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</si>
  <si>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</si>
  <si>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</si>
  <si>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</si>
  <si>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</si>
  <si>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</si>
  <si>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</si>
  <si>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</si>
  <si>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</si>
  <si>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</si>
  <si>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</si>
  <si>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</si>
  <si>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</si>
  <si>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</si>
  <si>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</si>
  <si>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</si>
  <si>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</si>
  <si>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</si>
  <si>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</si>
  <si>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</si>
  <si>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</si>
  <si>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</si>
  <si>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</si>
  <si>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</si>
  <si>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</si>
  <si>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</si>
  <si>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</si>
  <si>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</si>
  <si>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</si>
  <si>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</si>
  <si>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</si>
  <si>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</si>
  <si>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</si>
  <si>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</si>
  <si>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</si>
  <si>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</si>
  <si>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</si>
  <si>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</si>
  <si>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</si>
  <si>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</si>
  <si>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</si>
  <si>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</si>
  <si>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</si>
  <si>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</si>
  <si>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</si>
  <si>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</si>
  <si>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</si>
  <si>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</si>
  <si>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</si>
  <si>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</si>
  <si>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</si>
  <si>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</si>
  <si>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</si>
  <si>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</si>
  <si>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</si>
  <si>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</si>
  <si>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</si>
  <si>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</si>
  <si>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</si>
  <si>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</si>
  <si>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</si>
  <si>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</si>
  <si>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</si>
  <si>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</si>
  <si>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</si>
  <si>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</si>
  <si>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</si>
  <si>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</si>
  <si>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</si>
  <si>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</si>
  <si>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</si>
  <si>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</si>
  <si>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</si>
  <si>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</si>
  <si>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</si>
  <si>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</si>
  <si>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</si>
  <si>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</si>
  <si>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</si>
  <si>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</si>
  <si>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</si>
  <si>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</si>
  <si>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</si>
  <si>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</si>
  <si>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</si>
  <si>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</si>
  <si>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</si>
  <si>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</si>
  <si>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</si>
  <si>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</si>
  <si>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</si>
  <si>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</si>
  <si>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</si>
  <si>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</si>
  <si>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</si>
  <si>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</si>
  <si>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</si>
  <si>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</si>
  <si>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</si>
  <si>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</si>
  <si>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</si>
  <si>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</si>
  <si>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</si>
  <si>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</si>
  <si>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</si>
  <si>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</si>
  <si>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</si>
  <si>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</si>
  <si>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</si>
  <si>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</si>
  <si>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</si>
  <si>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</si>
  <si>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</si>
  <si>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</si>
  <si>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</si>
  <si>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</si>
  <si>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</si>
  <si>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</si>
  <si>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</si>
  <si>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</si>
  <si>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</si>
  <si>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</si>
  <si>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</si>
  <si>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</si>
  <si>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</si>
  <si>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</si>
  <si>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</si>
  <si>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</si>
  <si>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</si>
  <si>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</si>
  <si>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</si>
  <si>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</si>
  <si>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</si>
  <si>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</si>
  <si>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</si>
  <si>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</si>
  <si>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</si>
  <si>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</si>
  <si>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</si>
  <si>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</si>
  <si>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</si>
  <si>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</si>
  <si>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</si>
  <si>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</si>
  <si>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</si>
  <si>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</si>
  <si>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</si>
  <si>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</si>
  <si>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</si>
  <si>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</si>
  <si>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</si>
  <si>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</si>
  <si>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</si>
  <si>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</si>
  <si>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</si>
  <si>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</si>
  <si>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</si>
  <si>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</si>
  <si>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</si>
  <si>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</si>
  <si>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</si>
  <si>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</si>
  <si>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</si>
  <si>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</si>
  <si>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</si>
  <si>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</si>
  <si>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</si>
  <si>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</si>
  <si>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</si>
  <si>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</si>
  <si>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</si>
  <si>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</si>
  <si>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</si>
  <si>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</si>
  <si>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</si>
  <si>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</si>
  <si>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</si>
  <si>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</si>
  <si>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</si>
  <si>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</si>
  <si>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</si>
  <si>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</si>
  <si>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</si>
  <si>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</si>
  <si>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</si>
  <si>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</si>
  <si>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</si>
  <si>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</si>
  <si>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</si>
  <si>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</si>
  <si>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</si>
  <si>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</si>
  <si>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</si>
  <si>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</si>
  <si>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</si>
  <si>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</si>
  <si>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</si>
  <si>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</si>
  <si>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</si>
  <si>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</si>
  <si>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</si>
  <si>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</si>
  <si>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</si>
  <si>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</si>
  <si>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</si>
  <si>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</si>
  <si>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</si>
  <si>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</si>
  <si>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</si>
  <si>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</si>
  <si>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</si>
  <si>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</si>
  <si>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</si>
  <si>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</si>
  <si>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</si>
  <si>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</si>
  <si>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</si>
  <si>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</si>
  <si>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</si>
  <si>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</si>
  <si>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</si>
  <si>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</si>
  <si>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</si>
  <si>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</si>
  <si>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</si>
  <si>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</si>
  <si>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</si>
  <si>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</si>
  <si>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</si>
  <si>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</si>
  <si>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</si>
  <si>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</si>
  <si>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</si>
  <si>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</si>
  <si>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</si>
  <si>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</si>
  <si>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</si>
  <si>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</si>
  <si>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</si>
  <si>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</si>
  <si>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</si>
  <si>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</si>
  <si>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</si>
  <si>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</si>
  <si>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</si>
  <si>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</si>
  <si>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</si>
  <si>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</si>
  <si>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</si>
  <si>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</si>
  <si>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</si>
  <si>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</si>
  <si>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</si>
  <si>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</si>
  <si>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</si>
  <si>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</si>
  <si>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</si>
  <si>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</si>
  <si>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</si>
  <si>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</si>
  <si>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</si>
  <si>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</si>
  <si>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</si>
  <si>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</si>
  <si>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</si>
  <si>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</si>
  <si>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</si>
  <si>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</si>
  <si>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</si>
  <si>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</si>
  <si>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</si>
  <si>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</si>
  <si>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</si>
  <si>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</si>
  <si>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</si>
  <si>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</si>
  <si>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</si>
  <si>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</si>
  <si>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</si>
  <si>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</si>
  <si>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</si>
  <si>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</si>
  <si>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</si>
  <si>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</si>
  <si>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</si>
  <si>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</si>
  <si>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</si>
  <si>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</si>
  <si>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</si>
  <si>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</si>
  <si>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</si>
  <si>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</si>
  <si>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</si>
  <si>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</si>
  <si>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</si>
  <si>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</si>
  <si>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</si>
  <si>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</si>
  <si>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</si>
  <si>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</si>
  <si>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</si>
  <si>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</si>
  <si>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</si>
  <si>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</si>
  <si>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</si>
  <si>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</si>
  <si>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</si>
  <si>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</si>
  <si>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</si>
  <si>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</si>
  <si>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</si>
  <si>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</si>
  <si>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</si>
  <si>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</si>
  <si>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</si>
  <si>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</si>
  <si>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</si>
  <si>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</si>
  <si>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</si>
  <si>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</si>
  <si>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</si>
  <si>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</si>
  <si>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</si>
  <si>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</si>
  <si>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</si>
  <si>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</si>
  <si>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</si>
  <si>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</si>
  <si>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</si>
  <si>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</si>
  <si>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</si>
  <si>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</si>
  <si>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</si>
  <si>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</si>
  <si>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</si>
  <si>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</si>
  <si>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</si>
  <si>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</si>
  <si>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</si>
  <si>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</si>
  <si>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</si>
  <si>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</si>
  <si>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</si>
  <si>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</si>
  <si>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</si>
  <si>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</si>
  <si>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</si>
  <si>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</si>
  <si>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</si>
  <si>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</si>
  <si>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</si>
  <si>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</si>
  <si>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</si>
  <si>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</si>
  <si>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</si>
  <si>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</si>
  <si>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</si>
  <si>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</si>
  <si>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</si>
  <si>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</si>
  <si>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</si>
  <si>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</si>
  <si>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</si>
  <si>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</si>
  <si>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</si>
  <si>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</si>
  <si>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</si>
  <si>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</si>
  <si>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</si>
  <si>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</si>
  <si>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</si>
  <si>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</si>
  <si>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</si>
  <si>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</si>
  <si>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</si>
  <si>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</si>
  <si>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</si>
  <si>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</si>
  <si>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</si>
  <si>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</si>
  <si>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</si>
  <si>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</si>
  <si>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</si>
  <si>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</si>
  <si>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</si>
  <si>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</si>
  <si>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</si>
  <si>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</si>
  <si>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</si>
  <si>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</si>
  <si>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</si>
  <si>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</si>
  <si>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</si>
  <si>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</si>
  <si>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</si>
  <si>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</si>
  <si>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</si>
  <si>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</si>
  <si>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</si>
  <si>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</si>
  <si>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</si>
  <si>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</si>
  <si>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</si>
  <si>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</si>
  <si>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</si>
  <si>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</si>
  <si>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</si>
  <si>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</si>
  <si>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</si>
  <si>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</si>
  <si>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</si>
  <si>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</si>
  <si>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</si>
  <si>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</si>
  <si>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</si>
  <si>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</si>
  <si>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</si>
  <si>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</si>
  <si>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</si>
  <si>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</si>
  <si>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</si>
  <si>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</si>
  <si>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</si>
  <si>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</si>
  <si>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</si>
  <si>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</si>
  <si>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</si>
  <si>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</si>
  <si>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</si>
  <si>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</si>
  <si>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</si>
  <si>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</si>
  <si>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</si>
  <si>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</si>
  <si>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</si>
  <si>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</si>
  <si>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</si>
  <si>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</si>
  <si>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</si>
  <si>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</si>
  <si>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</si>
  <si>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</si>
  <si>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</si>
  <si>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</si>
  <si>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</si>
  <si>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</si>
  <si>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</si>
  <si>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</si>
  <si>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</si>
  <si>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</si>
  <si>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</si>
  <si>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</si>
  <si>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</si>
  <si>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</si>
  <si>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</si>
  <si>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</si>
  <si>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</si>
  <si>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</si>
  <si>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</si>
  <si>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</si>
  <si>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</si>
  <si>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</si>
  <si>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</si>
  <si>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</si>
  <si>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</si>
  <si>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</si>
  <si>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</si>
  <si>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</si>
  <si>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</si>
  <si>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</si>
  <si>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</si>
  <si>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</si>
  <si>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</si>
  <si>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</si>
  <si>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</si>
  <si>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</si>
  <si>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</si>
  <si>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</si>
  <si>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</si>
  <si>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</si>
  <si>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</si>
  <si>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</si>
  <si>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</si>
  <si>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</si>
  <si>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</si>
  <si>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</si>
  <si>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</si>
  <si>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</si>
  <si>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</si>
  <si>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</si>
  <si>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</si>
  <si>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</si>
  <si>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</si>
  <si>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</si>
  <si>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</si>
  <si>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</si>
  <si>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</si>
  <si>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</si>
  <si>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</si>
  <si>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</si>
  <si>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</si>
  <si>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</si>
  <si>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</si>
  <si>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</si>
  <si>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</si>
  <si>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</si>
  <si>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</si>
  <si>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</si>
  <si>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</si>
  <si>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</si>
  <si>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</si>
  <si>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</si>
  <si>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</si>
  <si>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</si>
  <si>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</si>
  <si>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</si>
  <si>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</si>
  <si>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</si>
  <si>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</si>
  <si>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</si>
  <si>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</si>
  <si>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</si>
  <si>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</si>
  <si>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</si>
  <si>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</si>
  <si>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</si>
  <si>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</si>
  <si>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</si>
  <si>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</si>
  <si>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</si>
  <si>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</si>
  <si>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</si>
  <si>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</si>
  <si>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</si>
  <si>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</si>
  <si>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</si>
  <si>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</si>
  <si>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</si>
  <si>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</si>
  <si>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</si>
  <si>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</si>
  <si>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</si>
  <si>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</si>
  <si>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</si>
  <si>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</si>
  <si>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</si>
  <si>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</si>
  <si>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</si>
  <si>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</si>
  <si>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</si>
  <si>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</si>
  <si>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</si>
  <si>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</si>
  <si>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</si>
  <si>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</si>
  <si>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</si>
  <si>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</si>
  <si>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</si>
  <si>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</si>
  <si>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</si>
  <si>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</si>
  <si>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</si>
  <si>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</si>
  <si>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</si>
  <si>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</si>
  <si>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</si>
  <si>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</si>
  <si>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</si>
  <si>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</si>
  <si>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</si>
  <si>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</si>
  <si>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</si>
  <si>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</si>
  <si>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</si>
  <si>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</si>
  <si>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</si>
  <si>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</si>
  <si>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</si>
  <si>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</si>
  <si>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</si>
  <si>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</si>
  <si>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</si>
  <si>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</si>
  <si>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</si>
  <si>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</si>
  <si>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</si>
  <si>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</si>
  <si>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</si>
  <si>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</si>
  <si>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</si>
  <si>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</si>
  <si>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</si>
  <si>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</si>
  <si>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</si>
  <si>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</si>
  <si>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</si>
  <si>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</si>
  <si>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</si>
  <si>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</si>
  <si>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</si>
  <si>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</si>
  <si>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</si>
  <si>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</si>
  <si>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</si>
  <si>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</si>
  <si>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</si>
  <si>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</si>
  <si>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</si>
  <si>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</si>
  <si>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</si>
  <si>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</si>
  <si>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</si>
  <si>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</si>
  <si>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</si>
  <si>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</si>
  <si>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</si>
  <si>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</si>
  <si>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</si>
  <si>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</si>
  <si>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</si>
  <si>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</si>
  <si>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</si>
  <si>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</si>
  <si>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</si>
  <si>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</si>
  <si>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</si>
  <si>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</si>
  <si>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</si>
  <si>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</si>
  <si>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</si>
  <si>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</si>
  <si>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</si>
  <si>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</si>
  <si>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</si>
  <si>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</si>
  <si>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</si>
  <si>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</si>
  <si>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</si>
  <si>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</si>
  <si>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</si>
  <si>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</si>
  <si>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</si>
  <si>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</si>
  <si>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</si>
  <si>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</si>
  <si>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</si>
  <si>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</si>
  <si>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</si>
  <si>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</si>
  <si>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</si>
  <si>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</si>
  <si>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</si>
  <si>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</si>
  <si>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</si>
  <si>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</si>
  <si>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</si>
  <si>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</si>
  <si>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</si>
  <si>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</si>
  <si>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</si>
  <si>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</si>
  <si>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</si>
  <si>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</si>
  <si>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</si>
  <si>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</si>
  <si>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</si>
  <si>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</si>
  <si>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</si>
  <si>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</si>
  <si>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</si>
  <si>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</si>
  <si>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</si>
  <si>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</si>
  <si>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</si>
  <si>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</si>
  <si>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</si>
  <si>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</si>
  <si>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</si>
  <si>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</si>
  <si>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</si>
  <si>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</si>
  <si>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</si>
  <si>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</si>
  <si>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</si>
  <si>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</si>
  <si>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</si>
  <si>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</si>
  <si>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</si>
  <si>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</si>
  <si>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</si>
  <si>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</si>
  <si>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</si>
  <si>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</si>
  <si>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</si>
  <si>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</si>
  <si>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</si>
  <si>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</si>
  <si>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</si>
  <si>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</si>
  <si>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</si>
  <si>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</si>
  <si>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</si>
  <si>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</si>
  <si>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</si>
  <si>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</si>
  <si>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</si>
  <si>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</si>
  <si>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</si>
  <si>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</si>
  <si>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</si>
  <si>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</si>
  <si>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</si>
  <si>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</si>
  <si>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</si>
  <si>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</si>
  <si>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</si>
  <si>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</si>
  <si>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</si>
  <si>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</si>
  <si>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</si>
  <si>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</si>
  <si>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</si>
  <si>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</si>
  <si>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</si>
  <si>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</si>
  <si>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</si>
  <si>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</si>
  <si>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</si>
  <si>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</si>
  <si>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</si>
  <si>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</si>
  <si>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</si>
  <si>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</si>
  <si>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</si>
  <si>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</si>
  <si>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</si>
  <si>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</si>
  <si>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</si>
  <si>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</si>
  <si>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</si>
  <si>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</si>
  <si>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</si>
  <si>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</si>
  <si>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</si>
  <si>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</si>
  <si>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</si>
  <si>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</si>
  <si>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</si>
  <si>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</si>
  <si>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</si>
  <si>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</si>
  <si>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</si>
  <si>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</si>
  <si>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</si>
  <si>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</si>
  <si>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</si>
  <si>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</si>
  <si>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</si>
  <si>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</si>
  <si>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</si>
  <si>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</si>
  <si>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</si>
  <si>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</si>
  <si>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</si>
  <si>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</si>
  <si>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</si>
  <si>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</si>
  <si>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</si>
  <si>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</si>
  <si>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</si>
  <si>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</si>
  <si>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</si>
  <si>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</si>
  <si>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</si>
  <si>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</si>
  <si>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</si>
  <si>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</si>
  <si>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</si>
  <si>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</si>
  <si>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</si>
  <si>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</si>
  <si>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</si>
  <si>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</si>
  <si>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</si>
  <si>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</si>
  <si>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</si>
  <si>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</si>
  <si>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</si>
  <si>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</si>
  <si>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</si>
  <si>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</si>
  <si>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</si>
  <si>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</si>
  <si>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</si>
  <si>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</si>
  <si>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</si>
  <si>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</si>
  <si>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</si>
  <si>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</si>
  <si>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</si>
  <si>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</si>
  <si>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</si>
  <si>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</si>
  <si>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</si>
  <si>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</si>
  <si>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</si>
  <si>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</si>
  <si>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</si>
  <si>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</si>
  <si>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</si>
  <si>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</si>
  <si>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</si>
  <si>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</si>
  <si>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</si>
  <si>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</si>
  <si>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</si>
  <si>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</si>
  <si>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</si>
  <si>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</si>
  <si>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</si>
  <si>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</si>
  <si>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</si>
  <si>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</si>
  <si>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</si>
  <si>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</si>
  <si>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</si>
  <si>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</si>
  <si>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</si>
  <si>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</si>
  <si>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</si>
  <si>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</si>
  <si>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</si>
  <si>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</si>
  <si>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</si>
  <si>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</si>
  <si>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</si>
  <si>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</si>
  <si>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</si>
  <si>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</si>
  <si>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</si>
  <si>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</si>
  <si>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</si>
  <si>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</si>
  <si>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</si>
  <si>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</si>
  <si>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</si>
  <si>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</si>
  <si>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</si>
  <si>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</si>
  <si>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</si>
  <si>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</si>
  <si>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</si>
  <si>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</si>
  <si>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</si>
  <si>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</si>
  <si>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</si>
  <si>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</si>
  <si>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</si>
  <si>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</si>
  <si>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</si>
  <si>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</si>
  <si>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</si>
  <si>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</si>
  <si>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</si>
  <si>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</si>
  <si>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</si>
  <si>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</si>
  <si>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</si>
  <si>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</si>
  <si>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</si>
  <si>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</si>
  <si>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</si>
  <si>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</si>
  <si>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</si>
  <si>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</si>
  <si>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</si>
  <si>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</si>
  <si>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</si>
  <si>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</si>
  <si>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</si>
  <si>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</si>
  <si>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</si>
  <si>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</si>
  <si>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</si>
  <si>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</si>
  <si>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</si>
  <si>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</si>
  <si>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</si>
  <si>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</si>
  <si>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</si>
  <si>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</si>
  <si>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</si>
  <si>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</si>
  <si>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</si>
  <si>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</si>
  <si>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</si>
  <si>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</si>
  <si>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</si>
  <si>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</si>
  <si>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</si>
  <si>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</si>
  <si>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</si>
  <si>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</si>
  <si>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</si>
  <si>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</si>
  <si>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</si>
  <si>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</si>
  <si>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</si>
  <si>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</si>
  <si>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</si>
  <si>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</si>
  <si>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</si>
  <si>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</si>
  <si>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</si>
  <si>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</si>
  <si>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</si>
  <si>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</si>
  <si>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</si>
  <si>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</si>
  <si>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</si>
  <si>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</si>
  <si>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</si>
  <si>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</si>
  <si>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</si>
  <si>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</si>
  <si>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</si>
  <si>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</si>
  <si>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</si>
  <si>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</si>
  <si>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</si>
  <si>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</si>
  <si>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</si>
  <si>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</si>
  <si>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</si>
  <si>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</si>
  <si>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</si>
  <si>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</si>
  <si>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</si>
  <si>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</si>
  <si>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</si>
  <si>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</si>
  <si>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</si>
  <si>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</si>
  <si>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</si>
  <si>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</si>
  <si>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</si>
  <si>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</si>
  <si>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</si>
  <si>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</si>
  <si>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</si>
  <si>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</si>
  <si>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</si>
  <si>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</si>
  <si>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</si>
  <si>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</si>
  <si>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</si>
  <si>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</si>
  <si>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</si>
  <si>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</si>
  <si>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</si>
  <si>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</si>
  <si>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</si>
  <si>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</si>
  <si>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</si>
  <si>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</si>
  <si>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</si>
  <si>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</si>
  <si>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</si>
  <si>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</si>
  <si>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</si>
  <si>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</si>
  <si>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</si>
  <si>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</si>
  <si>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</si>
  <si>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</si>
  <si>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</si>
  <si>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</si>
  <si>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</si>
  <si>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</si>
  <si>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</si>
  <si>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</si>
  <si>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</si>
  <si>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</si>
  <si>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</si>
  <si>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</si>
  <si>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</si>
  <si>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</si>
  <si>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</si>
  <si>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</si>
  <si>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</si>
  <si>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</si>
  <si>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</si>
  <si>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</si>
  <si>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</si>
  <si>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</si>
  <si>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</si>
  <si>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</si>
  <si>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</si>
  <si>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</si>
  <si>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</si>
  <si>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</si>
  <si>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</si>
  <si>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</si>
  <si>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</si>
  <si>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</si>
  <si>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</si>
  <si>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</si>
  <si>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</si>
  <si>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</si>
  <si>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</si>
  <si>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</si>
  <si>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</si>
  <si>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</si>
  <si>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</si>
  <si>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</si>
  <si>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</si>
  <si>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</si>
  <si>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</si>
  <si>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</si>
  <si>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</si>
  <si>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</si>
  <si>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</si>
  <si>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</si>
  <si>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</si>
  <si>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</si>
  <si>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</si>
  <si>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</si>
  <si>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</si>
  <si>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</si>
  <si>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</si>
  <si>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</si>
  <si>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</si>
  <si>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</si>
  <si>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</si>
  <si>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</si>
  <si>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</si>
  <si>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</si>
  <si>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</si>
  <si>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</si>
  <si>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</si>
  <si>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</si>
  <si>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</si>
  <si>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</si>
  <si>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</si>
  <si>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</si>
  <si>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</si>
  <si>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</si>
  <si>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</si>
  <si>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</si>
  <si>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</si>
  <si>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</si>
  <si>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</si>
  <si>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</si>
  <si>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</si>
  <si>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</si>
  <si>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</si>
  <si>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</si>
  <si>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</si>
  <si>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</si>
  <si>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</si>
  <si>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</si>
  <si>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</si>
  <si>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</si>
  <si>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</si>
  <si>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</si>
  <si>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</si>
  <si>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</si>
  <si>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</si>
  <si>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</si>
  <si>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</si>
  <si>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</si>
  <si>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</si>
  <si>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</si>
  <si>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</si>
  <si>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</si>
  <si>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</si>
  <si>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</si>
  <si>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</si>
  <si>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</si>
  <si>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</si>
  <si>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</si>
  <si>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</si>
  <si>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</si>
  <si>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</si>
  <si>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</si>
  <si>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</si>
  <si>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</si>
  <si>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</si>
  <si>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</si>
  <si>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</si>
  <si>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</si>
  <si>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</si>
  <si>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</si>
  <si>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</si>
  <si>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</si>
  <si>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</si>
  <si>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</si>
  <si>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</si>
  <si>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</si>
  <si>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</si>
  <si>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</si>
  <si>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</si>
  <si>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</si>
  <si>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</si>
  <si>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</si>
  <si>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</si>
  <si>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</si>
  <si>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</si>
  <si>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</si>
  <si>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</si>
  <si>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</si>
  <si>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</si>
  <si>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</si>
  <si>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</si>
  <si>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</si>
  <si>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</si>
  <si>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</si>
  <si>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</si>
  <si>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</si>
  <si>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</si>
  <si>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</si>
  <si>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</si>
  <si>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</si>
  <si>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</si>
  <si>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</si>
  <si>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</si>
  <si>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</si>
  <si>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</si>
  <si>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</si>
  <si>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</si>
  <si>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</si>
  <si>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</si>
  <si>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</si>
  <si>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</si>
  <si>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</si>
  <si>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</si>
  <si>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</si>
  <si>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</si>
  <si>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</si>
  <si>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</si>
  <si>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</si>
  <si>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</si>
  <si>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</si>
  <si>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</si>
  <si>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</si>
  <si>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</si>
  <si>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</si>
  <si>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</si>
  <si>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</si>
  <si>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</si>
  <si>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</si>
  <si>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</si>
  <si>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</si>
  <si>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</si>
  <si>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</si>
  <si>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</si>
  <si>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</si>
  <si>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</si>
  <si>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</si>
  <si>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</si>
  <si>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</si>
  <si>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</si>
  <si>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</si>
  <si>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</si>
  <si>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</si>
  <si>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</si>
  <si>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</si>
  <si>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</si>
  <si>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</si>
  <si>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</si>
  <si>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</si>
  <si>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</si>
  <si>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</si>
  <si>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</si>
  <si>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</si>
  <si>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</si>
  <si>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</si>
  <si>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</si>
  <si>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</si>
  <si>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</si>
  <si>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</si>
  <si>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</si>
  <si>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</si>
  <si>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</si>
  <si>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</si>
  <si>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</si>
  <si>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</si>
  <si>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</si>
  <si>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</si>
  <si>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</si>
  <si>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</si>
  <si>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</si>
  <si>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</si>
  <si>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</si>
  <si>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</si>
  <si>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</si>
  <si>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</si>
  <si>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</si>
  <si>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</si>
  <si>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</si>
  <si>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</si>
  <si>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</si>
  <si>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</si>
  <si>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</si>
  <si>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</si>
  <si>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</si>
  <si>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</si>
  <si>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</si>
  <si>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</si>
  <si>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</si>
  <si>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</si>
  <si>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</si>
  <si>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</si>
  <si>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</si>
  <si>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</si>
  <si>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</si>
  <si>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</si>
  <si>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</si>
  <si>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</si>
  <si>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</si>
  <si>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</si>
  <si>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</si>
  <si>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</si>
  <si>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</si>
  <si>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</si>
  <si>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</si>
  <si>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</si>
  <si>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</si>
  <si>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</si>
  <si>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</si>
  <si>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</si>
  <si>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</si>
  <si>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</si>
  <si>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</si>
  <si>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</si>
  <si>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</si>
  <si>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</si>
  <si>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</si>
  <si>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</si>
  <si>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</si>
  <si>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</si>
  <si>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</si>
  <si>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</si>
  <si>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</si>
  <si>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</si>
  <si>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</si>
  <si>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</si>
  <si>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</si>
  <si>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</si>
  <si>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</si>
  <si>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</si>
  <si>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</si>
  <si>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</si>
  <si>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</si>
  <si>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</si>
  <si>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</si>
  <si>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</si>
  <si>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</si>
  <si>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</si>
  <si>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</si>
  <si>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</si>
  <si>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</si>
  <si>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</si>
  <si>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</si>
  <si>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</si>
  <si>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</si>
  <si>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</si>
  <si>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</si>
  <si>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</si>
  <si>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</si>
  <si>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</si>
  <si>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</si>
  <si>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</si>
  <si>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</si>
  <si>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</si>
  <si>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</si>
  <si>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</si>
  <si>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</si>
  <si>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</si>
  <si>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</si>
  <si>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</si>
  <si>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</si>
  <si>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</si>
  <si>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</si>
  <si>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</si>
  <si>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</si>
  <si>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</si>
  <si>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</si>
  <si>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</si>
  <si>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</si>
  <si>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</si>
  <si>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</si>
  <si>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</si>
  <si>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</si>
  <si>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</si>
  <si>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</si>
  <si>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</si>
  <si>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</si>
  <si>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</si>
  <si>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</si>
  <si>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</si>
  <si>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</si>
  <si>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</si>
  <si>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</si>
  <si>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</si>
  <si>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</si>
  <si>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</si>
  <si>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</si>
  <si>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</si>
  <si>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</si>
  <si>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</si>
  <si>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</si>
  <si>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</si>
  <si>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</si>
  <si>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</si>
  <si>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</si>
  <si>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</si>
  <si>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</si>
  <si>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</si>
  <si>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</si>
  <si>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</si>
  <si>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</si>
  <si>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</si>
  <si>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</si>
  <si>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</si>
  <si>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</si>
  <si>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</si>
  <si>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</si>
  <si>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</si>
  <si>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</si>
  <si>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</si>
  <si>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</si>
  <si>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</si>
  <si>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</si>
  <si>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</si>
  <si>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</si>
  <si>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</si>
  <si>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</si>
  <si>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</si>
  <si>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</si>
  <si>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</si>
  <si>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</si>
  <si>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</si>
  <si>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</si>
  <si>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</si>
  <si>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</si>
  <si>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</si>
  <si>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</si>
  <si>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</si>
  <si>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</si>
  <si>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</si>
  <si>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</si>
  <si>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</si>
  <si>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</si>
  <si>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</si>
  <si>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</si>
  <si>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</si>
  <si>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</si>
  <si>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</si>
  <si>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</si>
  <si>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</si>
  <si>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</si>
  <si>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</si>
  <si>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</si>
  <si>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</si>
  <si>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</si>
  <si>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</si>
  <si>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</si>
  <si>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</si>
  <si>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</si>
  <si>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</si>
  <si>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</si>
  <si>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</si>
  <si>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</si>
  <si>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</si>
  <si>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</si>
  <si>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</si>
  <si>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</si>
  <si>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</si>
  <si>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</si>
  <si>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</si>
  <si>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</si>
  <si>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</si>
  <si>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</si>
  <si>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</si>
  <si>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</si>
  <si>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</si>
  <si>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</si>
  <si>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</si>
  <si>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</si>
  <si>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</si>
  <si>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</si>
  <si>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</si>
  <si>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</si>
  <si>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</si>
  <si>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</si>
  <si>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</si>
  <si>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</si>
  <si>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</si>
  <si>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</si>
  <si>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</si>
  <si>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</si>
  <si>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</si>
  <si>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</si>
  <si>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</si>
  <si>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</si>
  <si>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</si>
  <si>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</si>
  <si>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</si>
  <si>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</si>
  <si>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</si>
  <si>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</si>
  <si>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</si>
  <si>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</si>
  <si>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</si>
  <si>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</si>
  <si>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</si>
  <si>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</si>
  <si>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</si>
  <si>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</si>
  <si>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</si>
  <si>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</si>
  <si>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</si>
  <si>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</si>
  <si>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</si>
  <si>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</si>
  <si>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</si>
  <si>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</si>
  <si>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</si>
  <si>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</si>
  <si>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</si>
  <si>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</si>
  <si>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</si>
  <si>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</si>
  <si>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</si>
  <si>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</si>
  <si>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</si>
  <si>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</si>
  <si>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</si>
  <si>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</si>
  <si>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</si>
  <si>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</si>
  <si>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</si>
  <si>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</si>
  <si>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</si>
  <si>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</si>
  <si>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</si>
  <si>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</si>
  <si>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</si>
  <si>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</si>
  <si>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</si>
  <si>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</si>
  <si>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</si>
  <si>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</si>
  <si>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</si>
  <si>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</si>
  <si>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</si>
  <si>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</si>
  <si>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</si>
  <si>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</si>
  <si>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</si>
  <si>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</si>
  <si>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</si>
  <si>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</si>
  <si>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</si>
  <si>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</si>
  <si>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</si>
  <si>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</si>
  <si>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</si>
  <si>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</si>
  <si>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</si>
  <si>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</si>
  <si>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</si>
  <si>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</si>
  <si>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</si>
  <si>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</si>
  <si>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</si>
  <si>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</si>
  <si>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</si>
  <si>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</si>
  <si>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</si>
  <si>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</si>
  <si>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</si>
  <si>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</si>
  <si>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</si>
  <si>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</si>
  <si>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</si>
  <si>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</si>
  <si>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</si>
  <si>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</si>
  <si>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</si>
  <si>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</si>
  <si>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</si>
  <si>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</si>
  <si>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</si>
  <si>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</si>
  <si>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</si>
  <si>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</si>
  <si>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</si>
  <si>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</si>
  <si>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</si>
  <si>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</si>
  <si>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</si>
  <si>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</si>
  <si>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</si>
  <si>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</si>
  <si>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</si>
  <si>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</si>
  <si>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</si>
  <si>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</si>
  <si>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</si>
  <si>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</si>
  <si>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</si>
  <si>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</si>
  <si>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</si>
  <si>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</si>
  <si>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</si>
  <si>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</si>
  <si>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</si>
  <si>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</si>
  <si>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</si>
  <si>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</si>
  <si>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</si>
  <si>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</si>
  <si>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</si>
  <si>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</si>
  <si>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</si>
  <si>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</si>
  <si>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</si>
  <si>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</si>
  <si>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</si>
  <si>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</si>
  <si>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</si>
  <si>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</si>
  <si>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</si>
  <si>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</si>
  <si>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</si>
  <si>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</si>
  <si>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</si>
  <si>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</si>
  <si>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</si>
  <si>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</si>
  <si>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</si>
  <si>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</si>
  <si>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</si>
  <si>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</si>
  <si>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</si>
  <si>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</si>
  <si>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</si>
  <si>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</si>
  <si>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</si>
  <si>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</si>
  <si>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</si>
  <si>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</si>
  <si>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</si>
  <si>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</si>
  <si>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</si>
  <si>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</si>
  <si>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</si>
  <si>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</si>
  <si>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</si>
  <si>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</si>
  <si>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</si>
  <si>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</si>
  <si>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</si>
  <si>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</si>
  <si>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</si>
  <si>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</si>
  <si>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</si>
  <si>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</si>
  <si>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</si>
  <si>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</si>
  <si>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</si>
  <si>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</si>
  <si>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</si>
  <si>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</si>
  <si>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</si>
  <si>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</si>
  <si>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</si>
  <si>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</si>
  <si>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</si>
  <si>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</si>
  <si>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</si>
  <si>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</si>
  <si>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</si>
  <si>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</si>
  <si>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</si>
  <si>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</si>
  <si>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</si>
  <si>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</si>
  <si>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</si>
  <si>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</si>
  <si>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</si>
  <si>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</si>
  <si>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</si>
  <si>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</si>
  <si>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</si>
  <si>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</si>
  <si>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</si>
  <si>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</si>
  <si>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</si>
  <si>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</si>
  <si>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</si>
  <si>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</si>
  <si>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</si>
  <si>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</si>
  <si>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</si>
  <si>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</si>
  <si>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</si>
  <si>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</si>
  <si>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</si>
  <si>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</si>
  <si>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</si>
  <si>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</si>
  <si>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</si>
  <si>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</si>
  <si>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</si>
  <si>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</si>
  <si>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</si>
  <si>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</si>
  <si>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</si>
  <si>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</si>
  <si>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</si>
  <si>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</si>
  <si>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</si>
  <si>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</si>
  <si>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</si>
  <si>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</si>
  <si>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</si>
  <si>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</si>
  <si>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</si>
  <si>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</si>
  <si>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</si>
  <si>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</si>
  <si>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</si>
  <si>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</si>
  <si>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</si>
  <si>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</si>
  <si>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</si>
  <si>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</si>
  <si>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</si>
  <si>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</si>
  <si>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</si>
  <si>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</si>
  <si>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</si>
  <si>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</si>
  <si>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</si>
  <si>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</si>
  <si>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</si>
  <si>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</si>
  <si>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</si>
  <si>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</si>
  <si>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</si>
  <si>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</si>
  <si>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</si>
  <si>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</si>
  <si>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</si>
  <si>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</si>
  <si>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</si>
  <si>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</si>
  <si>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</si>
  <si>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</si>
  <si>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</si>
  <si>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</si>
  <si>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</si>
  <si>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</si>
  <si>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</si>
  <si>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</si>
  <si>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</si>
  <si>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</si>
  <si>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</si>
  <si>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</si>
  <si>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</si>
  <si>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</si>
  <si>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</si>
  <si>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</si>
  <si>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</si>
  <si>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</si>
  <si>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</si>
  <si>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</si>
  <si>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</si>
  <si>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</si>
  <si>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</si>
  <si>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</si>
  <si>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</si>
  <si>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</si>
  <si>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</si>
  <si>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</si>
  <si>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</si>
  <si>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</si>
  <si>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</si>
  <si>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</si>
  <si>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</si>
  <si>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</si>
  <si>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</si>
  <si>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</si>
  <si>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</si>
  <si>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</si>
  <si>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</si>
  <si>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</si>
  <si>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</si>
  <si>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</si>
  <si>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</si>
  <si>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</si>
  <si>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</si>
  <si>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</si>
  <si>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</si>
  <si>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</si>
  <si>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</si>
  <si>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</si>
  <si>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</si>
  <si>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</si>
  <si>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</si>
  <si>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</si>
  <si>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</si>
  <si>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</si>
  <si>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</si>
  <si>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</si>
  <si>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</si>
  <si>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</si>
  <si>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</si>
  <si>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</si>
  <si>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</si>
  <si>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</si>
  <si>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</si>
  <si>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</si>
  <si>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</si>
  <si>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</si>
  <si>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</si>
  <si>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</si>
  <si>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</si>
  <si>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</si>
  <si>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</si>
  <si>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</si>
  <si>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</si>
  <si>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</si>
  <si>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</si>
  <si>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</si>
  <si>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</si>
  <si>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</si>
  <si>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</si>
  <si>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</si>
  <si>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</si>
  <si>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</si>
  <si>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</si>
  <si>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</si>
  <si>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</si>
  <si>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</si>
  <si>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</si>
  <si>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</si>
  <si>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</si>
  <si>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</si>
  <si>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</si>
  <si>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</si>
  <si>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</si>
  <si>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</si>
  <si>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</si>
  <si>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</si>
  <si>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</si>
  <si>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</si>
  <si>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</si>
  <si>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</si>
  <si>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</si>
  <si>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</si>
  <si>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</si>
  <si>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</si>
  <si>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</si>
  <si>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</si>
  <si>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</si>
  <si>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</si>
  <si>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</si>
  <si>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</si>
  <si>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</si>
  <si>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</si>
  <si>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</si>
  <si>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</si>
  <si>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</si>
  <si>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</si>
  <si>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</si>
  <si>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</si>
  <si>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</si>
  <si>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</si>
  <si>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</si>
  <si>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</si>
  <si>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</si>
  <si>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</si>
  <si>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</si>
  <si>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</si>
  <si>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</si>
  <si>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</si>
  <si>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</si>
  <si>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</si>
  <si>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</si>
  <si>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</si>
  <si>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</si>
  <si>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</si>
  <si>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</si>
  <si>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</si>
  <si>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</si>
  <si>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</si>
  <si>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</si>
  <si>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</si>
  <si>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</si>
  <si>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</si>
  <si>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</si>
  <si>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</si>
  <si>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</si>
  <si>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</si>
  <si>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</si>
  <si>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</si>
  <si>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</si>
  <si>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</si>
  <si>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</si>
  <si>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</si>
  <si>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</si>
  <si>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</si>
  <si>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</si>
  <si>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</si>
  <si>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</si>
  <si>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</si>
  <si>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</si>
  <si>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</si>
  <si>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</si>
  <si>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</si>
  <si>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</si>
  <si>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</si>
  <si>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</si>
  <si>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</si>
  <si>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</si>
  <si>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</si>
  <si>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</si>
  <si>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</si>
  <si>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</si>
  <si>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</si>
  <si>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</si>
  <si>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</si>
  <si>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</si>
  <si>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</si>
  <si>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</si>
  <si>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</si>
  <si>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</si>
  <si>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</si>
  <si>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</si>
  <si>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</si>
  <si>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</si>
  <si>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</si>
  <si>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</si>
  <si>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</si>
  <si>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</si>
  <si>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</si>
  <si>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</si>
  <si>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</si>
  <si>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</si>
  <si>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</si>
  <si>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</si>
  <si>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</si>
  <si>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</si>
  <si>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</si>
  <si>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</si>
  <si>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</si>
  <si>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</si>
  <si>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</si>
  <si>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</si>
  <si>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</si>
  <si>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</si>
  <si>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</si>
  <si>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</si>
  <si>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</si>
  <si>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</si>
  <si>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</si>
  <si>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</si>
  <si>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</si>
  <si>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</si>
  <si>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</si>
  <si>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</si>
  <si>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</si>
  <si>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</si>
  <si>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</si>
  <si>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</si>
  <si>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</si>
  <si>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</si>
  <si>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</si>
  <si>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</si>
  <si>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</si>
  <si>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</si>
  <si>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</si>
  <si>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</si>
  <si>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</si>
  <si>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</si>
  <si>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</si>
  <si>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</si>
  <si>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</si>
  <si>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</si>
  <si>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</si>
  <si>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</si>
  <si>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</si>
  <si>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</si>
  <si>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</si>
  <si>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</si>
  <si>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</si>
  <si>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</si>
  <si>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</si>
  <si>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</si>
  <si>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</si>
  <si>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</si>
  <si>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</si>
  <si>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</si>
  <si>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</si>
  <si>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</si>
  <si>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</si>
  <si>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</si>
  <si>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</si>
  <si>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</si>
  <si>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</si>
  <si>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</si>
  <si>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</si>
  <si>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</si>
  <si>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</si>
  <si>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</si>
  <si>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</si>
  <si>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</si>
  <si>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</si>
  <si>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</si>
  <si>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</si>
  <si>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</si>
  <si>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</si>
  <si>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</si>
  <si>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</si>
  <si>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</si>
  <si>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</si>
  <si>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</si>
  <si>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</si>
  <si>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</si>
  <si>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</si>
  <si>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</si>
  <si>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</si>
  <si>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</si>
  <si>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</si>
  <si>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</si>
  <si>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</si>
  <si>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</si>
  <si>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</si>
  <si>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</si>
  <si>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</si>
  <si>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</si>
  <si>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</si>
  <si>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</si>
  <si>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</si>
  <si>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</si>
  <si>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</si>
  <si>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</si>
  <si>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</si>
  <si>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</si>
  <si>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</si>
  <si>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</si>
  <si>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</si>
  <si>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</si>
  <si>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</si>
  <si>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</si>
  <si>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</si>
  <si>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</si>
  <si>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</si>
  <si>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</si>
  <si>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</si>
  <si>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</si>
  <si>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</si>
  <si>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</si>
  <si>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</si>
  <si>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</si>
  <si>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</si>
  <si>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</si>
  <si>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</si>
  <si>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</si>
  <si>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</si>
  <si>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</si>
  <si>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</si>
  <si>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</si>
  <si>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</si>
  <si>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</si>
  <si>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</si>
  <si>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</si>
  <si>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</si>
  <si>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</si>
  <si>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</si>
  <si>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</si>
  <si>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</si>
  <si>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</si>
  <si>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</si>
  <si>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</si>
  <si>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</si>
  <si>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</si>
  <si>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</si>
  <si>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</si>
  <si>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</si>
  <si>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</si>
  <si>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</si>
  <si>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</si>
  <si>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</si>
  <si>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</si>
  <si>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</si>
  <si>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</si>
  <si>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</si>
  <si>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</si>
  <si>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</si>
  <si>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</si>
  <si>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</si>
  <si>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</si>
  <si>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</si>
  <si>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</si>
  <si>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</si>
  <si>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</si>
  <si>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</si>
  <si>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</si>
  <si>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</si>
  <si>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</si>
  <si>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</si>
  <si>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</si>
  <si>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</si>
  <si>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</si>
  <si>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</si>
  <si>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</si>
  <si>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</si>
  <si>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</si>
  <si>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</si>
  <si>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</si>
  <si>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</si>
  <si>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</si>
  <si>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</si>
  <si>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</si>
  <si>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</si>
  <si>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</si>
  <si>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</si>
  <si>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</si>
  <si>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</si>
  <si>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</si>
  <si>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</si>
  <si>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</si>
  <si>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</si>
  <si>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</si>
  <si>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</si>
  <si>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</si>
  <si>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</si>
  <si>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</si>
  <si>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</si>
  <si>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</si>
  <si>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</si>
  <si>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</si>
  <si>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</si>
  <si>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</si>
  <si>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</si>
  <si>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</si>
  <si>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</si>
  <si>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</si>
  <si>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</si>
  <si>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</si>
  <si>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</si>
  <si>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</si>
  <si>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</si>
  <si>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</si>
  <si>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</si>
  <si>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</si>
  <si>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</si>
  <si>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</si>
  <si>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</si>
  <si>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</si>
  <si>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</si>
  <si>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</si>
  <si>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</si>
  <si>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</si>
  <si>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</si>
  <si>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</si>
  <si>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</si>
  <si>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</si>
  <si>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</si>
  <si>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</si>
  <si>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</si>
  <si>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</si>
  <si>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</si>
  <si>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</si>
  <si>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</si>
  <si>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</si>
  <si>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</si>
  <si>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</si>
  <si>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</si>
  <si>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</si>
  <si>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</si>
  <si>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</si>
  <si>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</si>
  <si>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</si>
  <si>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</si>
  <si>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</si>
  <si>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</si>
  <si>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</si>
  <si>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</si>
  <si>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</si>
  <si>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</si>
  <si>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</si>
  <si>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</si>
  <si>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</si>
  <si>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</si>
  <si>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</si>
  <si>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</si>
  <si>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</si>
  <si>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</si>
  <si>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</si>
  <si>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</si>
  <si>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</si>
  <si>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</si>
  <si>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</si>
  <si>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</si>
  <si>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</si>
  <si>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</si>
  <si>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</si>
  <si>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</si>
  <si>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</si>
  <si>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</si>
  <si>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</si>
  <si>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</si>
  <si>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</si>
  <si>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</si>
  <si>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</si>
  <si>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</si>
  <si>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</si>
  <si>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</si>
  <si>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</si>
  <si>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</si>
  <si>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</si>
  <si>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</si>
  <si>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</si>
  <si>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</si>
  <si>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</si>
  <si>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</si>
  <si>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</si>
  <si>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</si>
  <si>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</si>
  <si>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</si>
  <si>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</si>
  <si>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</si>
  <si>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</si>
  <si>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</si>
  <si>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</si>
  <si>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</si>
  <si>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</si>
  <si>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</si>
  <si>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</si>
  <si>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</si>
  <si>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</si>
  <si>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</si>
  <si>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</si>
  <si>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</si>
  <si>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</si>
  <si>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</si>
  <si>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</si>
  <si>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</si>
  <si>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</si>
  <si>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</si>
  <si>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</si>
  <si>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</si>
  <si>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</si>
  <si>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</si>
  <si>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</si>
  <si>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</si>
  <si>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</si>
  <si>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</si>
  <si>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</si>
  <si>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</si>
  <si>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</si>
  <si>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</si>
  <si>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</si>
  <si>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</si>
  <si>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</si>
  <si>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</si>
  <si>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</si>
  <si>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</si>
  <si>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</si>
  <si>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</si>
  <si>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</si>
  <si>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</si>
  <si>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</si>
  <si>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</si>
  <si>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</si>
  <si>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</si>
  <si>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</si>
  <si>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</si>
  <si>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</si>
  <si>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</si>
  <si>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</si>
  <si>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</si>
  <si>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</si>
  <si>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</si>
  <si>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</si>
  <si>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</si>
  <si>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</si>
  <si>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</si>
  <si>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</si>
  <si>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</si>
  <si>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</si>
  <si>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</si>
  <si>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</si>
  <si>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</si>
  <si>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</si>
  <si>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</si>
  <si>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</si>
  <si>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</si>
  <si>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</si>
  <si>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</si>
  <si>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</si>
  <si>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</si>
  <si>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</si>
  <si>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</si>
  <si>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</si>
  <si>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</si>
  <si>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</si>
  <si>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</si>
  <si>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</si>
  <si>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</si>
  <si>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</si>
  <si>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</si>
  <si>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</si>
  <si>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</si>
  <si>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</si>
  <si>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</si>
  <si>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</si>
  <si>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</si>
  <si>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</si>
  <si>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</si>
  <si>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</si>
  <si>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</si>
  <si>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</si>
  <si>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</si>
  <si>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</si>
  <si>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</si>
  <si>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</si>
  <si>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</si>
  <si>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</si>
  <si>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</si>
  <si>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</si>
  <si>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</si>
  <si>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</si>
  <si>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</si>
  <si>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</si>
  <si>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</si>
  <si>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</si>
  <si>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</si>
  <si>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</si>
  <si>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</si>
  <si>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</si>
  <si>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</si>
  <si>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</si>
  <si>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</si>
  <si>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</si>
  <si>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</si>
  <si>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</si>
  <si>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</si>
  <si>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</si>
  <si>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</si>
  <si>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</si>
  <si>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</si>
  <si>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</si>
  <si>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</si>
  <si>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</si>
  <si>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</si>
  <si>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</si>
  <si>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</si>
  <si>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</si>
  <si>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</si>
  <si>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</si>
  <si>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</si>
  <si>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</si>
  <si>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</si>
  <si>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</si>
  <si>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</si>
  <si>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</si>
  <si>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</si>
  <si>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</si>
  <si>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</si>
  <si>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</si>
  <si>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</si>
  <si>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</si>
  <si>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</si>
  <si>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</si>
  <si>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</si>
  <si>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</si>
  <si>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</si>
  <si>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</si>
  <si>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</si>
  <si>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</si>
  <si>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</si>
  <si>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</si>
  <si>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</si>
  <si>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</si>
  <si>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</si>
  <si>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</si>
  <si>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</si>
  <si>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</si>
  <si>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</si>
  <si>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</si>
  <si>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</si>
  <si>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</si>
  <si>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</si>
  <si>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</si>
  <si>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</si>
  <si>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</si>
  <si>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</si>
  <si>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</si>
  <si>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</si>
  <si>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</si>
  <si>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</si>
  <si>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</si>
  <si>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</si>
  <si>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</si>
  <si>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</si>
  <si>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</si>
  <si>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</si>
  <si>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</si>
  <si>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</si>
  <si>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</si>
  <si>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</si>
  <si>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</si>
  <si>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</si>
  <si>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</si>
  <si>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</si>
  <si>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</si>
  <si>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</si>
  <si>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</si>
  <si>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</si>
  <si>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</si>
  <si>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</si>
  <si>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</si>
  <si>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</si>
  <si>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</si>
  <si>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</si>
  <si>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</si>
  <si>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</si>
  <si>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</si>
  <si>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</si>
  <si>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</si>
  <si>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</si>
  <si>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</si>
  <si>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</si>
  <si>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</si>
  <si>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</si>
  <si>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</si>
  <si>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</si>
  <si>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</si>
  <si>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</si>
  <si>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</si>
  <si>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</si>
  <si>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</si>
  <si>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</si>
  <si>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</si>
  <si>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</si>
  <si>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</si>
  <si>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</si>
  <si>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</si>
  <si>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</si>
  <si>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</si>
  <si>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</si>
  <si>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</si>
  <si>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</si>
  <si>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</si>
  <si>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</si>
  <si>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</si>
  <si>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</si>
  <si>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</si>
  <si>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</si>
  <si>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</si>
  <si>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</si>
  <si>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</si>
  <si>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</si>
  <si>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</si>
  <si>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</si>
  <si>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</si>
  <si>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</si>
  <si>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</si>
  <si>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</si>
  <si>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</si>
  <si>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</si>
  <si>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</si>
  <si>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</si>
  <si>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</si>
  <si>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</si>
  <si>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</si>
  <si>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</si>
  <si>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</si>
  <si>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</si>
  <si>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</si>
  <si>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</si>
  <si>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</si>
  <si>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</si>
  <si>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</si>
  <si>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</si>
  <si>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</si>
  <si>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</si>
  <si>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</si>
  <si>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</si>
  <si>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</si>
  <si>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</si>
  <si>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</si>
  <si>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</si>
  <si>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</si>
  <si>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</si>
  <si>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</si>
  <si>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</si>
  <si>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</si>
  <si>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</si>
  <si>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</si>
  <si>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</si>
  <si>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</si>
  <si>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</si>
  <si>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</si>
  <si>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</si>
  <si>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</si>
  <si>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</si>
  <si>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</si>
  <si>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</si>
  <si>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</si>
  <si>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</si>
  <si>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</si>
  <si>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</si>
  <si>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</si>
  <si>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</si>
  <si>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</si>
  <si>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</si>
  <si>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</si>
  <si>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</si>
  <si>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</si>
  <si>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</si>
  <si>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</si>
  <si>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</si>
  <si>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</si>
  <si>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</si>
  <si>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</si>
  <si>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</si>
  <si>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</si>
  <si>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</si>
  <si>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</si>
  <si>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</si>
  <si>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</si>
  <si>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</si>
  <si>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</si>
  <si>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</si>
  <si>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</si>
  <si>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</si>
  <si>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</si>
  <si>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</si>
  <si>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</si>
  <si>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</si>
  <si>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</si>
  <si>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</si>
  <si>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</si>
  <si>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</si>
  <si>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</si>
  <si>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</si>
  <si>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</si>
  <si>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</si>
  <si>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</si>
  <si>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</si>
  <si>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</si>
  <si>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</si>
  <si>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</si>
  <si>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</si>
  <si>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</si>
  <si>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</si>
  <si>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</si>
  <si>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</si>
  <si>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</si>
  <si>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</si>
  <si>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</si>
  <si>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</si>
  <si>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</si>
  <si>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</si>
  <si>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</si>
  <si>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</si>
  <si>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</si>
  <si>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</si>
  <si>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</si>
  <si>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</si>
  <si>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</si>
  <si>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</si>
  <si>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</si>
  <si>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</si>
  <si>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</si>
  <si>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</si>
  <si>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</si>
  <si>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</si>
  <si>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</si>
  <si>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</si>
  <si>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</si>
  <si>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</si>
  <si>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</si>
  <si>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</si>
  <si>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</si>
  <si>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</si>
  <si>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</si>
  <si>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</si>
  <si>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</si>
  <si>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</si>
  <si>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</si>
  <si>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</si>
  <si>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</si>
  <si>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</si>
  <si>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</si>
  <si>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</si>
  <si>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</si>
  <si>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</si>
  <si>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</si>
  <si>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</si>
  <si>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</si>
  <si>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</si>
  <si>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</si>
  <si>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</si>
  <si>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</si>
  <si>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</si>
  <si>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</si>
  <si>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</si>
  <si>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</si>
  <si>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</si>
  <si>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</si>
  <si>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</si>
  <si>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</si>
  <si>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</si>
  <si>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</si>
  <si>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</si>
  <si>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</si>
  <si>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</si>
  <si>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</si>
  <si>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</si>
  <si>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</si>
  <si>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</si>
  <si>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</si>
  <si>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</si>
  <si>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</si>
  <si>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</si>
  <si>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</si>
  <si>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</si>
  <si>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</si>
  <si>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</si>
  <si>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</si>
  <si>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</si>
  <si>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</si>
  <si>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</si>
  <si>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</si>
  <si>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</si>
  <si>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</si>
  <si>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</si>
  <si>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</si>
  <si>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</si>
  <si>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</si>
  <si>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</si>
  <si>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</si>
  <si>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</si>
  <si>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</si>
  <si>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</si>
  <si>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</si>
  <si>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</si>
  <si>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</si>
  <si>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</si>
  <si>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</si>
  <si>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</si>
  <si>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</si>
  <si>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</si>
  <si>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</si>
  <si>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</si>
  <si>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</si>
  <si>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</si>
  <si>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</si>
  <si>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</si>
  <si>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</si>
  <si>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</si>
  <si>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</si>
  <si>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</si>
  <si>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</si>
  <si>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</si>
  <si>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</si>
  <si>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</si>
  <si>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</si>
  <si>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</si>
  <si>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</si>
  <si>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</si>
  <si>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</si>
  <si>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</si>
  <si>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</si>
  <si>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</si>
  <si>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</si>
  <si>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</si>
  <si>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</si>
  <si>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</si>
  <si>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</si>
  <si>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</si>
  <si>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</si>
  <si>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</si>
  <si>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</si>
  <si>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</si>
  <si>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</si>
  <si>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</si>
  <si>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</si>
  <si>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</si>
  <si>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</si>
  <si>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</si>
  <si>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</si>
  <si>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</si>
  <si>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</si>
  <si>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</si>
  <si>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</si>
  <si>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</si>
  <si>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</si>
  <si>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</si>
  <si>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</si>
  <si>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</si>
  <si>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</si>
  <si>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</si>
  <si>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</si>
  <si>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</si>
  <si>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</si>
  <si>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</si>
  <si>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</si>
  <si>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</si>
  <si>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</si>
  <si>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</si>
  <si>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</si>
  <si>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</si>
  <si>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</si>
  <si>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</si>
  <si>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</si>
  <si>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</si>
  <si>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</si>
  <si>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</si>
  <si>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</si>
  <si>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</si>
  <si>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</si>
  <si>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</si>
  <si>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</si>
  <si>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</si>
  <si>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</si>
  <si>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</si>
  <si>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</si>
  <si>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</si>
  <si>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</si>
  <si>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</si>
  <si>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</si>
  <si>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</si>
  <si>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</si>
  <si>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</si>
  <si>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</si>
  <si>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</si>
  <si>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</si>
  <si>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</si>
  <si>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</si>
  <si>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</si>
  <si>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</si>
  <si>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</si>
  <si>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</si>
  <si>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</si>
  <si>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</si>
  <si>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</si>
  <si>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</si>
  <si>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</si>
  <si>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</si>
  <si>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</si>
  <si>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</si>
  <si>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</si>
  <si>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</si>
  <si>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</si>
  <si>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</si>
  <si>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</si>
  <si>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</si>
  <si>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</si>
  <si>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</si>
  <si>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</si>
  <si>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</si>
  <si>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</si>
  <si>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</si>
  <si>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</si>
  <si>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</si>
  <si>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</si>
  <si>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</si>
  <si>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</si>
  <si>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</si>
  <si>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</si>
  <si>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</si>
  <si>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</si>
  <si>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</si>
  <si>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</si>
  <si>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</si>
  <si>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</si>
  <si>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</si>
  <si>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</si>
  <si>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</si>
  <si>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</si>
  <si>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</si>
  <si>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</si>
  <si>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</si>
  <si>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</si>
  <si>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</si>
  <si>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</si>
  <si>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</si>
  <si>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</si>
  <si>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</si>
  <si>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</si>
  <si>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</si>
  <si>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</si>
  <si>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</si>
  <si>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</si>
  <si>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</si>
  <si>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</si>
  <si>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</si>
  <si>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</si>
  <si>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</si>
  <si>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</si>
  <si>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</si>
  <si>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</si>
  <si>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</si>
  <si>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</si>
  <si>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</si>
  <si>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</si>
  <si>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</si>
  <si>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</si>
  <si>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</si>
  <si>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</si>
  <si>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</si>
  <si>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</si>
  <si>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</si>
  <si>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</si>
  <si>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</si>
  <si>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</si>
  <si>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</si>
  <si>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</si>
  <si>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</si>
  <si>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</si>
  <si>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</si>
  <si>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</si>
  <si>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</si>
  <si>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</si>
  <si>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</si>
  <si>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</si>
  <si>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</si>
  <si>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</si>
  <si>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</si>
  <si>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</si>
  <si>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</si>
  <si>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</si>
  <si>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</si>
  <si>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</si>
  <si>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</si>
  <si>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</si>
  <si>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</si>
  <si>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</si>
  <si>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</si>
  <si>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</si>
  <si>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</si>
  <si>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</si>
  <si>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</si>
  <si>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</si>
  <si>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</si>
  <si>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</si>
  <si>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</si>
  <si>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</si>
  <si>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</si>
  <si>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</si>
  <si>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</si>
  <si>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</si>
  <si>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</si>
  <si>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</si>
  <si>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</si>
  <si>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</si>
  <si>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</si>
  <si>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</si>
  <si>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</si>
  <si>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</si>
  <si>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</si>
  <si>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</si>
  <si>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</si>
  <si>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</si>
  <si>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</si>
  <si>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</si>
  <si>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</si>
  <si>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</si>
  <si>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</si>
  <si>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</si>
  <si>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</si>
  <si>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</si>
  <si>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</si>
  <si>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</si>
  <si>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</si>
  <si>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</si>
  <si>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</si>
  <si>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</si>
  <si>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</si>
  <si>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</si>
  <si>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</si>
  <si>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</si>
  <si>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</si>
  <si>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</si>
  <si>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</si>
  <si>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</si>
  <si>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</si>
  <si>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</si>
  <si>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</si>
  <si>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</si>
  <si>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</si>
  <si>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</si>
  <si>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</si>
  <si>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</si>
  <si>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</si>
  <si>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</si>
  <si>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</si>
  <si>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</si>
  <si>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</si>
  <si>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</si>
  <si>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</si>
  <si>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</si>
  <si>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</si>
  <si>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</si>
  <si>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</si>
  <si>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</si>
  <si>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</si>
  <si>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</si>
  <si>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</si>
  <si>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</si>
  <si>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</si>
  <si>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</si>
  <si>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</si>
  <si>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</si>
  <si>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</si>
  <si>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</si>
  <si>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</si>
  <si>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</si>
  <si>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</si>
  <si>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</si>
  <si>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</si>
  <si>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</si>
  <si>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</si>
  <si>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</si>
  <si>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</si>
  <si>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</si>
  <si>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</si>
  <si>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</si>
  <si>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</si>
  <si>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</si>
  <si>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</si>
  <si>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</si>
  <si>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</si>
  <si>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</si>
  <si>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</si>
  <si>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</si>
  <si>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</si>
  <si>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</si>
  <si>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</si>
  <si>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</si>
  <si>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</si>
  <si>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</si>
  <si>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</si>
  <si>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</si>
  <si>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</si>
  <si>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</si>
  <si>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</si>
  <si>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</si>
  <si>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</si>
  <si>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</si>
  <si>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</si>
  <si>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</si>
  <si>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</si>
  <si>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</si>
  <si>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</si>
  <si>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</si>
  <si>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</si>
  <si>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</si>
  <si>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</si>
  <si>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</si>
  <si>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</si>
  <si>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</si>
  <si>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</si>
  <si>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</si>
  <si>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</si>
  <si>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</si>
  <si>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</si>
  <si>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</si>
  <si>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</si>
  <si>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</si>
  <si>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</si>
  <si>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</si>
  <si>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</si>
  <si>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</si>
  <si>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</si>
  <si>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</si>
  <si>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</si>
  <si>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</si>
  <si>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</si>
  <si>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</si>
  <si>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</si>
  <si>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</si>
  <si>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</si>
  <si>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</si>
  <si>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</si>
  <si>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</si>
  <si>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</si>
  <si>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</si>
  <si>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</si>
  <si>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</si>
  <si>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</si>
  <si>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</si>
  <si>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</si>
  <si>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</si>
  <si>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</si>
  <si>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</si>
  <si>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</si>
  <si>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</si>
  <si>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</si>
  <si>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</si>
  <si>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</si>
  <si>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</si>
  <si>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</si>
  <si>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</si>
  <si>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</si>
  <si>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</si>
  <si>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</si>
  <si>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</si>
  <si>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</si>
  <si>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</si>
  <si>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</si>
  <si>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</si>
  <si>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</si>
  <si>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</si>
  <si>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</si>
  <si>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</si>
  <si>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</si>
  <si>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</si>
  <si>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</si>
  <si>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</si>
  <si>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</si>
  <si>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</si>
  <si>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</si>
  <si>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</si>
  <si>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</si>
  <si>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</si>
  <si>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</si>
  <si>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</si>
  <si>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</si>
  <si>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</si>
  <si>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</si>
  <si>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</si>
  <si>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</si>
  <si>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</si>
  <si>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</si>
  <si>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</si>
  <si>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</si>
  <si>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</si>
  <si>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</si>
  <si>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</si>
  <si>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</si>
  <si>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</si>
  <si>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</si>
  <si>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</si>
  <si>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</si>
  <si>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</si>
  <si>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</si>
  <si>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</si>
  <si>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</si>
  <si>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</si>
  <si>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</si>
  <si>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</si>
  <si>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</si>
  <si>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</si>
  <si>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</si>
  <si>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</si>
  <si>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</si>
  <si>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</si>
  <si>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</si>
  <si>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</si>
  <si>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</si>
  <si>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</si>
  <si>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</si>
  <si>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</si>
  <si>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</si>
  <si>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</si>
  <si>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</si>
  <si>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</si>
  <si>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</si>
  <si>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</si>
  <si>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</si>
  <si>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</si>
  <si>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</si>
  <si>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</si>
  <si>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</si>
  <si>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</si>
  <si>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</si>
  <si>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</si>
  <si>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</si>
  <si>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</si>
  <si>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</si>
  <si>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</si>
  <si>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</si>
  <si>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</si>
  <si>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</si>
  <si>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</si>
  <si>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</si>
  <si>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</si>
  <si>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</si>
  <si>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</si>
  <si>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</si>
  <si>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</si>
  <si>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</si>
  <si>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</si>
  <si>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</si>
  <si>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</si>
  <si>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</si>
  <si>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</si>
  <si>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</si>
  <si>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</si>
  <si>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</si>
  <si>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</si>
  <si>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</si>
  <si>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</si>
  <si>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</si>
  <si>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</si>
  <si>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</si>
  <si>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</si>
  <si>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</si>
  <si>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</si>
  <si>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</si>
  <si>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</si>
  <si>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</si>
  <si>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</si>
  <si>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</si>
  <si>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</si>
  <si>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</si>
  <si>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</si>
  <si>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</si>
  <si>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</si>
  <si>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</si>
  <si>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</si>
  <si>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</si>
  <si>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</si>
  <si>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</si>
  <si>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</si>
  <si>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</si>
  <si>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</si>
  <si>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</si>
  <si>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</si>
  <si>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</si>
  <si>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</si>
  <si>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</si>
  <si>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</si>
  <si>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</si>
  <si>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</si>
  <si>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</si>
  <si>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</si>
  <si>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</si>
  <si>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</si>
  <si>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</si>
  <si>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</si>
  <si>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</si>
  <si>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</si>
  <si>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</si>
  <si>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</si>
  <si>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</si>
  <si>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</si>
  <si>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</si>
  <si>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</si>
  <si>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</si>
  <si>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</si>
  <si>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</si>
  <si>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</si>
  <si>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</si>
  <si>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</si>
  <si>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</si>
  <si>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</si>
  <si>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</si>
  <si>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</si>
  <si>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</si>
  <si>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</si>
  <si>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</si>
  <si>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</si>
  <si>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</si>
  <si>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</si>
  <si>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</si>
  <si>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</si>
  <si>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</si>
  <si>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</si>
  <si>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</si>
  <si>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</si>
  <si>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</si>
  <si>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</si>
  <si>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</si>
  <si>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</si>
  <si>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</si>
  <si>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</si>
  <si>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</si>
  <si>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</si>
  <si>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</si>
  <si>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</si>
  <si>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</si>
  <si>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</si>
  <si>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</si>
  <si>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</si>
  <si>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</si>
  <si>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</si>
  <si>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</si>
  <si>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</si>
  <si>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</si>
  <si>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</si>
  <si>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</si>
  <si>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</si>
  <si>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</si>
  <si>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</si>
  <si>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</si>
  <si>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</si>
  <si>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</si>
  <si>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</si>
  <si>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</si>
  <si>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</si>
  <si>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</si>
  <si>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</si>
  <si>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</si>
  <si>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</si>
  <si>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</si>
  <si>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</si>
  <si>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</si>
  <si>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</si>
  <si>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</si>
  <si>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</si>
  <si>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</si>
  <si>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</si>
  <si>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</si>
  <si>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</si>
  <si>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</si>
  <si>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</si>
  <si>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</si>
  <si>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</si>
  <si>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</si>
  <si>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</si>
  <si>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</si>
  <si>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</si>
  <si>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</si>
  <si>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</si>
  <si>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</si>
  <si>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</si>
  <si>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</si>
  <si>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</si>
  <si>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</si>
  <si>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</si>
  <si>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</si>
  <si>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</si>
  <si>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</si>
  <si>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</si>
  <si>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</si>
  <si>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</si>
  <si>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</si>
  <si>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</si>
  <si>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</si>
  <si>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</si>
  <si>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</si>
  <si>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</si>
  <si>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</si>
  <si>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</si>
  <si>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</si>
  <si>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</si>
  <si>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</si>
  <si>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</si>
  <si>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</si>
  <si>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</si>
  <si>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</si>
  <si>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</si>
  <si>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</si>
  <si>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</si>
  <si>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</si>
  <si>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</si>
  <si>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</si>
  <si>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</si>
  <si>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</si>
  <si>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</si>
  <si>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</si>
  <si>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</si>
  <si>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</si>
  <si>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</si>
  <si>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</si>
  <si>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</si>
  <si>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</si>
  <si>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</si>
  <si>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</si>
  <si>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</si>
  <si>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</si>
  <si>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</si>
  <si>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</si>
  <si>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</si>
  <si>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</si>
  <si>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</si>
  <si>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</si>
  <si>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</si>
  <si>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</si>
  <si>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</si>
  <si>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</si>
  <si>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</si>
  <si>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</si>
  <si>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</si>
  <si>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</si>
  <si>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</si>
  <si>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</si>
  <si>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</si>
  <si>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</si>
  <si>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</si>
  <si>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</si>
  <si>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</si>
  <si>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</si>
  <si>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</si>
  <si>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</si>
  <si>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</si>
  <si>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</si>
  <si>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</si>
  <si>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</si>
  <si>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</si>
  <si>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</si>
  <si>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</si>
  <si>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</si>
  <si>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</si>
  <si>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</si>
  <si>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</si>
  <si>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</si>
  <si>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</si>
  <si>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</si>
  <si>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</si>
  <si>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</si>
  <si>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</si>
  <si>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</si>
  <si>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</si>
  <si>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</si>
  <si>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</si>
  <si>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</si>
  <si>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</si>
  <si>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</si>
  <si>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</si>
  <si>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</si>
  <si>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</si>
  <si>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</si>
  <si>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</si>
  <si>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</si>
  <si>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</si>
  <si>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</si>
  <si>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</si>
  <si>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</si>
  <si>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</si>
  <si>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</si>
  <si>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</si>
  <si>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</si>
  <si>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</si>
  <si>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</si>
  <si>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</si>
  <si>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</si>
  <si>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</si>
  <si>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</si>
  <si>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</si>
  <si>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</si>
  <si>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</si>
  <si>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</si>
  <si>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</si>
  <si>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</si>
  <si>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</si>
  <si>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</si>
  <si>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</si>
  <si>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</si>
  <si>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</si>
  <si>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</si>
  <si>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</si>
  <si>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</si>
  <si>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</si>
  <si>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</si>
  <si>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</si>
  <si>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</si>
  <si>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</si>
  <si>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</si>
  <si>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</si>
  <si>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</si>
  <si>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</si>
  <si>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</si>
  <si>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</si>
  <si>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</si>
  <si>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</si>
  <si>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</si>
  <si>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</si>
  <si>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</si>
  <si>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</si>
  <si>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</si>
  <si>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</si>
  <si>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</si>
  <si>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</si>
  <si>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</si>
  <si>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</si>
  <si>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</si>
  <si>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</si>
  <si>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</si>
  <si>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</si>
  <si>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</si>
  <si>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</si>
  <si>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</si>
  <si>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</si>
  <si>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</si>
  <si>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</si>
  <si>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</si>
  <si>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</si>
  <si>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</si>
  <si>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</si>
  <si>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</si>
  <si>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</si>
  <si>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</si>
  <si>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</si>
  <si>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</si>
  <si>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</si>
  <si>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</si>
  <si>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</si>
  <si>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</si>
  <si>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</si>
  <si>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</si>
  <si>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</si>
  <si>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</si>
  <si>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</si>
  <si>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</si>
  <si>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</si>
  <si>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</si>
  <si>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</si>
  <si>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</si>
  <si>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</si>
  <si>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</si>
  <si>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</si>
  <si>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</si>
  <si>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</si>
  <si>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</si>
  <si>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</si>
  <si>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</si>
  <si>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</si>
  <si>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</si>
  <si>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</si>
  <si>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</si>
  <si>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</si>
  <si>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</si>
  <si>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</si>
  <si>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</si>
  <si>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</si>
  <si>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</si>
  <si>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</si>
  <si>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</si>
  <si>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</si>
  <si>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</si>
  <si>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</si>
  <si>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</si>
  <si>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</si>
  <si>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</si>
  <si>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</si>
  <si>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</si>
  <si>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</si>
  <si>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</si>
  <si>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</si>
  <si>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</si>
  <si>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</si>
  <si>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</si>
  <si>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</si>
  <si>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</si>
  <si>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</si>
  <si>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</si>
  <si>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</si>
  <si>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</si>
  <si>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</si>
  <si>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</si>
  <si>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</si>
  <si>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</si>
  <si>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</si>
  <si>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</si>
  <si>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</si>
  <si>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</si>
  <si>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</si>
  <si>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</si>
  <si>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</si>
  <si>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</si>
  <si>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</si>
  <si>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</si>
  <si>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</si>
  <si>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</si>
  <si>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</si>
  <si>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</si>
  <si>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</si>
  <si>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</si>
  <si>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</si>
  <si>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</si>
  <si>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</si>
  <si>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</si>
  <si>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</si>
  <si>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</si>
  <si>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</si>
  <si>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</si>
  <si>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</si>
  <si>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</si>
  <si>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</si>
  <si>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</si>
  <si>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</si>
  <si>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</si>
  <si>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</si>
  <si>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</si>
  <si>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</si>
  <si>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</si>
  <si>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</si>
  <si>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</si>
  <si>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</si>
  <si>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</si>
  <si>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</si>
  <si>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</si>
  <si>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</si>
  <si>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</si>
  <si>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</si>
  <si>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</si>
  <si>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</si>
  <si>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</si>
  <si>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</si>
  <si>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</si>
  <si>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</si>
  <si>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</si>
  <si>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</si>
  <si>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</si>
  <si>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</si>
  <si>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</si>
  <si>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</si>
  <si>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</si>
  <si>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</si>
  <si>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</si>
  <si>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</si>
  <si>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</si>
  <si>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</si>
  <si>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</si>
  <si>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</si>
  <si>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</si>
  <si>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</si>
  <si>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</si>
  <si>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</si>
  <si>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</si>
  <si>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</si>
  <si>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</si>
  <si>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</si>
  <si>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</si>
  <si>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</si>
  <si>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</si>
  <si>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</si>
  <si>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</si>
  <si>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</si>
  <si>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</si>
  <si>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</si>
  <si>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</si>
  <si>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</si>
  <si>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</si>
  <si>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</si>
  <si>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</si>
  <si>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</si>
  <si>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</si>
  <si>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</si>
  <si>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</si>
  <si>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</si>
  <si>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</si>
  <si>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</si>
  <si>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</si>
  <si>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</si>
  <si>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</si>
  <si>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</si>
  <si>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</si>
  <si>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</si>
  <si>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</si>
  <si>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</si>
  <si>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</si>
  <si>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</si>
  <si>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</si>
  <si>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</si>
  <si>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</si>
  <si>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</si>
  <si>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</si>
  <si>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</si>
  <si>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</si>
  <si>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</si>
  <si>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</si>
  <si>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</si>
  <si>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</si>
  <si>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</si>
  <si>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</si>
  <si>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</si>
  <si>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</si>
  <si>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</si>
  <si>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</si>
  <si>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</si>
  <si>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</si>
  <si>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</si>
  <si>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</si>
  <si>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</si>
  <si>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</si>
  <si>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</si>
  <si>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</si>
  <si>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</si>
  <si>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</si>
  <si>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</si>
  <si>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</si>
  <si>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</si>
  <si>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</si>
  <si>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</si>
  <si>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</si>
  <si>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</si>
  <si>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</si>
  <si>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</si>
  <si>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</si>
  <si>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</si>
  <si>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</si>
  <si>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</si>
  <si>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</si>
  <si>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</si>
  <si>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</si>
  <si>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</si>
  <si>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</si>
  <si>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</si>
  <si>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</si>
  <si>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</si>
  <si>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</si>
  <si>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</si>
  <si>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</si>
  <si>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</si>
  <si>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</si>
  <si>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</si>
  <si>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</si>
  <si>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</si>
  <si>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</si>
  <si>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</si>
  <si>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</si>
  <si>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</si>
  <si>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</si>
  <si>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</si>
  <si>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</si>
  <si>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</si>
  <si>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</si>
  <si>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</si>
  <si>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</si>
  <si>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</si>
  <si>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</si>
  <si>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</si>
  <si>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</si>
  <si>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</si>
  <si>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</si>
  <si>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</si>
  <si>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</si>
  <si>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</si>
  <si>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</si>
  <si>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</si>
  <si>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</si>
  <si>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</si>
  <si>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</si>
  <si>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</si>
  <si>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</si>
  <si>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</si>
  <si>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</si>
  <si>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</si>
  <si>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</si>
  <si>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</si>
  <si>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</si>
  <si>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</si>
  <si>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</si>
  <si>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</si>
  <si>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</si>
  <si>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</si>
  <si>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</si>
  <si>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</si>
  <si>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</si>
  <si>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</si>
  <si>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</si>
  <si>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</si>
  <si>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</si>
  <si>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</si>
  <si>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</si>
  <si>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</si>
  <si>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</si>
  <si>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</si>
  <si>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</si>
  <si>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</si>
  <si>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</si>
  <si>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</si>
  <si>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</si>
  <si>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</si>
  <si>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</si>
  <si>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</si>
  <si>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</si>
  <si>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</si>
  <si>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</si>
  <si>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</si>
  <si>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</si>
  <si>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</si>
  <si>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</si>
  <si>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</si>
  <si>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</si>
  <si>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</si>
  <si>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</si>
  <si>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</si>
  <si>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</si>
  <si>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</si>
  <si>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</si>
  <si>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</si>
  <si>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</si>
  <si>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</si>
  <si>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</si>
  <si>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</si>
  <si>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</si>
  <si>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</si>
  <si>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</si>
  <si>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</si>
  <si>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</si>
  <si>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</si>
  <si>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</si>
  <si>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</si>
  <si>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</si>
  <si>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</si>
  <si>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</si>
  <si>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</si>
  <si>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</si>
  <si>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</si>
  <si>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</si>
  <si>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</si>
  <si>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</si>
  <si>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</si>
  <si>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</si>
  <si>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</si>
  <si>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</si>
  <si>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</si>
  <si>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</si>
  <si>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</si>
  <si>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</si>
  <si>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</si>
  <si>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</si>
  <si>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</si>
  <si>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</si>
  <si>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</si>
  <si>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</si>
  <si>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</si>
  <si>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</si>
  <si>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</si>
  <si>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</si>
  <si>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</si>
  <si>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</si>
  <si>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</si>
  <si>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</si>
  <si>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</si>
  <si>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</si>
  <si>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</si>
  <si>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</si>
  <si>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</si>
  <si>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</si>
  <si>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</si>
  <si>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</si>
  <si>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</si>
  <si>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</si>
  <si>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</si>
  <si>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</si>
  <si>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</si>
  <si>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</si>
  <si>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</si>
  <si>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</si>
  <si>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</si>
  <si>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</si>
  <si>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</si>
  <si>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</si>
  <si>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</si>
  <si>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</si>
  <si>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</si>
  <si>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</si>
  <si>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</si>
  <si>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</si>
  <si>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</si>
  <si>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</si>
  <si>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</si>
  <si>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</si>
  <si>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</si>
  <si>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</si>
  <si>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</si>
  <si>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</si>
  <si>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</si>
  <si>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</si>
  <si>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</si>
  <si>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</si>
  <si>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</si>
  <si>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</si>
  <si>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</si>
  <si>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</si>
  <si>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</si>
  <si>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</si>
  <si>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</si>
  <si>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</si>
  <si>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</si>
  <si>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</si>
  <si>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</si>
  <si>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</si>
  <si>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</si>
  <si>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</si>
  <si>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</si>
  <si>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</si>
  <si>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</si>
  <si>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</si>
  <si>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</si>
  <si>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</si>
  <si>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</si>
  <si>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</si>
  <si>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</si>
  <si>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</si>
  <si>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</si>
  <si>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</si>
  <si>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</si>
  <si>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</si>
  <si>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</si>
  <si>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</si>
  <si>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</si>
  <si>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</si>
  <si>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</si>
  <si>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</si>
  <si>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</si>
  <si>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</si>
  <si>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</si>
  <si>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</si>
  <si>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</si>
  <si>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</si>
  <si>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</si>
  <si>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</si>
  <si>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</si>
  <si>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</si>
  <si>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</si>
  <si>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</si>
  <si>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</si>
  <si>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</si>
  <si>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</si>
  <si>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</si>
  <si>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</si>
  <si>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</si>
  <si>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</si>
  <si>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</si>
  <si>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</si>
  <si>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</si>
  <si>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</si>
  <si>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</si>
  <si>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</si>
  <si>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</si>
  <si>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</si>
  <si>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</si>
  <si>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</si>
  <si>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</si>
  <si>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</si>
  <si>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</si>
  <si>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</si>
  <si>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</si>
  <si>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</si>
  <si>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</si>
  <si>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</si>
  <si>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</si>
  <si>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</si>
  <si>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</si>
  <si>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</si>
  <si>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</si>
  <si>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</si>
  <si>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</si>
  <si>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</si>
  <si>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</si>
  <si>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</si>
  <si>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</si>
  <si>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</si>
  <si>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</si>
  <si>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</si>
  <si>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</si>
  <si>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</si>
  <si>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</si>
  <si>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</si>
  <si>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</si>
  <si>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</si>
  <si>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</si>
  <si>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</si>
  <si>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</si>
  <si>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</si>
  <si>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</si>
  <si>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</si>
  <si>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</si>
  <si>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</si>
  <si>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</si>
  <si>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</si>
  <si>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</si>
  <si>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</si>
  <si>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</si>
  <si>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</si>
  <si>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</si>
  <si>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</si>
  <si>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</si>
  <si>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</si>
  <si>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</si>
  <si>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</si>
  <si>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</si>
  <si>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</si>
  <si>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</si>
  <si>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</si>
  <si>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</si>
  <si>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</si>
  <si>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</si>
  <si>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</si>
  <si>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</si>
  <si>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</si>
  <si>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</si>
  <si>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</si>
  <si>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</si>
  <si>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</si>
  <si>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</si>
  <si>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</si>
  <si>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</si>
  <si>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</si>
  <si>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</si>
  <si>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</si>
  <si>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</si>
  <si>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</si>
  <si>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</si>
  <si>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</si>
  <si>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</si>
  <si>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</si>
  <si>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</si>
  <si>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</si>
  <si>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</si>
  <si>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</si>
  <si>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</si>
  <si>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</si>
  <si>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</si>
  <si>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</si>
  <si>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</si>
  <si>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</si>
  <si>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</si>
  <si>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</si>
  <si>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</si>
  <si>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</si>
  <si>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</si>
  <si>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</si>
  <si>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</si>
  <si>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</si>
  <si>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</si>
  <si>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</si>
  <si>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</si>
  <si>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</si>
  <si>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</si>
  <si>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</si>
  <si>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</si>
  <si>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</si>
  <si>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</si>
  <si>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</si>
  <si>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</si>
  <si>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</si>
  <si>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</si>
  <si>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</si>
  <si>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</si>
  <si>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</si>
  <si>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</si>
  <si>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</si>
  <si>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</si>
  <si>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</si>
  <si>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</si>
  <si>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</si>
  <si>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</si>
  <si>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</si>
  <si>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</si>
  <si>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</si>
  <si>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</si>
  <si>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</si>
  <si>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</si>
  <si>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</si>
  <si>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</si>
  <si>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</si>
  <si>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</si>
  <si>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</si>
  <si>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</si>
  <si>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</si>
  <si>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</si>
  <si>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</si>
  <si>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</si>
  <si>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</si>
  <si>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</si>
  <si>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</si>
  <si>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</si>
  <si>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</si>
  <si>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</si>
  <si>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</si>
  <si>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</si>
  <si>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</si>
  <si>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</si>
  <si>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</si>
  <si>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</si>
  <si>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</si>
  <si>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</si>
  <si>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</si>
  <si>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</si>
  <si>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</si>
  <si>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</si>
  <si>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</si>
  <si>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</si>
  <si>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</si>
  <si>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</si>
  <si>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</si>
  <si>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</si>
  <si>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</si>
  <si>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</si>
  <si>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</si>
  <si>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</si>
  <si>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</si>
  <si>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</si>
  <si>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</si>
  <si>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</si>
  <si>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</si>
  <si>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</si>
  <si>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</si>
  <si>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</si>
  <si>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</si>
  <si>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</si>
  <si>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</si>
  <si>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</si>
  <si>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</si>
  <si>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</si>
  <si>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</si>
  <si>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</si>
  <si>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</si>
  <si>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</si>
  <si>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</si>
  <si>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</si>
  <si>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</si>
  <si>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</si>
  <si>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</si>
  <si>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</si>
  <si>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</si>
  <si>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</si>
  <si>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</si>
  <si>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</si>
  <si>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</si>
  <si>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</si>
  <si>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</si>
  <si>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</si>
  <si>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</si>
  <si>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</si>
  <si>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</si>
  <si>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</si>
  <si>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</si>
  <si>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</si>
  <si>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</si>
  <si>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</si>
  <si>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</si>
  <si>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</si>
  <si>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</si>
  <si>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</si>
  <si>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</si>
  <si>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</si>
  <si>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</si>
  <si>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</si>
  <si>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</si>
  <si>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</si>
  <si>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</si>
  <si>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</si>
  <si>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</si>
  <si>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</si>
  <si>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</si>
  <si>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</si>
  <si>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</si>
  <si>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</si>
  <si>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</si>
  <si>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</si>
  <si>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</si>
  <si>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</si>
  <si>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</si>
  <si>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</si>
  <si>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</si>
  <si>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</si>
  <si>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</si>
  <si>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</si>
  <si>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</si>
  <si>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</si>
  <si>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</si>
  <si>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</si>
  <si>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</si>
  <si>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</si>
  <si>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</si>
  <si>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</si>
  <si>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</si>
  <si>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</si>
  <si>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</si>
  <si>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</si>
  <si>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</si>
  <si>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</si>
  <si>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</si>
  <si>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</si>
  <si>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</si>
  <si>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</si>
  <si>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</si>
  <si>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</si>
  <si>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</si>
  <si>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</si>
  <si>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</si>
  <si>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</si>
  <si>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</si>
  <si>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</si>
  <si>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</si>
  <si>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</si>
  <si>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</si>
  <si>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</si>
  <si>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</si>
  <si>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</si>
  <si>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</si>
  <si>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</si>
  <si>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</si>
  <si>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</si>
  <si>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</si>
  <si>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</si>
  <si>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</si>
  <si>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</si>
  <si>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</si>
  <si>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</si>
  <si>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</si>
  <si>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</si>
  <si>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</si>
  <si>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</si>
  <si>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</si>
  <si>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</si>
  <si>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</si>
  <si>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</si>
  <si>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</si>
  <si>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</si>
  <si>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</si>
  <si>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</si>
  <si>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</si>
  <si>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</si>
  <si>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</si>
  <si>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</si>
  <si>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</si>
  <si>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</si>
  <si>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</si>
  <si>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</si>
  <si>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</si>
  <si>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</si>
  <si>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</si>
  <si>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</si>
  <si>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</si>
  <si>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</si>
  <si>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</si>
  <si>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</si>
  <si>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</si>
  <si>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</si>
  <si>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</si>
  <si>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</si>
  <si>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</si>
  <si>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</si>
  <si>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</si>
  <si>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</si>
  <si>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</si>
  <si>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</si>
  <si>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</si>
  <si>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</si>
  <si>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</si>
  <si>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</si>
  <si>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</si>
  <si>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</si>
  <si>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</si>
  <si>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</si>
  <si>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</si>
  <si>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</si>
  <si>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</si>
  <si>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</si>
  <si>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</si>
  <si>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</si>
  <si>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</si>
  <si>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</si>
  <si>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</si>
  <si>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</si>
  <si>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</si>
  <si>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</si>
  <si>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</si>
  <si>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</si>
  <si>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</si>
  <si>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</si>
  <si>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</si>
  <si>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</si>
  <si>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</si>
  <si>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</si>
  <si>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</si>
  <si>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</si>
  <si>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</si>
  <si>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</si>
  <si>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</si>
  <si>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</si>
  <si>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</si>
  <si>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</si>
  <si>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</si>
  <si>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</si>
  <si>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</si>
  <si>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</si>
  <si>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</si>
  <si>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</si>
  <si>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</si>
  <si>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</si>
  <si>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</si>
  <si>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</si>
  <si>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</si>
  <si>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</si>
  <si>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</si>
  <si>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</si>
  <si>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</si>
  <si>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</si>
  <si>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</si>
  <si>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</si>
  <si>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</si>
  <si>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</si>
  <si>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</si>
  <si>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</si>
  <si>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</si>
  <si>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</si>
  <si>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</si>
  <si>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</si>
  <si>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</si>
  <si>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</si>
  <si>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</si>
  <si>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</si>
  <si>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</si>
  <si>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</si>
  <si>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</si>
  <si>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</si>
  <si>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</si>
  <si>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</si>
  <si>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</si>
  <si>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</si>
  <si>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</si>
  <si>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</si>
  <si>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</si>
  <si>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</si>
  <si>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</si>
  <si>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</si>
  <si>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</si>
  <si>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</si>
  <si>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</si>
  <si>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</si>
  <si>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</si>
  <si>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</si>
  <si>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</si>
  <si>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</si>
  <si>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</si>
  <si>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</si>
  <si>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</si>
  <si>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</si>
  <si>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</si>
  <si>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</si>
  <si>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</si>
  <si>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</si>
  <si>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</si>
  <si>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</si>
  <si>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</si>
  <si>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</si>
  <si>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</si>
  <si>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</si>
  <si>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</si>
  <si>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</si>
  <si>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</si>
  <si>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</si>
  <si>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</si>
  <si>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</si>
  <si>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</si>
  <si>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</si>
  <si>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</si>
  <si>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</si>
  <si>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</si>
  <si>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</si>
  <si>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</si>
  <si>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</si>
  <si>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</si>
  <si>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</si>
  <si>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</si>
  <si>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</si>
  <si>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</si>
  <si>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</si>
  <si>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</si>
  <si>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</si>
  <si>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</si>
  <si>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</si>
  <si>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</si>
  <si>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</si>
  <si>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</si>
  <si>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</si>
  <si>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</si>
  <si>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</si>
  <si>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</si>
  <si>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</si>
  <si>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</si>
  <si>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</si>
  <si>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</si>
  <si>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</si>
  <si>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</si>
  <si>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</si>
  <si>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</si>
  <si>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</si>
  <si>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</si>
  <si>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</si>
  <si>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</si>
  <si>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</si>
  <si>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</si>
  <si>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</si>
  <si>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</si>
  <si>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</si>
  <si>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</si>
  <si>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</si>
  <si>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</si>
  <si>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</si>
  <si>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</si>
  <si>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</si>
  <si>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</si>
  <si>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</si>
  <si>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</si>
  <si>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</si>
  <si>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</si>
  <si>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</si>
  <si>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</si>
  <si>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</si>
  <si>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</si>
  <si>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</si>
  <si>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</si>
  <si>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</si>
  <si>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</si>
  <si>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</si>
  <si>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</si>
  <si>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</si>
  <si>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</si>
  <si>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</si>
  <si>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</si>
  <si>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</si>
  <si>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</si>
  <si>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</si>
  <si>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</si>
  <si>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</si>
  <si>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</si>
  <si>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</si>
  <si>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</si>
  <si>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</si>
  <si>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</si>
  <si>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</si>
  <si>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</si>
  <si>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</si>
  <si>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</si>
  <si>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</si>
  <si>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</si>
  <si>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</si>
  <si>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</si>
  <si>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</si>
  <si>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</si>
  <si>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</si>
  <si>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</si>
  <si>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</si>
  <si>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</si>
  <si>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</si>
  <si>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</si>
  <si>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</si>
  <si>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</si>
  <si>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</si>
  <si>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</si>
  <si>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</si>
  <si>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</si>
  <si>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</si>
  <si>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</si>
  <si>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</si>
  <si>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</si>
  <si>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</si>
  <si>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</si>
  <si>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</si>
  <si>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</si>
  <si>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</si>
  <si>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</si>
  <si>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</si>
  <si>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</si>
  <si>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</si>
  <si>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</si>
  <si>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</si>
  <si>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</si>
  <si>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</si>
  <si>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</si>
  <si>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</si>
  <si>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</si>
  <si>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</si>
  <si>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</si>
  <si>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</si>
  <si>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</si>
  <si>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</si>
  <si>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</si>
  <si>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</si>
  <si>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</si>
  <si>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</si>
  <si>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</si>
  <si>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</si>
  <si>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</si>
  <si>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</si>
  <si>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</si>
  <si>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</si>
  <si>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</si>
  <si>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</si>
  <si>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</si>
  <si>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</si>
  <si>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</si>
  <si>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</si>
  <si>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</si>
  <si>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</si>
  <si>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</si>
  <si>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</si>
  <si>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</si>
  <si>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</si>
  <si>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</si>
  <si>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</si>
  <si>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</si>
  <si>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</si>
  <si>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</si>
  <si>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</si>
  <si>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</si>
  <si>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</si>
  <si>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</si>
  <si>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</si>
  <si>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</si>
  <si>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</si>
  <si>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</si>
  <si>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</si>
  <si>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</si>
  <si>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</si>
  <si>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</si>
  <si>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</si>
  <si>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</si>
  <si>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</si>
  <si>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</si>
  <si>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</si>
  <si>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</si>
  <si>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</si>
  <si>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</si>
  <si>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</si>
  <si>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</si>
  <si>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</si>
  <si>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</si>
  <si>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</si>
  <si>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</si>
  <si>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</si>
  <si>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</si>
  <si>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</si>
  <si>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</si>
  <si>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</si>
  <si>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</si>
  <si>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</si>
  <si>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</si>
  <si>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</si>
  <si>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</si>
  <si>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</si>
  <si>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</si>
  <si>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</si>
  <si>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</si>
  <si>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</si>
  <si>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</si>
  <si>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</si>
  <si>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</si>
  <si>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</si>
  <si>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</si>
  <si>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</si>
  <si>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</si>
  <si>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</si>
  <si>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</si>
  <si>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</si>
  <si>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</si>
  <si>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</si>
  <si>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</si>
  <si>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</si>
  <si>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</si>
  <si>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</si>
  <si>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</si>
  <si>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</si>
  <si>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</si>
  <si>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</si>
  <si>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</si>
  <si>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</si>
  <si>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</si>
  <si>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</si>
  <si>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</si>
  <si>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</si>
  <si>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</si>
  <si>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</si>
  <si>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</si>
  <si>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</si>
  <si>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</si>
  <si>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</si>
  <si>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</si>
  <si>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</si>
  <si>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</si>
  <si>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</si>
  <si>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</si>
  <si>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</si>
  <si>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</si>
  <si>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</si>
  <si>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</si>
  <si>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</si>
  <si>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</si>
  <si>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</si>
  <si>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</si>
  <si>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</si>
  <si>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</si>
  <si>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</si>
  <si>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</si>
  <si>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</si>
  <si>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</si>
  <si>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</si>
  <si>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</si>
  <si>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</si>
  <si>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</si>
  <si>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</si>
  <si>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</si>
  <si>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</si>
  <si>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</si>
  <si>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</si>
  <si>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</si>
  <si>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</si>
  <si>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</si>
  <si>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</si>
  <si>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</si>
  <si>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</si>
  <si>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</si>
  <si>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</si>
  <si>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</si>
  <si>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</si>
  <si>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</si>
  <si>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</si>
  <si>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</si>
  <si>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</si>
  <si>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</si>
  <si>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</si>
  <si>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</si>
  <si>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</si>
  <si>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</si>
  <si>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</si>
  <si>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</si>
  <si>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</si>
  <si>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</si>
  <si>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</si>
  <si>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</si>
  <si>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</si>
  <si>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</si>
  <si>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</si>
  <si>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</si>
  <si>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</si>
  <si>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</si>
  <si>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</si>
  <si>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</si>
  <si>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</si>
  <si>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</si>
  <si>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</si>
  <si>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</si>
  <si>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</si>
  <si>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</si>
  <si>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</si>
  <si>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</si>
  <si>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</si>
  <si>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</si>
  <si>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</si>
  <si>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</si>
  <si>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</si>
  <si>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</si>
  <si>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</si>
  <si>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</si>
  <si>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</si>
  <si>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</si>
  <si>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</si>
  <si>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</si>
  <si>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</si>
  <si>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</si>
  <si>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</si>
  <si>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</si>
  <si>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</si>
  <si>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</si>
  <si>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</si>
  <si>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</si>
  <si>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</si>
  <si>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</si>
  <si>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John Bowden</t>
  </si>
  <si>
    <t>717-768-5533</t>
  </si>
  <si>
    <t>John_Bowden@pequeavalley.org</t>
  </si>
  <si>
    <t>Britney Hevner</t>
  </si>
  <si>
    <t>717-768-5589</t>
  </si>
  <si>
    <t>Britney_Hevner@pequeavalley.org</t>
  </si>
  <si>
    <t xml:space="preserve">Booster Club information reported at the Varsity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</si>
</sst>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3">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0" fillId="5" borderId="1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10" borderId="22"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59" fillId="10" borderId="21" xfId="0" applyFont="1" applyFill="1" applyBorder="1" applyAlignment="1">
      <alignment horizontal="center" vertical="center"/>
    </xf>
    <xf numFmtId="0" fontId="31" fillId="6" borderId="23" xfId="0" applyFont="1" applyFill="1" applyBorder="1" applyAlignment="1">
      <alignment horizontal="center" vertical="center"/>
    </xf>
    <xf numFmtId="0" fontId="26" fillId="7" borderId="4" xfId="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42" fillId="0" borderId="6" xfId="0" applyFont="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34" fillId="0" borderId="12" xfId="0" applyFont="1" applyBorder="1" applyAlignment="1">
      <alignment horizontal="center" vertical="center" wrapText="1"/>
    </xf>
    <xf numFmtId="0" fontId="59" fillId="10" borderId="0" xfId="0" applyFont="1" applyFill="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abSelected="1" topLeftCell="B1" zoomScaleNormal="100" workbookViewId="0">
      <pane xSplit="3" ySplit="8" topLeftCell="E9" activePane="bottomRight" state="frozen"/>
      <selection activeCell="G10" sqref="G10:M10"/>
      <selection pane="topRight" activeCell="G10" sqref="G10:M10"/>
      <selection pane="bottomLeft" activeCell="G10" sqref="G10:M10"/>
      <selection pane="bottomRight" activeCell="G39" sqref="G39:M39"/>
    </sheetView>
  </sheetViews>
  <sheetFormatPr defaultColWidth="8.77734375" defaultRowHeight="15.05" x14ac:dyDescent="0.3"/>
  <cols>
    <col min="1" max="1" width="20.77734375" customWidth="1"/>
    <col min="2" max="2" width="2.33203125" customWidth="1"/>
    <col min="3" max="3" width="1.6640625" customWidth="1"/>
    <col min="4" max="4" width="0.77734375" customWidth="1"/>
    <col min="5" max="5" width="63.33203125" customWidth="1"/>
    <col min="6" max="6" width="0.44140625" customWidth="1"/>
    <col min="8" max="8" width="22.33203125" customWidth="1"/>
    <col min="10" max="11" width="10" customWidth="1"/>
    <col min="12" max="12" width="10.77734375" customWidth="1"/>
    <col min="13" max="13" width="8.33203125" customWidth="1"/>
    <col min="14" max="14" width="0.77734375" customWidth="1"/>
    <col min="15" max="15" width="1.6640625" customWidth="1"/>
    <col min="16" max="16" width="8.77734375" customWidth="1"/>
  </cols>
  <sheetData>
    <row r="1" spans="1:67" ht="9.85" customHeight="1" thickBot="1" x14ac:dyDescent="0.35"/>
    <row r="2" spans="1:67" ht="9.85" customHeight="1" thickTop="1" x14ac:dyDescent="0.3">
      <c r="C2" s="18"/>
      <c r="D2" s="19"/>
      <c r="E2" s="501"/>
      <c r="F2" s="501"/>
      <c r="G2" s="501"/>
      <c r="H2" s="501"/>
      <c r="I2" s="501"/>
      <c r="J2" s="501"/>
      <c r="K2" s="501"/>
      <c r="L2" s="501"/>
      <c r="M2" s="501"/>
      <c r="N2" s="19"/>
      <c r="O2" s="43"/>
    </row>
    <row r="3" spans="1:67" ht="5.0999999999999996" customHeight="1" x14ac:dyDescent="0.3">
      <c r="C3" s="16"/>
      <c r="D3" s="17"/>
      <c r="E3" s="14"/>
      <c r="F3" s="14"/>
      <c r="G3" s="14"/>
      <c r="H3" s="14"/>
      <c r="I3" s="14"/>
      <c r="J3" s="14"/>
      <c r="K3" s="14"/>
      <c r="L3" s="14"/>
      <c r="M3" s="14"/>
      <c r="O3" s="65"/>
    </row>
    <row r="4" spans="1:67" s="1" customFormat="1" ht="20.95" customHeight="1" x14ac:dyDescent="0.3">
      <c r="A4"/>
      <c r="B4"/>
      <c r="C4" s="16"/>
      <c r="D4" s="15"/>
      <c r="E4" s="464" t="str">
        <f>" INTERSCHOLASTIC ATHLETIC OPPORTUNITIES DISCLOSURE FORM "&amp;M7</f>
        <v xml:space="preserve"> INTERSCHOLASTIC ATHLETIC OPPORTUNITIES DISCLOSURE FORM 26.1</v>
      </c>
      <c r="F4" s="465"/>
      <c r="G4" s="465"/>
      <c r="H4" s="465"/>
      <c r="I4" s="465"/>
      <c r="J4" s="465"/>
      <c r="K4" s="465"/>
      <c r="L4" s="465"/>
      <c r="M4" s="46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0.95" customHeight="1" x14ac:dyDescent="0.3">
      <c r="A5"/>
      <c r="B5"/>
      <c r="C5" s="16"/>
      <c r="D5" s="15"/>
      <c r="E5" s="461" t="s">
        <v>20725</v>
      </c>
      <c r="F5" s="462"/>
      <c r="G5" s="462"/>
      <c r="H5" s="462"/>
      <c r="I5" s="462"/>
      <c r="J5" s="462"/>
      <c r="K5" s="462"/>
      <c r="L5" s="462"/>
      <c r="M5" s="462"/>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0999999999999996" customHeight="1" x14ac:dyDescent="0.3">
      <c r="C6" s="16"/>
      <c r="D6" s="17"/>
      <c r="E6" s="492"/>
      <c r="F6" s="492"/>
      <c r="G6" s="492"/>
      <c r="H6" s="492"/>
      <c r="I6" s="492"/>
      <c r="J6" s="492"/>
      <c r="K6" s="492"/>
      <c r="L6" s="492"/>
      <c r="M6" s="492"/>
      <c r="N6"/>
      <c r="O6" s="116"/>
      <c r="P6"/>
      <c r="Q6"/>
      <c r="R6"/>
      <c r="S6"/>
      <c r="T6"/>
      <c r="U6"/>
      <c r="V6"/>
      <c r="W6"/>
      <c r="X6"/>
      <c r="Y6"/>
      <c r="Z6"/>
      <c r="AA6"/>
      <c r="AB6"/>
      <c r="AC6"/>
      <c r="AD6"/>
      <c r="AE6"/>
      <c r="AF6"/>
      <c r="AG6"/>
      <c r="AH6"/>
      <c r="AI6"/>
      <c r="AJ6"/>
      <c r="AK6"/>
      <c r="AL6"/>
      <c r="AM6"/>
      <c r="AN6"/>
      <c r="AO6"/>
      <c r="AP6"/>
      <c r="AQ6"/>
      <c r="AR6"/>
      <c r="AS6"/>
      <c r="AT6"/>
      <c r="AU6"/>
    </row>
    <row r="7" spans="1:67" ht="20.95" customHeight="1" x14ac:dyDescent="0.3">
      <c r="C7" s="16"/>
      <c r="D7" s="15"/>
      <c r="E7" s="502" t="s">
        <v>2824</v>
      </c>
      <c r="F7" s="503"/>
      <c r="G7" s="503"/>
      <c r="H7" s="503"/>
      <c r="I7" s="503"/>
      <c r="J7" s="503"/>
      <c r="K7" s="503"/>
      <c r="L7" s="221" t="s">
        <v>2825</v>
      </c>
      <c r="M7" s="222" t="s">
        <v>21450</v>
      </c>
      <c r="O7" s="65"/>
    </row>
    <row r="8" spans="1:67" s="24" customFormat="1" ht="5.0999999999999996" customHeight="1" x14ac:dyDescent="0.3">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20" customHeight="1" x14ac:dyDescent="0.3">
      <c r="C9" s="16"/>
      <c r="D9" s="15"/>
      <c r="E9" s="470" t="s">
        <v>20911</v>
      </c>
      <c r="F9" s="471"/>
      <c r="G9" s="471"/>
      <c r="H9" s="471"/>
      <c r="I9" s="471"/>
      <c r="J9" s="471"/>
      <c r="K9" s="471"/>
      <c r="L9" s="471"/>
      <c r="M9" s="471"/>
      <c r="N9" s="26"/>
      <c r="O9" s="25"/>
      <c r="Q9"/>
      <c r="R9"/>
      <c r="S9"/>
      <c r="T9"/>
      <c r="U9"/>
      <c r="V9"/>
      <c r="W9"/>
      <c r="X9"/>
      <c r="Y9"/>
      <c r="Z9"/>
      <c r="AA9"/>
      <c r="AB9"/>
      <c r="AC9"/>
      <c r="AD9"/>
      <c r="AE9"/>
      <c r="AF9"/>
      <c r="AG9"/>
      <c r="AH9"/>
      <c r="AI9"/>
    </row>
    <row r="10" spans="1:67" s="24" customFormat="1" ht="20" customHeight="1" x14ac:dyDescent="0.3">
      <c r="C10" s="16"/>
      <c r="D10" s="15"/>
      <c r="E10" s="37" t="s">
        <v>2380</v>
      </c>
      <c r="F10" s="27"/>
      <c r="G10" s="506" t="s">
        <v>391</v>
      </c>
      <c r="H10" s="507"/>
      <c r="I10" s="507"/>
      <c r="J10" s="507"/>
      <c r="K10" s="507"/>
      <c r="L10" s="507"/>
      <c r="M10" s="507"/>
      <c r="N10" s="26"/>
      <c r="O10" s="25"/>
      <c r="Q10"/>
      <c r="R10"/>
      <c r="S10"/>
      <c r="T10"/>
      <c r="U10"/>
      <c r="V10"/>
      <c r="W10"/>
      <c r="X10"/>
      <c r="Y10"/>
      <c r="Z10"/>
      <c r="AA10"/>
      <c r="AB10"/>
      <c r="AC10"/>
      <c r="AD10"/>
      <c r="AE10"/>
      <c r="AF10"/>
      <c r="AG10"/>
      <c r="AH10"/>
      <c r="AI10"/>
    </row>
    <row r="11" spans="1:67" s="24" customFormat="1" ht="2" customHeight="1" x14ac:dyDescent="0.3">
      <c r="C11" s="16"/>
      <c r="D11" s="15"/>
      <c r="E11" s="371"/>
      <c r="F11" s="27"/>
      <c r="G11" s="508"/>
      <c r="H11" s="509"/>
      <c r="I11" s="509"/>
      <c r="J11" s="509"/>
      <c r="K11" s="509"/>
      <c r="L11" s="509"/>
      <c r="M11" s="509"/>
      <c r="N11" s="26"/>
      <c r="O11" s="25"/>
      <c r="Q11"/>
      <c r="R11"/>
      <c r="S11"/>
      <c r="T11"/>
      <c r="U11"/>
      <c r="V11"/>
      <c r="W11"/>
      <c r="X11"/>
      <c r="Y11"/>
      <c r="Z11"/>
      <c r="AA11"/>
      <c r="AB11"/>
      <c r="AC11"/>
      <c r="AD11"/>
      <c r="AE11"/>
      <c r="AF11"/>
      <c r="AG11"/>
      <c r="AH11"/>
      <c r="AI11"/>
    </row>
    <row r="12" spans="1:67" s="24" customFormat="1" ht="20" customHeight="1" x14ac:dyDescent="0.3">
      <c r="C12" s="16"/>
      <c r="D12" s="15"/>
      <c r="E12" s="30" t="s">
        <v>13140</v>
      </c>
      <c r="F12" s="27"/>
      <c r="G12" s="472" t="str">
        <f>IF(ISERROR(VLOOKUP(G10,'PIMS LEA'!$B$1:$D$784,2,FALSE)),"",(VLOOKUP(G10,'PIMS LEA'!$B$1:$D$784,2,FALSE)))</f>
        <v>113365303</v>
      </c>
      <c r="H12" s="473"/>
      <c r="I12" s="473"/>
      <c r="J12" s="473"/>
      <c r="K12" s="473"/>
      <c r="L12" s="473"/>
      <c r="M12" s="473"/>
      <c r="N12" s="26"/>
      <c r="O12" s="25"/>
      <c r="Q12"/>
      <c r="R12"/>
      <c r="S12"/>
      <c r="T12"/>
      <c r="U12"/>
      <c r="V12"/>
      <c r="W12"/>
      <c r="X12"/>
      <c r="Y12"/>
      <c r="Z12"/>
      <c r="AA12"/>
      <c r="AB12"/>
      <c r="AC12"/>
      <c r="AD12"/>
      <c r="AE12"/>
      <c r="AF12"/>
      <c r="AG12"/>
      <c r="AH12"/>
      <c r="AI12"/>
    </row>
    <row r="13" spans="1:67" s="24" customFormat="1" ht="2.4500000000000002"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x14ac:dyDescent="0.3">
      <c r="C14" s="16"/>
      <c r="D14" s="15"/>
      <c r="E14" s="37" t="s">
        <v>2379</v>
      </c>
      <c r="F14" s="27"/>
      <c r="G14" s="499" t="s">
        <v>20964</v>
      </c>
      <c r="H14" s="500"/>
      <c r="I14" s="500"/>
      <c r="J14" s="500"/>
      <c r="K14" s="500"/>
      <c r="L14" s="500"/>
      <c r="M14" s="500"/>
      <c r="N14" s="26"/>
      <c r="O14" s="25"/>
      <c r="Q14"/>
      <c r="R14"/>
      <c r="S14"/>
      <c r="T14"/>
      <c r="U14"/>
      <c r="V14"/>
      <c r="W14"/>
      <c r="X14"/>
      <c r="Y14"/>
      <c r="Z14"/>
      <c r="AA14"/>
      <c r="AB14"/>
      <c r="AC14"/>
      <c r="AD14"/>
      <c r="AE14"/>
      <c r="AF14"/>
      <c r="AG14"/>
      <c r="AH14"/>
      <c r="AI14"/>
    </row>
    <row r="15" spans="1:67" s="24" customFormat="1" ht="2" customHeight="1" x14ac:dyDescent="0.3">
      <c r="C15" s="16"/>
      <c r="D15" s="15"/>
      <c r="E15" s="372"/>
      <c r="F15" s="27"/>
      <c r="G15" s="508"/>
      <c r="H15" s="509"/>
      <c r="I15" s="509"/>
      <c r="J15" s="509"/>
      <c r="K15" s="509"/>
      <c r="L15" s="509"/>
      <c r="M15" s="509"/>
      <c r="N15" s="26"/>
      <c r="O15" s="25"/>
      <c r="Q15"/>
      <c r="R15"/>
      <c r="S15"/>
      <c r="T15"/>
      <c r="U15"/>
      <c r="V15"/>
      <c r="W15"/>
      <c r="X15"/>
      <c r="Y15"/>
      <c r="Z15"/>
      <c r="AA15"/>
      <c r="AB15"/>
      <c r="AC15"/>
      <c r="AD15"/>
      <c r="AE15"/>
      <c r="AF15"/>
      <c r="AG15"/>
      <c r="AH15"/>
      <c r="AI15"/>
    </row>
    <row r="16" spans="1:67" s="24" customFormat="1" ht="20" customHeight="1" x14ac:dyDescent="0.3">
      <c r="C16" s="16"/>
      <c r="D16" s="15"/>
      <c r="E16" s="40" t="s">
        <v>13141</v>
      </c>
      <c r="F16" s="27"/>
      <c r="G16" s="472" t="str">
        <f>IF(ISERROR(VLOOKUP(G12&amp;G14,'PIMS School'!$D$1:$J$1463,7,FALSE)),"",(VLOOKUP(G12&amp;G14,'PIMS School'!$D$1:$J$1463,7,FALSE)))</f>
        <v>8541</v>
      </c>
      <c r="H16" s="473"/>
      <c r="I16" s="473"/>
      <c r="J16" s="473"/>
      <c r="K16" s="473"/>
      <c r="L16" s="473"/>
      <c r="M16" s="473"/>
      <c r="N16" s="26"/>
      <c r="O16" s="25"/>
      <c r="Q16"/>
      <c r="R16"/>
      <c r="S16"/>
      <c r="T16"/>
      <c r="U16"/>
      <c r="V16"/>
      <c r="W16"/>
      <c r="X16"/>
      <c r="Y16"/>
      <c r="Z16"/>
      <c r="AA16"/>
      <c r="AB16"/>
      <c r="AC16"/>
      <c r="AD16"/>
      <c r="AE16"/>
      <c r="AF16"/>
      <c r="AG16"/>
      <c r="AH16"/>
      <c r="AI16"/>
    </row>
    <row r="17" spans="3:35" s="24" customFormat="1" ht="2.4500000000000002" customHeight="1" x14ac:dyDescent="0.3">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35" customHeight="1" x14ac:dyDescent="0.3">
      <c r="C18" s="16"/>
      <c r="D18" s="15"/>
      <c r="E18" s="474" t="s">
        <v>2823</v>
      </c>
      <c r="F18" s="475"/>
      <c r="G18" s="475"/>
      <c r="H18" s="475"/>
      <c r="I18" s="475"/>
      <c r="J18" s="475"/>
      <c r="K18" s="475"/>
      <c r="L18" s="475"/>
      <c r="M18" s="476"/>
      <c r="N18" s="26"/>
      <c r="O18" s="25"/>
      <c r="Q18"/>
      <c r="R18"/>
      <c r="S18"/>
      <c r="T18"/>
      <c r="U18"/>
      <c r="V18"/>
      <c r="W18"/>
      <c r="X18"/>
      <c r="Y18"/>
      <c r="Z18"/>
      <c r="AA18"/>
      <c r="AB18"/>
      <c r="AC18"/>
      <c r="AD18"/>
      <c r="AE18"/>
      <c r="AF18"/>
      <c r="AG18"/>
      <c r="AH18"/>
      <c r="AI18"/>
    </row>
    <row r="19" spans="3:35" s="24" customFormat="1" ht="11" customHeight="1" x14ac:dyDescent="0.3">
      <c r="C19" s="16"/>
      <c r="D19" s="15"/>
      <c r="E19" s="477"/>
      <c r="F19" s="478"/>
      <c r="G19" s="478"/>
      <c r="H19" s="478"/>
      <c r="I19" s="478"/>
      <c r="J19" s="478"/>
      <c r="K19" s="478"/>
      <c r="L19" s="478"/>
      <c r="M19" s="479"/>
      <c r="N19" s="26"/>
      <c r="O19" s="25"/>
      <c r="Q19"/>
      <c r="R19"/>
      <c r="S19"/>
      <c r="T19"/>
      <c r="U19"/>
      <c r="V19"/>
      <c r="W19"/>
      <c r="X19"/>
      <c r="Y19"/>
      <c r="Z19"/>
      <c r="AA19"/>
      <c r="AB19"/>
      <c r="AC19"/>
      <c r="AD19"/>
      <c r="AE19"/>
      <c r="AF19"/>
      <c r="AG19"/>
      <c r="AH19"/>
      <c r="AI19"/>
    </row>
    <row r="20" spans="3:35" s="24" customFormat="1" ht="21.45" customHeight="1" x14ac:dyDescent="0.3">
      <c r="C20" s="16"/>
      <c r="D20" s="15"/>
      <c r="E20" s="510"/>
      <c r="F20" s="244"/>
      <c r="G20" s="242"/>
      <c r="H20" s="504" t="s">
        <v>2821</v>
      </c>
      <c r="I20" s="505"/>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7" customHeight="1" x14ac:dyDescent="0.3">
      <c r="C21" s="16"/>
      <c r="D21" s="15"/>
      <c r="E21" s="511"/>
      <c r="F21" s="245"/>
      <c r="G21" s="243"/>
      <c r="H21" s="480" t="s">
        <v>2816</v>
      </c>
      <c r="I21" s="481"/>
      <c r="J21" s="220">
        <f>IF(ISERROR(VLOOKUP($G$12&amp;$G$16,'Enrollment Report'!$A$3:$N$2989,3,FALSE)),0,(VLOOKUP($G$12&amp;$G$16,'Enrollment Report'!$A$3:$N$2989,3,FALSE)))</f>
        <v>52</v>
      </c>
      <c r="K21" s="220">
        <f>IF(ISERROR(VLOOKUP($G$12&amp;$G$16,'Enrollment Report'!$A$3:$N$2989,2,FALSE)),0,(VLOOKUP($G$12&amp;$G$16,'Enrollment Report'!$A$3:$N$2989,2,FALSE)))</f>
        <v>39</v>
      </c>
      <c r="L21" s="234">
        <f t="shared" ref="L21:L26" si="0">J21+K21</f>
        <v>91</v>
      </c>
      <c r="M21" s="246"/>
      <c r="N21" s="26"/>
      <c r="O21" s="25"/>
      <c r="Q21"/>
      <c r="R21"/>
      <c r="S21"/>
      <c r="T21"/>
      <c r="U21"/>
      <c r="V21"/>
      <c r="W21"/>
      <c r="X21"/>
      <c r="Y21"/>
      <c r="Z21"/>
      <c r="AA21"/>
      <c r="AB21"/>
      <c r="AC21"/>
      <c r="AD21"/>
      <c r="AE21"/>
      <c r="AF21"/>
      <c r="AG21"/>
      <c r="AH21"/>
      <c r="AI21"/>
    </row>
    <row r="22" spans="3:35" s="24" customFormat="1" ht="17.7" customHeight="1" x14ac:dyDescent="0.3">
      <c r="C22" s="16"/>
      <c r="D22" s="15"/>
      <c r="E22" s="511"/>
      <c r="F22" s="245"/>
      <c r="G22" s="243"/>
      <c r="H22" s="482" t="s">
        <v>2817</v>
      </c>
      <c r="I22" s="483"/>
      <c r="J22" s="220">
        <f>IF(ISERROR(VLOOKUP($G$12&amp;$G$16,'Enrollment Report'!$A$3:$N$2989,5,FALSE)),0,(VLOOKUP($G$12&amp;$G$16,'Enrollment Report'!$A$3:$N$2989,5,FALSE)))</f>
        <v>55</v>
      </c>
      <c r="K22" s="220">
        <f>IF(ISERROR(VLOOKUP($G$12&amp;$G$16,'Enrollment Report'!$A$3:$N$2989,4,FALSE)),0,(VLOOKUP($G$12&amp;$G$16,'Enrollment Report'!$A$3:$N$2989,4,FALSE)))</f>
        <v>56</v>
      </c>
      <c r="L22" s="234">
        <f t="shared" si="0"/>
        <v>111</v>
      </c>
      <c r="M22" s="247"/>
      <c r="N22" s="26"/>
      <c r="O22" s="25"/>
      <c r="Q22"/>
      <c r="R22"/>
      <c r="S22"/>
      <c r="T22"/>
      <c r="U22"/>
      <c r="V22"/>
      <c r="W22"/>
      <c r="X22"/>
      <c r="Y22"/>
      <c r="Z22"/>
      <c r="AA22"/>
      <c r="AB22"/>
      <c r="AC22"/>
      <c r="AD22"/>
      <c r="AE22"/>
      <c r="AF22"/>
      <c r="AG22"/>
      <c r="AH22"/>
      <c r="AI22"/>
    </row>
    <row r="23" spans="3:35" s="24" customFormat="1" ht="17.7" customHeight="1" x14ac:dyDescent="0.3">
      <c r="C23" s="16"/>
      <c r="D23" s="15"/>
      <c r="E23" s="511"/>
      <c r="F23" s="245"/>
      <c r="G23" s="243"/>
      <c r="H23" s="480" t="s">
        <v>2818</v>
      </c>
      <c r="I23" s="481"/>
      <c r="J23" s="220">
        <f>IF(ISERROR(VLOOKUP($G$12&amp;$G$16,'Enrollment Report'!$A$3:$N$2989,7,FALSE)),0,(VLOOKUP($G$12&amp;$G$16,'Enrollment Report'!$A$3:$N$2989,7,FALSE)))</f>
        <v>66</v>
      </c>
      <c r="K23" s="220">
        <f>IF(ISERROR(VLOOKUP($G$12&amp;$G$16,'Enrollment Report'!$A$3:$N$2989,6,FALSE)),0,(VLOOKUP($G$12&amp;$G$16,'Enrollment Report'!$A$3:$N$2989,6,FALSE)))</f>
        <v>49</v>
      </c>
      <c r="L23" s="234">
        <f t="shared" si="0"/>
        <v>115</v>
      </c>
      <c r="M23" s="246"/>
      <c r="N23" s="26"/>
      <c r="O23" s="25"/>
      <c r="Q23"/>
      <c r="R23"/>
      <c r="S23"/>
      <c r="T23"/>
      <c r="U23"/>
      <c r="V23"/>
      <c r="W23"/>
      <c r="X23"/>
      <c r="Y23"/>
      <c r="Z23"/>
      <c r="AA23"/>
      <c r="AB23"/>
      <c r="AC23"/>
      <c r="AD23"/>
      <c r="AE23"/>
      <c r="AF23"/>
      <c r="AG23"/>
      <c r="AH23"/>
      <c r="AI23"/>
    </row>
    <row r="24" spans="3:35" s="24" customFormat="1" ht="17.7" customHeight="1" x14ac:dyDescent="0.3">
      <c r="C24" s="16"/>
      <c r="D24" s="15"/>
      <c r="E24" s="511"/>
      <c r="F24" s="245"/>
      <c r="G24" s="243"/>
      <c r="H24" s="480" t="s">
        <v>2819</v>
      </c>
      <c r="I24" s="481"/>
      <c r="J24" s="220">
        <f>IF(ISERROR(VLOOKUP($G$12&amp;$G$16,'Enrollment Report'!$A$3:$N$2989,9,FALSE)),0,(VLOOKUP($G$12&amp;$G$16,'Enrollment Report'!$A$3:$N$2989,9,FALSE)))</f>
        <v>58</v>
      </c>
      <c r="K24" s="220">
        <f>IF(ISERROR(VLOOKUP($G$12&amp;$G$16,'Enrollment Report'!$A$3:$N$2989,8,FALSE)),0,(VLOOKUP($G$12&amp;$G$16,'Enrollment Report'!$A$3:$N$2989,8,FALSE)))</f>
        <v>58</v>
      </c>
      <c r="L24" s="234">
        <f t="shared" si="0"/>
        <v>116</v>
      </c>
      <c r="M24" s="246"/>
      <c r="N24" s="26"/>
      <c r="O24" s="25"/>
      <c r="Q24"/>
      <c r="R24"/>
      <c r="S24"/>
      <c r="T24"/>
      <c r="U24"/>
      <c r="V24"/>
      <c r="W24"/>
      <c r="X24"/>
      <c r="Y24"/>
      <c r="Z24"/>
      <c r="AA24"/>
      <c r="AB24"/>
      <c r="AC24"/>
      <c r="AD24"/>
      <c r="AE24"/>
      <c r="AF24"/>
      <c r="AG24"/>
      <c r="AH24"/>
      <c r="AI24"/>
    </row>
    <row r="25" spans="3:35" s="24" customFormat="1" ht="17.7" customHeight="1" x14ac:dyDescent="0.3">
      <c r="C25" s="16"/>
      <c r="D25" s="15"/>
      <c r="E25" s="511"/>
      <c r="F25" s="245"/>
      <c r="G25" s="243"/>
      <c r="H25" s="482" t="s">
        <v>2822</v>
      </c>
      <c r="I25" s="483"/>
      <c r="J25" s="220">
        <f>IF(ISERROR(VLOOKUP($G$12&amp;$G$16,'Enrollment Report'!$A$3:$N$2989,11,FALSE)),0,(VLOOKUP($G$12&amp;$G$16,'Enrollment Report'!$A$3:$N$2989,11,FALSE)))</f>
        <v>52</v>
      </c>
      <c r="K25" s="220">
        <f>IF(ISERROR(VLOOKUP($G$12&amp;$G$16,'Enrollment Report'!$A$3:$N$2989,10,FALSE)),0,(VLOOKUP($G$12&amp;$G$16,'Enrollment Report'!$A$3:$N$2989,10,FALSE)))</f>
        <v>54</v>
      </c>
      <c r="L25" s="234">
        <f>J25+K25</f>
        <v>106</v>
      </c>
      <c r="M25" s="247"/>
      <c r="N25" s="26"/>
      <c r="O25" s="25"/>
      <c r="Q25"/>
      <c r="R25"/>
      <c r="S25"/>
      <c r="T25"/>
      <c r="U25"/>
      <c r="V25"/>
      <c r="W25"/>
      <c r="X25"/>
      <c r="Y25"/>
      <c r="Z25"/>
      <c r="AA25"/>
      <c r="AB25"/>
      <c r="AC25"/>
      <c r="AD25"/>
      <c r="AE25"/>
      <c r="AF25"/>
      <c r="AG25"/>
      <c r="AH25"/>
      <c r="AI25"/>
    </row>
    <row r="26" spans="3:35" s="24" customFormat="1" ht="17.7" customHeight="1" x14ac:dyDescent="0.3">
      <c r="C26" s="16"/>
      <c r="D26" s="15"/>
      <c r="E26" s="511"/>
      <c r="F26" s="245"/>
      <c r="G26" s="243"/>
      <c r="H26" s="480" t="s">
        <v>2820</v>
      </c>
      <c r="I26" s="481"/>
      <c r="J26" s="220">
        <f>IF(ISERROR(VLOOKUP($G$12&amp;$G$16,'Enrollment Report'!$A$3:$N$2989,13,FALSE)),0,(VLOOKUP($G$12&amp;$G$16,'Enrollment Report'!$A$3:$N$2989,13,FALSE)))</f>
        <v>55</v>
      </c>
      <c r="K26" s="220">
        <f>IF(ISERROR(VLOOKUP($G$12&amp;$G$16,'Enrollment Report'!$A$3:$N$2989,12,FALSE)),0,(VLOOKUP($G$12&amp;$G$16,'Enrollment Report'!$A$3:$N$2989,12,FALSE)))</f>
        <v>59</v>
      </c>
      <c r="L26" s="234">
        <f t="shared" si="0"/>
        <v>114</v>
      </c>
      <c r="M26" s="247"/>
      <c r="N26" s="26"/>
      <c r="O26" s="25"/>
      <c r="Q26"/>
      <c r="R26"/>
      <c r="S26"/>
      <c r="T26"/>
      <c r="U26"/>
      <c r="V26"/>
      <c r="W26"/>
      <c r="X26"/>
      <c r="Y26"/>
      <c r="Z26"/>
      <c r="AA26"/>
      <c r="AB26"/>
      <c r="AC26"/>
      <c r="AD26"/>
      <c r="AE26"/>
      <c r="AF26"/>
      <c r="AG26"/>
      <c r="AH26"/>
      <c r="AI26"/>
    </row>
    <row r="27" spans="3:35" s="24" customFormat="1" ht="17.7" customHeight="1" x14ac:dyDescent="0.3">
      <c r="C27" s="16"/>
      <c r="D27" s="15"/>
      <c r="E27" s="512"/>
      <c r="F27" s="245"/>
      <c r="G27" s="243"/>
      <c r="H27" s="484" t="s">
        <v>2385</v>
      </c>
      <c r="I27" s="485"/>
      <c r="J27" s="234">
        <f>SUM(J21:J26)</f>
        <v>338</v>
      </c>
      <c r="K27" s="234">
        <f>SUM(K21:K26)</f>
        <v>315</v>
      </c>
      <c r="L27" s="234">
        <f>SUM(L21:L26)</f>
        <v>653</v>
      </c>
      <c r="M27" s="248"/>
      <c r="N27" s="26"/>
      <c r="O27" s="25"/>
      <c r="Q27"/>
      <c r="R27"/>
      <c r="S27"/>
      <c r="T27"/>
      <c r="U27"/>
      <c r="V27"/>
      <c r="W27"/>
      <c r="X27"/>
      <c r="Y27"/>
      <c r="Z27"/>
      <c r="AA27"/>
      <c r="AB27"/>
      <c r="AC27"/>
      <c r="AD27"/>
      <c r="AE27"/>
      <c r="AF27"/>
      <c r="AG27"/>
      <c r="AH27"/>
      <c r="AI27"/>
    </row>
    <row r="28" spans="3:35" s="24" customFormat="1" ht="2.4500000000000002"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x14ac:dyDescent="0.3">
      <c r="C29" s="16"/>
      <c r="D29" s="15"/>
      <c r="E29" s="470" t="s">
        <v>2387</v>
      </c>
      <c r="F29" s="471"/>
      <c r="G29" s="471"/>
      <c r="H29" s="471"/>
      <c r="I29" s="471"/>
      <c r="J29" s="471"/>
      <c r="K29" s="471"/>
      <c r="L29" s="471"/>
      <c r="M29" s="471"/>
      <c r="N29" s="26"/>
      <c r="O29" s="25"/>
      <c r="Q29"/>
      <c r="R29"/>
      <c r="S29"/>
      <c r="T29"/>
      <c r="U29"/>
      <c r="V29"/>
      <c r="W29"/>
      <c r="X29"/>
      <c r="Y29"/>
      <c r="Z29"/>
      <c r="AA29"/>
      <c r="AB29"/>
      <c r="AC29"/>
      <c r="AD29"/>
      <c r="AE29"/>
      <c r="AF29"/>
      <c r="AG29"/>
      <c r="AH29"/>
      <c r="AI29"/>
    </row>
    <row r="30" spans="3:35" s="24" customFormat="1" ht="20" customHeight="1" x14ac:dyDescent="0.3">
      <c r="C30" s="16"/>
      <c r="D30" s="15"/>
      <c r="E30" s="39" t="s">
        <v>2381</v>
      </c>
      <c r="F30" s="33"/>
      <c r="G30" s="498" t="s">
        <v>21452</v>
      </c>
      <c r="H30" s="469"/>
      <c r="I30" s="469"/>
      <c r="J30" s="469"/>
      <c r="K30" s="469"/>
      <c r="L30" s="469"/>
      <c r="M30" s="469"/>
      <c r="N30" s="26"/>
      <c r="O30" s="25"/>
      <c r="Q30"/>
      <c r="R30"/>
      <c r="S30"/>
      <c r="T30"/>
      <c r="U30"/>
      <c r="V30"/>
      <c r="W30"/>
      <c r="X30"/>
      <c r="Y30"/>
      <c r="Z30"/>
      <c r="AA30"/>
      <c r="AB30"/>
      <c r="AC30"/>
      <c r="AD30"/>
      <c r="AE30"/>
      <c r="AF30"/>
      <c r="AG30"/>
      <c r="AH30"/>
      <c r="AI30"/>
    </row>
    <row r="31" spans="3:35" s="24" customFormat="1" ht="20" customHeight="1" x14ac:dyDescent="0.3">
      <c r="C31" s="16"/>
      <c r="D31" s="15"/>
      <c r="E31" s="30" t="s">
        <v>2687</v>
      </c>
      <c r="F31" s="34"/>
      <c r="G31" s="493" t="s">
        <v>21453</v>
      </c>
      <c r="H31" s="494"/>
      <c r="I31" s="494"/>
      <c r="J31" s="494"/>
      <c r="K31" s="57"/>
      <c r="L31" s="35" t="s">
        <v>2382</v>
      </c>
      <c r="M31" s="219"/>
      <c r="N31" s="26"/>
      <c r="O31" s="25"/>
      <c r="Q31"/>
      <c r="R31"/>
      <c r="S31"/>
      <c r="T31"/>
      <c r="U31"/>
      <c r="V31"/>
      <c r="W31"/>
      <c r="X31"/>
      <c r="Y31"/>
      <c r="Z31"/>
      <c r="AA31"/>
      <c r="AB31"/>
      <c r="AC31"/>
      <c r="AD31"/>
      <c r="AE31"/>
      <c r="AF31"/>
      <c r="AG31"/>
      <c r="AH31"/>
      <c r="AI31"/>
    </row>
    <row r="32" spans="3:35" s="24" customFormat="1" ht="20" customHeight="1" x14ac:dyDescent="0.3">
      <c r="C32" s="16"/>
      <c r="D32" s="15"/>
      <c r="E32" s="30" t="s">
        <v>2688</v>
      </c>
      <c r="F32" s="34"/>
      <c r="G32" s="468" t="s">
        <v>21454</v>
      </c>
      <c r="H32" s="469"/>
      <c r="I32" s="469"/>
      <c r="J32" s="469"/>
      <c r="K32" s="469"/>
      <c r="L32" s="469"/>
      <c r="M32" s="469"/>
      <c r="N32" s="26"/>
      <c r="O32" s="25"/>
      <c r="Q32"/>
      <c r="R32"/>
      <c r="S32"/>
      <c r="T32"/>
      <c r="U32"/>
      <c r="V32"/>
      <c r="W32"/>
      <c r="X32"/>
      <c r="Y32"/>
      <c r="Z32"/>
      <c r="AA32"/>
      <c r="AB32"/>
      <c r="AC32"/>
      <c r="AD32"/>
      <c r="AE32"/>
      <c r="AF32"/>
      <c r="AG32"/>
      <c r="AH32"/>
      <c r="AI32"/>
    </row>
    <row r="33" spans="1:35" s="24" customFormat="1" ht="2.4500000000000002" customHeight="1" x14ac:dyDescent="0.3">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20" customHeight="1" x14ac:dyDescent="0.3">
      <c r="C34" s="16"/>
      <c r="D34" s="15"/>
      <c r="E34" s="28" t="s">
        <v>2386</v>
      </c>
      <c r="F34" s="38"/>
      <c r="G34" s="498" t="s">
        <v>21455</v>
      </c>
      <c r="H34" s="469"/>
      <c r="I34" s="469"/>
      <c r="J34" s="469"/>
      <c r="K34" s="469"/>
      <c r="L34" s="469"/>
      <c r="M34" s="469"/>
      <c r="N34" s="26"/>
      <c r="O34" s="25"/>
      <c r="Q34"/>
      <c r="R34"/>
      <c r="S34"/>
      <c r="T34"/>
      <c r="U34"/>
      <c r="V34"/>
      <c r="W34"/>
      <c r="X34"/>
      <c r="Y34"/>
      <c r="Z34"/>
      <c r="AA34"/>
      <c r="AB34"/>
      <c r="AC34"/>
      <c r="AD34"/>
      <c r="AE34"/>
      <c r="AF34"/>
      <c r="AG34"/>
      <c r="AH34"/>
      <c r="AI34"/>
    </row>
    <row r="35" spans="1:35" s="24" customFormat="1" ht="20" customHeight="1" x14ac:dyDescent="0.3">
      <c r="C35" s="16"/>
      <c r="D35" s="15"/>
      <c r="E35" s="30" t="s">
        <v>2687</v>
      </c>
      <c r="F35" s="34"/>
      <c r="G35" s="493" t="s">
        <v>21456</v>
      </c>
      <c r="H35" s="494"/>
      <c r="I35" s="494"/>
      <c r="J35" s="494"/>
      <c r="K35" s="57"/>
      <c r="L35" s="35" t="s">
        <v>2382</v>
      </c>
      <c r="M35" s="219"/>
      <c r="N35" s="26"/>
      <c r="O35" s="25"/>
      <c r="Q35"/>
      <c r="R35"/>
      <c r="S35"/>
      <c r="T35"/>
      <c r="U35"/>
      <c r="V35"/>
      <c r="W35"/>
      <c r="X35"/>
      <c r="Y35"/>
      <c r="Z35"/>
      <c r="AA35"/>
      <c r="AB35"/>
      <c r="AC35"/>
      <c r="AD35"/>
      <c r="AE35"/>
      <c r="AF35"/>
      <c r="AG35"/>
      <c r="AH35"/>
      <c r="AI35"/>
    </row>
    <row r="36" spans="1:35" s="24" customFormat="1" ht="20" customHeight="1" x14ac:dyDescent="0.3">
      <c r="C36" s="16"/>
      <c r="D36" s="15"/>
      <c r="E36" s="134" t="s">
        <v>2688</v>
      </c>
      <c r="F36" s="34"/>
      <c r="G36" s="495" t="s">
        <v>21457</v>
      </c>
      <c r="H36" s="469"/>
      <c r="I36" s="469"/>
      <c r="J36" s="469"/>
      <c r="K36" s="469"/>
      <c r="L36" s="469"/>
      <c r="M36" s="496"/>
      <c r="N36" s="26"/>
      <c r="O36" s="25"/>
      <c r="Q36"/>
      <c r="R36"/>
      <c r="S36"/>
      <c r="T36"/>
      <c r="U36"/>
      <c r="V36"/>
      <c r="W36"/>
      <c r="X36"/>
      <c r="Y36"/>
      <c r="Z36"/>
      <c r="AA36"/>
      <c r="AB36"/>
      <c r="AC36"/>
      <c r="AD36"/>
      <c r="AE36"/>
      <c r="AF36"/>
      <c r="AG36"/>
      <c r="AH36"/>
      <c r="AI36"/>
    </row>
    <row r="37" spans="1:35" s="24" customFormat="1" ht="2.4500000000000002"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x14ac:dyDescent="0.3">
      <c r="C38" s="16"/>
      <c r="D38" s="15"/>
      <c r="E38" s="470" t="s">
        <v>2740</v>
      </c>
      <c r="F38" s="471"/>
      <c r="G38" s="471"/>
      <c r="H38" s="471"/>
      <c r="I38" s="471"/>
      <c r="J38" s="471"/>
      <c r="K38" s="471"/>
      <c r="L38" s="471"/>
      <c r="M38" s="471"/>
      <c r="N38" s="26"/>
      <c r="O38" s="25"/>
      <c r="Q38"/>
      <c r="R38"/>
      <c r="S38"/>
      <c r="T38"/>
      <c r="U38"/>
      <c r="V38"/>
      <c r="W38"/>
      <c r="X38"/>
      <c r="Y38"/>
      <c r="Z38"/>
      <c r="AA38"/>
      <c r="AB38"/>
      <c r="AC38"/>
      <c r="AD38"/>
      <c r="AE38"/>
      <c r="AF38"/>
      <c r="AG38"/>
      <c r="AH38"/>
      <c r="AI38"/>
    </row>
    <row r="39" spans="1:35" s="24" customFormat="1" ht="33.049999999999997" customHeight="1" x14ac:dyDescent="0.3">
      <c r="C39" s="16"/>
      <c r="D39" s="15"/>
      <c r="E39" s="137" t="s">
        <v>10015</v>
      </c>
      <c r="F39" s="139"/>
      <c r="G39" s="497" t="s">
        <v>2742</v>
      </c>
      <c r="H39" s="497"/>
      <c r="I39" s="497"/>
      <c r="J39" s="497"/>
      <c r="K39" s="497"/>
      <c r="L39" s="497"/>
      <c r="M39" s="497"/>
      <c r="N39" s="26"/>
      <c r="O39" s="25"/>
      <c r="Q39"/>
      <c r="R39"/>
      <c r="S39"/>
      <c r="T39"/>
      <c r="U39"/>
      <c r="V39"/>
      <c r="W39"/>
      <c r="X39"/>
      <c r="Y39"/>
      <c r="Z39"/>
      <c r="AA39"/>
      <c r="AB39"/>
      <c r="AC39"/>
      <c r="AD39"/>
      <c r="AE39"/>
      <c r="AF39"/>
      <c r="AG39"/>
      <c r="AH39"/>
      <c r="AI39"/>
    </row>
    <row r="40" spans="1:35" s="24" customFormat="1" ht="61.2" customHeight="1" x14ac:dyDescent="0.3">
      <c r="C40" s="16"/>
      <c r="D40" s="15"/>
      <c r="E40" s="490" t="s">
        <v>2808</v>
      </c>
      <c r="F40" s="491"/>
      <c r="G40" s="491"/>
      <c r="H40" s="491"/>
      <c r="I40" s="491"/>
      <c r="J40" s="491"/>
      <c r="K40" s="491"/>
      <c r="L40" s="491"/>
      <c r="M40" s="491"/>
      <c r="N40" s="26"/>
      <c r="O40" s="25"/>
      <c r="Q40"/>
      <c r="R40"/>
      <c r="S40"/>
      <c r="T40"/>
      <c r="U40"/>
      <c r="V40"/>
      <c r="W40"/>
      <c r="X40"/>
      <c r="Y40"/>
      <c r="Z40"/>
      <c r="AA40"/>
      <c r="AB40"/>
      <c r="AC40"/>
      <c r="AD40"/>
      <c r="AE40"/>
      <c r="AF40"/>
      <c r="AG40"/>
      <c r="AH40"/>
      <c r="AI40"/>
    </row>
    <row r="41" spans="1:35" ht="5.0999999999999996" customHeight="1" x14ac:dyDescent="0.3">
      <c r="C41" s="16"/>
      <c r="D41" s="17"/>
      <c r="N41" s="44"/>
      <c r="O41" s="23"/>
    </row>
    <row r="42" spans="1:35" ht="9.85" customHeight="1" thickBot="1" x14ac:dyDescent="0.35">
      <c r="C42" s="41"/>
      <c r="D42" s="42"/>
      <c r="E42" s="489"/>
      <c r="F42" s="489"/>
      <c r="G42" s="489"/>
      <c r="H42" s="489"/>
      <c r="I42" s="489"/>
      <c r="J42" s="489"/>
      <c r="K42" s="489"/>
      <c r="L42" s="489"/>
      <c r="M42" s="489"/>
      <c r="N42" s="42"/>
      <c r="O42" s="45"/>
    </row>
    <row r="43" spans="1:35" s="24" customFormat="1" ht="16.7"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55"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0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0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0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0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86" t="s">
        <v>10017</v>
      </c>
      <c r="H4994" s="487"/>
      <c r="I4994" s="488"/>
      <c r="K4994" s="250" t="s">
        <v>10016</v>
      </c>
    </row>
    <row r="4995" spans="4:11" ht="18" hidden="1" customHeight="1" x14ac:dyDescent="0.3">
      <c r="E4995" s="47"/>
      <c r="G4995" s="50"/>
      <c r="H4995" s="51"/>
      <c r="I4995" s="52"/>
      <c r="K4995" s="138"/>
    </row>
    <row r="4996" spans="4:11" ht="18" hidden="1" customHeight="1" x14ac:dyDescent="0.3">
      <c r="E4996" s="47"/>
      <c r="G4996" s="17"/>
      <c r="H4996" s="56" t="s">
        <v>2690</v>
      </c>
      <c r="I4996" s="55" t="s">
        <v>604</v>
      </c>
      <c r="K4996" s="216" t="s">
        <v>2690</v>
      </c>
    </row>
    <row r="4997" spans="4:11" ht="18" hidden="1" customHeight="1" x14ac:dyDescent="0.3">
      <c r="D4997">
        <v>1</v>
      </c>
      <c r="G4997" s="17">
        <v>1</v>
      </c>
      <c r="H4997" t="str">
        <f>IF(ISERROR(VLOOKUP($G$12&amp;$G4997,'PIMS School'!$C$1:$R$1467,7,FALSE)),"",(VLOOKUP($G$12&amp;$G4997,'PIMS School'!$C$1:$R$1467,7,FALSE)))</f>
        <v>Pequea Valley Secondary Sch</v>
      </c>
      <c r="I4997" s="384" t="str">
        <f>IF(ISERROR(VLOOKUP($G$12&amp;$G4997,'PIMS School'!$C$1:$R$1467,8,FALSE)),"",(VLOOKUP($G$12&amp;$G4997,'PIMS School'!$C$1:$R$1467,8,FALSE)))</f>
        <v>8541</v>
      </c>
      <c r="J4997" s="48" t="s">
        <v>2729</v>
      </c>
      <c r="K4997" s="15" t="s">
        <v>2742</v>
      </c>
    </row>
    <row r="4998" spans="4:11" ht="18" hidden="1" customHeight="1" x14ac:dyDescent="0.3">
      <c r="G4998" s="17">
        <v>2</v>
      </c>
      <c r="H4998" t="str">
        <f>IF(ISERROR(VLOOKUP($G$12&amp;$G4998,'PIMS School'!$C$1:$R$1467,7,FALSE)),"",(VLOOKUP($G$12&amp;$G4998,'PIMS School'!$C$1:$R$1467,7,FALSE)))</f>
        <v/>
      </c>
      <c r="I4998" s="53" t="str">
        <f>IF(ISERROR(VLOOKUP($G$12&amp;$G4998,'PIMS School'!$C$1:$R$1467,8,FALSE)),"",(VLOOKUP($G$12&amp;$G4998,'PIMS School'!$C$1:$R$1467,8,FALSE)))</f>
        <v/>
      </c>
      <c r="K4998" s="140" t="s">
        <v>2743</v>
      </c>
    </row>
    <row r="4999" spans="4:11" ht="18" hidden="1" customHeight="1" x14ac:dyDescent="0.3">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3">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119" activePane="bottomRight" state="frozen"/>
      <selection activeCell="G10" sqref="G10:M10"/>
      <selection pane="topRight" activeCell="G10" sqref="G10:M10"/>
      <selection pane="bottomLeft" activeCell="G10" sqref="G10:M10"/>
      <selection pane="bottomRight" activeCell="K31" sqref="K31"/>
    </sheetView>
  </sheetViews>
  <sheetFormatPr defaultColWidth="8.77734375" defaultRowHeight="15.05" x14ac:dyDescent="0.3"/>
  <cols>
    <col min="1" max="2" width="1.6640625" style="1" customWidth="1"/>
    <col min="3" max="3" width="0.77734375" style="1" customWidth="1"/>
    <col min="4" max="4" width="10.6640625" style="196" hidden="1" customWidth="1"/>
    <col min="5" max="5" width="28.4414062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777343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77734375" style="1"/>
  </cols>
  <sheetData>
    <row r="1" spans="1:114" customFormat="1" ht="9.85" customHeight="1" thickBot="1" x14ac:dyDescent="0.35">
      <c r="D1" s="20"/>
    </row>
    <row r="2" spans="1:114" customFormat="1" ht="9.85" customHeight="1" thickTop="1" x14ac:dyDescent="0.3">
      <c r="B2" s="18"/>
      <c r="C2" s="19"/>
      <c r="D2" s="188"/>
      <c r="E2" s="501"/>
      <c r="F2" s="501"/>
      <c r="G2" s="501"/>
      <c r="H2" s="501"/>
      <c r="I2" s="501"/>
      <c r="J2" s="501"/>
      <c r="K2" s="501"/>
      <c r="L2" s="501"/>
      <c r="M2" s="501"/>
      <c r="N2" s="501"/>
      <c r="O2" s="501"/>
      <c r="P2" s="501"/>
      <c r="Q2" s="19"/>
      <c r="R2" s="19"/>
      <c r="S2" s="19"/>
      <c r="T2" s="19"/>
      <c r="U2" s="19"/>
      <c r="V2" s="19"/>
      <c r="W2" s="19"/>
      <c r="X2" s="19"/>
      <c r="Y2" s="19"/>
      <c r="Z2" s="19"/>
      <c r="AA2" s="19"/>
      <c r="AB2" s="19"/>
      <c r="AC2" s="19"/>
      <c r="AD2" s="19"/>
      <c r="AE2" s="19"/>
      <c r="AF2" s="501"/>
      <c r="AG2" s="501"/>
      <c r="AH2" s="501"/>
      <c r="AI2" s="501"/>
      <c r="AJ2" s="501"/>
      <c r="AK2" s="501"/>
      <c r="AL2" s="501"/>
      <c r="AM2" s="501"/>
      <c r="AN2" s="501"/>
      <c r="AO2" s="501"/>
      <c r="AP2" s="501"/>
      <c r="AQ2" s="501"/>
      <c r="AR2" s="449"/>
    </row>
    <row r="3" spans="1:114" customFormat="1" ht="5.0999999999999996" customHeight="1" x14ac:dyDescent="0.3">
      <c r="B3" s="16"/>
      <c r="C3" s="17"/>
      <c r="D3" s="20"/>
      <c r="E3" s="14"/>
      <c r="F3" s="14"/>
      <c r="G3" s="14"/>
      <c r="H3" s="14"/>
      <c r="I3" s="14"/>
      <c r="J3" s="14"/>
      <c r="K3" s="14"/>
      <c r="L3" s="14"/>
      <c r="M3" s="14"/>
      <c r="N3" s="14"/>
      <c r="O3" s="14"/>
      <c r="P3" s="14"/>
      <c r="AR3" s="23"/>
    </row>
    <row r="4" spans="1:114" ht="20.95" customHeight="1" x14ac:dyDescent="0.3">
      <c r="A4"/>
      <c r="B4" s="16"/>
      <c r="C4" s="15"/>
      <c r="D4" s="189"/>
      <c r="E4" s="514" t="str">
        <f>'Page 1 - General Information'!E4</f>
        <v xml:space="preserve"> INTERSCHOLASTIC ATHLETIC OPPORTUNITIES DISCLOSURE FORM 26.1</v>
      </c>
      <c r="F4" s="514"/>
      <c r="G4" s="514"/>
      <c r="H4" s="514"/>
      <c r="I4" s="514"/>
      <c r="J4" s="514"/>
      <c r="K4" s="514"/>
      <c r="L4" s="514"/>
      <c r="M4" s="514"/>
      <c r="N4" s="514"/>
      <c r="O4" s="514"/>
      <c r="P4" s="514"/>
      <c r="Q4" s="514"/>
      <c r="R4" s="514"/>
      <c r="S4" s="514"/>
      <c r="T4" s="514"/>
      <c r="U4" s="514"/>
      <c r="V4" s="514"/>
      <c r="W4" s="514"/>
      <c r="X4" s="514"/>
      <c r="Y4" s="514"/>
      <c r="Z4" s="514"/>
      <c r="AA4" s="514"/>
      <c r="AB4" s="514"/>
      <c r="AC4" s="514"/>
      <c r="AD4" s="514"/>
      <c r="AE4" s="514"/>
      <c r="AF4" s="514"/>
      <c r="AG4" s="514"/>
      <c r="AH4" s="514"/>
      <c r="AI4" s="514"/>
      <c r="AJ4" s="514"/>
      <c r="AK4" s="514"/>
      <c r="AL4" s="514"/>
      <c r="AM4" s="514"/>
      <c r="AN4" s="514"/>
      <c r="AO4" s="514"/>
      <c r="AP4" s="514"/>
      <c r="AR4" s="23"/>
      <c r="BW4"/>
      <c r="BX4"/>
      <c r="BY4"/>
      <c r="BZ4"/>
      <c r="CA4"/>
      <c r="CB4"/>
      <c r="CC4"/>
      <c r="CD4"/>
      <c r="CE4"/>
      <c r="CF4"/>
      <c r="CG4"/>
      <c r="CH4"/>
      <c r="CI4"/>
      <c r="CJ4"/>
      <c r="CK4"/>
      <c r="CL4"/>
      <c r="CM4"/>
      <c r="CN4"/>
      <c r="CO4"/>
      <c r="CP4"/>
    </row>
    <row r="5" spans="1:114" ht="20.45" customHeight="1" x14ac:dyDescent="0.3">
      <c r="A5"/>
      <c r="B5" s="16"/>
      <c r="C5" s="15"/>
      <c r="D5" s="190"/>
      <c r="E5" s="462" t="str">
        <f>'Page 1 - General Information'!E5</f>
        <v>2025-26 School Year</v>
      </c>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c r="AG5" s="462"/>
      <c r="AH5" s="462"/>
      <c r="AI5" s="462"/>
      <c r="AJ5" s="462"/>
      <c r="AK5" s="462"/>
      <c r="AL5" s="462"/>
      <c r="AM5" s="462"/>
      <c r="AN5" s="462"/>
      <c r="AO5" s="462"/>
      <c r="AP5" s="462"/>
      <c r="AR5" s="23"/>
      <c r="BW5"/>
      <c r="BX5"/>
      <c r="BY5"/>
      <c r="BZ5"/>
      <c r="CA5"/>
      <c r="CB5"/>
      <c r="CC5"/>
      <c r="CD5"/>
      <c r="CE5"/>
      <c r="CF5"/>
      <c r="CG5"/>
      <c r="CH5"/>
      <c r="CI5"/>
      <c r="CJ5"/>
      <c r="CK5"/>
      <c r="CL5"/>
      <c r="CM5"/>
      <c r="CN5"/>
      <c r="CO5"/>
      <c r="CP5"/>
    </row>
    <row r="6" spans="1:114" s="21" customFormat="1" ht="5.0999999999999996" customHeight="1" x14ac:dyDescent="0.3">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3">
      <c r="B7" s="16"/>
      <c r="C7" s="15"/>
      <c r="D7" s="190"/>
      <c r="E7" s="182"/>
      <c r="F7" s="97"/>
      <c r="G7" s="201" t="str">
        <f>IF('Page 1 - General Information'!G14="[Make Selection From Drop-Down List ]","",("School:  "&amp;'Page 1 - General Information'!G14&amp;" - "&amp;'Page 1 - General Information'!G16))</f>
        <v>School:  Pequea Valley Secondary Sch - 8541</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Pequea Valley SD - 113365303</v>
      </c>
      <c r="AJ7" s="201"/>
      <c r="AK7" s="97"/>
      <c r="AL7" s="97"/>
      <c r="AM7" s="97"/>
      <c r="AN7" s="97"/>
      <c r="AO7" s="97"/>
      <c r="AP7" s="98"/>
      <c r="AQ7" s="15"/>
      <c r="AR7" s="23"/>
    </row>
    <row r="8" spans="1:114" customFormat="1" ht="5.0999999999999996" customHeight="1" x14ac:dyDescent="0.3">
      <c r="B8" s="16"/>
      <c r="C8" s="15"/>
      <c r="D8" s="226"/>
      <c r="E8" s="513"/>
      <c r="F8" s="513"/>
      <c r="G8" s="513"/>
      <c r="H8" s="513"/>
      <c r="I8" s="513"/>
      <c r="J8" s="513"/>
      <c r="K8" s="513"/>
      <c r="L8" s="513"/>
      <c r="M8" s="49"/>
      <c r="AP8" s="54"/>
      <c r="AQ8" s="53"/>
      <c r="AR8" s="23"/>
    </row>
    <row r="9" spans="1:114" ht="20.45" customHeight="1" x14ac:dyDescent="0.3">
      <c r="A9"/>
      <c r="B9" s="16"/>
      <c r="C9" s="15"/>
      <c r="D9" s="190"/>
      <c r="E9" s="442" t="s">
        <v>9</v>
      </c>
      <c r="F9" s="442"/>
      <c r="G9" s="442"/>
      <c r="H9" s="442"/>
      <c r="I9" s="442"/>
      <c r="J9" s="522"/>
      <c r="K9" s="442"/>
      <c r="L9" s="442"/>
      <c r="M9" s="442"/>
      <c r="N9" s="442"/>
      <c r="O9" s="442"/>
      <c r="P9" s="442"/>
      <c r="Q9" s="442"/>
      <c r="R9" s="442"/>
      <c r="S9" s="442"/>
      <c r="T9" s="442"/>
      <c r="U9" s="442"/>
      <c r="V9" s="442"/>
      <c r="W9" s="442"/>
      <c r="X9" s="442"/>
      <c r="Y9" s="442"/>
      <c r="Z9" s="442"/>
      <c r="AA9" s="442"/>
      <c r="AB9" s="442"/>
      <c r="AC9" s="442"/>
      <c r="AD9" s="442"/>
      <c r="AE9" s="442"/>
      <c r="AF9" s="521"/>
      <c r="AG9" s="101"/>
      <c r="AH9" s="441" t="s">
        <v>11</v>
      </c>
      <c r="AI9" s="442"/>
      <c r="AJ9" s="442"/>
      <c r="AK9" s="442"/>
      <c r="AL9" s="442"/>
      <c r="AM9" s="442"/>
      <c r="AN9" s="442"/>
      <c r="AO9" s="442"/>
      <c r="AP9" s="521"/>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6" customHeight="1" x14ac:dyDescent="0.25">
      <c r="A10" s="111"/>
      <c r="B10" s="112"/>
      <c r="C10" s="113"/>
      <c r="D10" s="191"/>
      <c r="E10" s="515" t="s">
        <v>2766</v>
      </c>
      <c r="F10" s="8"/>
      <c r="G10" s="518" t="s">
        <v>2762</v>
      </c>
      <c r="H10" s="122"/>
      <c r="I10" s="518" t="s">
        <v>2767</v>
      </c>
      <c r="J10" s="122"/>
      <c r="K10" s="452" t="s">
        <v>2811</v>
      </c>
      <c r="L10" s="453"/>
      <c r="M10" s="454"/>
      <c r="N10" s="113"/>
      <c r="O10" s="452" t="s">
        <v>2734</v>
      </c>
      <c r="P10" s="453"/>
      <c r="Q10" s="454"/>
      <c r="R10" s="96"/>
      <c r="S10" s="523" t="s">
        <v>9985</v>
      </c>
      <c r="T10" s="524"/>
      <c r="U10" s="524"/>
      <c r="V10" s="525"/>
      <c r="W10" s="96"/>
      <c r="X10" s="452" t="s">
        <v>2730</v>
      </c>
      <c r="Y10" s="453"/>
      <c r="Z10" s="453"/>
      <c r="AA10" s="454"/>
      <c r="AB10" s="96"/>
      <c r="AC10" s="452" t="s">
        <v>2731</v>
      </c>
      <c r="AD10" s="453"/>
      <c r="AE10" s="453"/>
      <c r="AF10" s="454"/>
      <c r="AG10" s="3"/>
      <c r="AH10" s="456" t="s">
        <v>10213</v>
      </c>
      <c r="AI10" s="456"/>
      <c r="AJ10" s="456"/>
      <c r="AK10" s="530"/>
      <c r="AL10" s="11"/>
      <c r="AM10" s="458" t="s">
        <v>13</v>
      </c>
      <c r="AN10" s="529"/>
      <c r="AO10" s="529"/>
      <c r="AP10" s="529"/>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0"/>
      <c r="E11" s="516"/>
      <c r="F11" s="95"/>
      <c r="G11" s="519"/>
      <c r="H11" s="164"/>
      <c r="I11" s="519"/>
      <c r="J11" s="164"/>
      <c r="K11" s="455"/>
      <c r="L11" s="456"/>
      <c r="M11" s="457"/>
      <c r="N11" s="95"/>
      <c r="O11" s="455"/>
      <c r="P11" s="456"/>
      <c r="Q11" s="457"/>
      <c r="R11" s="96"/>
      <c r="S11" s="526"/>
      <c r="T11" s="527"/>
      <c r="U11" s="527"/>
      <c r="V11" s="528"/>
      <c r="W11" s="96"/>
      <c r="X11" s="455"/>
      <c r="Y11" s="456"/>
      <c r="Z11" s="456"/>
      <c r="AA11" s="457"/>
      <c r="AB11" s="154"/>
      <c r="AC11" s="455"/>
      <c r="AD11" s="456"/>
      <c r="AE11" s="456"/>
      <c r="AF11" s="457"/>
      <c r="AG11" s="3"/>
      <c r="AH11" s="531" t="s">
        <v>2732</v>
      </c>
      <c r="AI11" s="532"/>
      <c r="AJ11" s="531" t="s">
        <v>2733</v>
      </c>
      <c r="AK11" s="532"/>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 customHeight="1" x14ac:dyDescent="0.3">
      <c r="A12"/>
      <c r="B12" s="16"/>
      <c r="C12" s="15"/>
      <c r="D12" s="190"/>
      <c r="E12" s="517"/>
      <c r="F12" s="9"/>
      <c r="G12" s="520"/>
      <c r="H12" s="10"/>
      <c r="I12" s="520"/>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5" hidden="1" customHeight="1" x14ac:dyDescent="0.3">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05" customHeight="1" x14ac:dyDescent="0.3">
      <c r="A14"/>
      <c r="B14" s="16"/>
      <c r="D14" s="193">
        <v>1</v>
      </c>
      <c r="E14" s="391" t="s">
        <v>2770</v>
      </c>
      <c r="F14" s="423"/>
      <c r="G14" s="417" t="s">
        <v>2752</v>
      </c>
      <c r="H14" s="418"/>
      <c r="I14" s="419" t="s">
        <v>2763</v>
      </c>
      <c r="J14" s="396"/>
      <c r="K14" s="235">
        <v>14</v>
      </c>
      <c r="L14" s="235"/>
      <c r="M14" s="13">
        <f>SUM(K14:L14)</f>
        <v>14</v>
      </c>
      <c r="N14" s="2"/>
      <c r="O14" s="235"/>
      <c r="P14" s="235"/>
      <c r="Q14" s="235" t="s">
        <v>2745</v>
      </c>
      <c r="R14" s="142"/>
      <c r="S14" s="235">
        <v>1956</v>
      </c>
      <c r="T14" s="235"/>
      <c r="U14" s="235"/>
      <c r="V14" s="235"/>
      <c r="W14" s="142"/>
      <c r="X14" s="235"/>
      <c r="Y14" s="398"/>
      <c r="Z14" s="398">
        <v>22</v>
      </c>
      <c r="AA14" s="127">
        <f>SUM(X14:Z14)</f>
        <v>22</v>
      </c>
      <c r="AB14" s="2"/>
      <c r="AC14" s="398"/>
      <c r="AD14" s="398"/>
      <c r="AE14" s="398">
        <v>21</v>
      </c>
      <c r="AF14" s="127">
        <f>SUM(AC14:AE14)</f>
        <v>21</v>
      </c>
      <c r="AG14" s="3"/>
      <c r="AH14" s="171"/>
      <c r="AI14" s="398">
        <v>1</v>
      </c>
      <c r="AJ14" s="299"/>
      <c r="AK14" s="235">
        <v>1</v>
      </c>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05" customHeight="1" x14ac:dyDescent="0.3">
      <c r="A15"/>
      <c r="B15" s="16"/>
      <c r="D15" s="193">
        <v>2</v>
      </c>
      <c r="E15" s="391" t="s">
        <v>2771</v>
      </c>
      <c r="F15" s="423"/>
      <c r="G15" s="417" t="s">
        <v>2752</v>
      </c>
      <c r="H15" s="418"/>
      <c r="I15" s="419" t="s">
        <v>2763</v>
      </c>
      <c r="J15" s="158"/>
      <c r="K15" s="397">
        <v>12</v>
      </c>
      <c r="L15" s="397"/>
      <c r="M15" s="13">
        <f t="shared" ref="M15:M78" si="0">SUM(K15:L15)</f>
        <v>12</v>
      </c>
      <c r="N15" s="2"/>
      <c r="O15" s="235"/>
      <c r="P15" s="235" t="s">
        <v>2745</v>
      </c>
      <c r="Q15" s="235"/>
      <c r="R15" s="142"/>
      <c r="S15" s="235">
        <v>1956</v>
      </c>
      <c r="T15" s="235"/>
      <c r="U15" s="235"/>
      <c r="V15" s="235"/>
      <c r="W15" s="142"/>
      <c r="X15" s="235"/>
      <c r="Y15" s="235">
        <v>22</v>
      </c>
      <c r="Z15" s="235"/>
      <c r="AA15" s="127">
        <f t="shared" ref="AA15:AA78" si="1">SUM(X15:Z15)</f>
        <v>22</v>
      </c>
      <c r="AB15" s="2"/>
      <c r="AC15" s="398"/>
      <c r="AD15" s="398">
        <v>21</v>
      </c>
      <c r="AE15" s="398"/>
      <c r="AF15" s="127">
        <f t="shared" ref="AF15:AF78" si="2">SUM(AC15:AE15)</f>
        <v>21</v>
      </c>
      <c r="AG15" s="3"/>
      <c r="AH15" s="171"/>
      <c r="AI15" s="398">
        <v>1</v>
      </c>
      <c r="AJ15" s="299"/>
      <c r="AK15" s="235">
        <v>1</v>
      </c>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05" customHeight="1" x14ac:dyDescent="0.3">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05" customHeight="1" x14ac:dyDescent="0.3">
      <c r="A17"/>
      <c r="B17" s="16"/>
      <c r="D17" s="193">
        <v>4</v>
      </c>
      <c r="E17" s="391" t="s">
        <v>2773</v>
      </c>
      <c r="F17" s="423"/>
      <c r="G17" s="417" t="s">
        <v>2752</v>
      </c>
      <c r="H17" s="418"/>
      <c r="I17" s="419" t="s">
        <v>2763</v>
      </c>
      <c r="J17" s="158"/>
      <c r="K17" s="397">
        <v>10</v>
      </c>
      <c r="L17" s="397"/>
      <c r="M17" s="13">
        <f t="shared" si="0"/>
        <v>10</v>
      </c>
      <c r="N17" s="2"/>
      <c r="O17" s="235" t="s">
        <v>2745</v>
      </c>
      <c r="P17" s="235"/>
      <c r="Q17" s="235"/>
      <c r="R17" s="142"/>
      <c r="S17" s="235">
        <v>2020</v>
      </c>
      <c r="T17" s="235"/>
      <c r="U17" s="235"/>
      <c r="V17" s="235"/>
      <c r="W17" s="142"/>
      <c r="X17" s="235">
        <v>10</v>
      </c>
      <c r="Y17" s="235"/>
      <c r="Z17" s="235"/>
      <c r="AA17" s="127">
        <f t="shared" si="1"/>
        <v>10</v>
      </c>
      <c r="AB17" s="2"/>
      <c r="AC17" s="398">
        <v>10</v>
      </c>
      <c r="AD17" s="398"/>
      <c r="AE17" s="398"/>
      <c r="AF17" s="127">
        <f t="shared" si="2"/>
        <v>10</v>
      </c>
      <c r="AG17" s="3"/>
      <c r="AH17" s="171"/>
      <c r="AI17" s="398">
        <v>1</v>
      </c>
      <c r="AJ17" s="299"/>
      <c r="AK17" s="235">
        <v>1</v>
      </c>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05" customHeight="1" x14ac:dyDescent="0.3">
      <c r="A18"/>
      <c r="B18" s="16"/>
      <c r="D18" s="193">
        <v>5</v>
      </c>
      <c r="E18" s="391" t="s">
        <v>2754</v>
      </c>
      <c r="F18" s="423"/>
      <c r="G18" s="417" t="s">
        <v>2752</v>
      </c>
      <c r="H18" s="418"/>
      <c r="I18" s="419" t="s">
        <v>2763</v>
      </c>
      <c r="J18" s="158"/>
      <c r="K18" s="397">
        <v>33</v>
      </c>
      <c r="L18" s="397"/>
      <c r="M18" s="13">
        <f t="shared" si="0"/>
        <v>33</v>
      </c>
      <c r="N18" s="2"/>
      <c r="O18" s="235" t="s">
        <v>2745</v>
      </c>
      <c r="P18" s="235"/>
      <c r="Q18" s="235"/>
      <c r="R18" s="142"/>
      <c r="S18" s="235">
        <v>1999</v>
      </c>
      <c r="T18" s="235"/>
      <c r="U18" s="235"/>
      <c r="V18" s="235"/>
      <c r="W18" s="142"/>
      <c r="X18" s="235">
        <v>10</v>
      </c>
      <c r="Y18" s="398"/>
      <c r="Z18" s="398"/>
      <c r="AA18" s="127">
        <f t="shared" si="1"/>
        <v>10</v>
      </c>
      <c r="AB18" s="2"/>
      <c r="AC18" s="398">
        <v>10</v>
      </c>
      <c r="AD18" s="398"/>
      <c r="AE18" s="398"/>
      <c r="AF18" s="127">
        <f>SUM(AC18:AE18)</f>
        <v>10</v>
      </c>
      <c r="AG18" s="3"/>
      <c r="AH18" s="171"/>
      <c r="AI18" s="398">
        <v>1</v>
      </c>
      <c r="AJ18" s="299"/>
      <c r="AK18" s="235">
        <v>6</v>
      </c>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05" customHeight="1" x14ac:dyDescent="0.3">
      <c r="A19"/>
      <c r="B19" s="16"/>
      <c r="D19" s="193">
        <v>6</v>
      </c>
      <c r="E19" s="391" t="s">
        <v>2774</v>
      </c>
      <c r="F19" s="423"/>
      <c r="G19" s="417" t="s">
        <v>2752</v>
      </c>
      <c r="H19" s="418"/>
      <c r="I19" s="419" t="s">
        <v>2763</v>
      </c>
      <c r="J19" s="158"/>
      <c r="K19" s="397">
        <v>13</v>
      </c>
      <c r="L19" s="397">
        <v>1</v>
      </c>
      <c r="M19" s="13">
        <f t="shared" si="0"/>
        <v>14</v>
      </c>
      <c r="N19" s="2"/>
      <c r="O19" s="235" t="s">
        <v>2745</v>
      </c>
      <c r="P19" s="235"/>
      <c r="Q19" s="235"/>
      <c r="R19" s="142"/>
      <c r="S19" s="235">
        <v>2000</v>
      </c>
      <c r="T19" s="235"/>
      <c r="U19" s="235"/>
      <c r="V19" s="235"/>
      <c r="W19" s="142"/>
      <c r="X19" s="235">
        <v>9</v>
      </c>
      <c r="Y19" s="235"/>
      <c r="Z19" s="235"/>
      <c r="AA19" s="127">
        <f t="shared" si="1"/>
        <v>9</v>
      </c>
      <c r="AB19" s="2"/>
      <c r="AC19" s="398">
        <v>8</v>
      </c>
      <c r="AD19" s="398"/>
      <c r="AE19" s="398"/>
      <c r="AF19" s="127">
        <f t="shared" si="2"/>
        <v>8</v>
      </c>
      <c r="AG19" s="3"/>
      <c r="AH19" s="171"/>
      <c r="AI19" s="398">
        <v>1</v>
      </c>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05" customHeight="1" x14ac:dyDescent="0.3">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05" customHeight="1" x14ac:dyDescent="0.3">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05" customHeight="1" x14ac:dyDescent="0.3">
      <c r="A22"/>
      <c r="B22" s="16"/>
      <c r="D22" s="193">
        <v>9</v>
      </c>
      <c r="E22" s="391" t="s">
        <v>2777</v>
      </c>
      <c r="F22" s="423"/>
      <c r="G22" s="417" t="s">
        <v>2752</v>
      </c>
      <c r="H22" s="418"/>
      <c r="I22" s="419" t="s">
        <v>2763</v>
      </c>
      <c r="J22" s="158"/>
      <c r="K22" s="397">
        <v>21</v>
      </c>
      <c r="L22" s="397"/>
      <c r="M22" s="13">
        <f t="shared" si="0"/>
        <v>21</v>
      </c>
      <c r="N22" s="2"/>
      <c r="O22" s="235" t="s">
        <v>2745</v>
      </c>
      <c r="P22" s="235"/>
      <c r="Q22" s="235"/>
      <c r="R22" s="142"/>
      <c r="S22" s="235">
        <v>1956</v>
      </c>
      <c r="T22" s="235"/>
      <c r="U22" s="235"/>
      <c r="V22" s="235"/>
      <c r="W22" s="142"/>
      <c r="X22" s="235">
        <v>20</v>
      </c>
      <c r="Y22" s="398"/>
      <c r="Z22" s="398"/>
      <c r="AA22" s="127">
        <f t="shared" si="1"/>
        <v>20</v>
      </c>
      <c r="AB22" s="2"/>
      <c r="AC22" s="398">
        <v>20</v>
      </c>
      <c r="AD22" s="398"/>
      <c r="AE22" s="398"/>
      <c r="AF22" s="127">
        <f t="shared" si="2"/>
        <v>20</v>
      </c>
      <c r="AG22" s="3"/>
      <c r="AH22" s="171"/>
      <c r="AI22" s="398">
        <v>1</v>
      </c>
      <c r="AJ22" s="299"/>
      <c r="AK22" s="235">
        <v>1</v>
      </c>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05" customHeight="1" x14ac:dyDescent="0.3">
      <c r="A23"/>
      <c r="B23" s="16"/>
      <c r="D23" s="193">
        <v>10</v>
      </c>
      <c r="E23" s="391" t="s">
        <v>2778</v>
      </c>
      <c r="F23" s="423"/>
      <c r="G23" s="417" t="s">
        <v>2752</v>
      </c>
      <c r="H23" s="418"/>
      <c r="I23" s="419" t="s">
        <v>2763</v>
      </c>
      <c r="J23" s="158"/>
      <c r="K23" s="397"/>
      <c r="L23" s="397"/>
      <c r="M23" s="13">
        <f t="shared" si="0"/>
        <v>0</v>
      </c>
      <c r="N23" s="2"/>
      <c r="O23" s="235"/>
      <c r="P23" s="235"/>
      <c r="Q23" s="235"/>
      <c r="R23" s="142"/>
      <c r="S23" s="235">
        <v>2023</v>
      </c>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05" customHeight="1" x14ac:dyDescent="0.3">
      <c r="A24"/>
      <c r="B24" s="16"/>
      <c r="D24" s="193">
        <v>11</v>
      </c>
      <c r="E24" s="391" t="s">
        <v>2779</v>
      </c>
      <c r="F24" s="423"/>
      <c r="G24" s="417" t="s">
        <v>2752</v>
      </c>
      <c r="H24" s="418"/>
      <c r="I24" s="419" t="s">
        <v>2763</v>
      </c>
      <c r="J24" s="158"/>
      <c r="K24" s="397">
        <v>9</v>
      </c>
      <c r="L24" s="397"/>
      <c r="M24" s="13">
        <f t="shared" si="0"/>
        <v>9</v>
      </c>
      <c r="N24" s="2"/>
      <c r="O24" s="235"/>
      <c r="P24" s="235"/>
      <c r="Q24" s="235" t="s">
        <v>2745</v>
      </c>
      <c r="R24" s="142"/>
      <c r="S24" s="235">
        <v>1970</v>
      </c>
      <c r="T24" s="235"/>
      <c r="U24" s="235"/>
      <c r="V24" s="235"/>
      <c r="W24" s="142"/>
      <c r="X24" s="235"/>
      <c r="Y24" s="398"/>
      <c r="Z24" s="398">
        <v>13</v>
      </c>
      <c r="AA24" s="127">
        <f t="shared" si="1"/>
        <v>13</v>
      </c>
      <c r="AB24" s="2"/>
      <c r="AC24" s="398"/>
      <c r="AD24" s="398"/>
      <c r="AE24" s="398">
        <v>13</v>
      </c>
      <c r="AF24" s="127">
        <f t="shared" si="2"/>
        <v>13</v>
      </c>
      <c r="AG24" s="3"/>
      <c r="AH24" s="171"/>
      <c r="AI24" s="398">
        <v>1</v>
      </c>
      <c r="AJ24" s="299"/>
      <c r="AK24" s="235">
        <v>1</v>
      </c>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05" customHeight="1" x14ac:dyDescent="0.3">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05" customHeight="1" x14ac:dyDescent="0.3">
      <c r="A26"/>
      <c r="B26" s="16"/>
      <c r="D26" s="193">
        <v>13</v>
      </c>
      <c r="E26" s="391" t="s">
        <v>2781</v>
      </c>
      <c r="F26" s="423"/>
      <c r="G26" s="417" t="s">
        <v>2752</v>
      </c>
      <c r="H26" s="418"/>
      <c r="I26" s="419" t="s">
        <v>2763</v>
      </c>
      <c r="J26" s="158"/>
      <c r="K26" s="397"/>
      <c r="L26" s="397"/>
      <c r="M26" s="13">
        <f t="shared" si="0"/>
        <v>0</v>
      </c>
      <c r="N26" s="2"/>
      <c r="O26" s="235"/>
      <c r="P26" s="235"/>
      <c r="Q26" s="235"/>
      <c r="R26" s="142"/>
      <c r="S26" s="235">
        <v>2023</v>
      </c>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05" customHeight="1" x14ac:dyDescent="0.3">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05" customHeight="1" x14ac:dyDescent="0.3">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05" customHeight="1" x14ac:dyDescent="0.3">
      <c r="A29"/>
      <c r="B29" s="16"/>
      <c r="D29" s="193">
        <v>16</v>
      </c>
      <c r="E29" s="391" t="s">
        <v>2784</v>
      </c>
      <c r="F29" s="423"/>
      <c r="G29" s="417" t="s">
        <v>2752</v>
      </c>
      <c r="H29" s="418"/>
      <c r="I29" s="419" t="s">
        <v>2763</v>
      </c>
      <c r="J29" s="158"/>
      <c r="K29" s="397">
        <v>9</v>
      </c>
      <c r="L29" s="397"/>
      <c r="M29" s="13">
        <f t="shared" si="0"/>
        <v>9</v>
      </c>
      <c r="N29" s="2" t="s">
        <v>17101</v>
      </c>
      <c r="O29" s="235"/>
      <c r="P29" s="235" t="s">
        <v>2745</v>
      </c>
      <c r="Q29" s="235"/>
      <c r="R29" s="142"/>
      <c r="S29" s="235">
        <v>1960</v>
      </c>
      <c r="T29" s="235"/>
      <c r="U29" s="235"/>
      <c r="V29" s="235"/>
      <c r="W29" s="142"/>
      <c r="X29" s="235"/>
      <c r="Y29" s="235">
        <v>13</v>
      </c>
      <c r="Z29" s="235"/>
      <c r="AA29" s="127">
        <f t="shared" si="1"/>
        <v>13</v>
      </c>
      <c r="AB29" s="2"/>
      <c r="AC29" s="398"/>
      <c r="AD29" s="398">
        <v>13</v>
      </c>
      <c r="AE29" s="398"/>
      <c r="AF29" s="127">
        <f t="shared" si="2"/>
        <v>13</v>
      </c>
      <c r="AG29" s="3"/>
      <c r="AH29" s="171"/>
      <c r="AI29" s="398">
        <v>1</v>
      </c>
      <c r="AJ29" s="299"/>
      <c r="AK29" s="235">
        <v>1</v>
      </c>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05" customHeight="1" x14ac:dyDescent="0.3">
      <c r="A30"/>
      <c r="B30" s="16"/>
      <c r="D30" s="193">
        <v>17</v>
      </c>
      <c r="E30" s="391" t="s">
        <v>2770</v>
      </c>
      <c r="F30" s="423"/>
      <c r="G30" s="417" t="s">
        <v>2752</v>
      </c>
      <c r="H30" s="418"/>
      <c r="I30" s="419" t="s">
        <v>2764</v>
      </c>
      <c r="J30" s="158"/>
      <c r="K30" s="397">
        <v>14</v>
      </c>
      <c r="L30" s="397"/>
      <c r="M30" s="13">
        <f t="shared" si="0"/>
        <v>14</v>
      </c>
      <c r="N30" s="2"/>
      <c r="O30" s="235"/>
      <c r="P30" s="235"/>
      <c r="Q30" s="235" t="s">
        <v>2745</v>
      </c>
      <c r="R30" s="142"/>
      <c r="S30" s="235"/>
      <c r="T30" s="235"/>
      <c r="U30" s="235"/>
      <c r="V30" s="235"/>
      <c r="W30" s="142"/>
      <c r="X30" s="235"/>
      <c r="Y30" s="398"/>
      <c r="Z30" s="398">
        <v>19</v>
      </c>
      <c r="AA30" s="127">
        <f t="shared" si="1"/>
        <v>19</v>
      </c>
      <c r="AB30" s="2"/>
      <c r="AC30" s="398"/>
      <c r="AD30" s="398"/>
      <c r="AE30" s="398">
        <v>12</v>
      </c>
      <c r="AF30" s="127">
        <f t="shared" si="2"/>
        <v>12</v>
      </c>
      <c r="AG30" s="3"/>
      <c r="AH30" s="171"/>
      <c r="AI30" s="398">
        <v>1</v>
      </c>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05" customHeight="1" x14ac:dyDescent="0.3">
      <c r="A31"/>
      <c r="B31" s="16"/>
      <c r="D31" s="193">
        <v>18</v>
      </c>
      <c r="E31" s="391" t="s">
        <v>2771</v>
      </c>
      <c r="F31" s="423"/>
      <c r="G31" s="417" t="s">
        <v>2752</v>
      </c>
      <c r="H31" s="418"/>
      <c r="I31" s="419" t="s">
        <v>2764</v>
      </c>
      <c r="J31" s="158"/>
      <c r="K31" s="397">
        <v>4</v>
      </c>
      <c r="L31" s="397"/>
      <c r="M31" s="13">
        <f t="shared" si="0"/>
        <v>4</v>
      </c>
      <c r="N31" s="2"/>
      <c r="O31" s="235"/>
      <c r="P31" s="235" t="s">
        <v>2745</v>
      </c>
      <c r="Q31" s="235"/>
      <c r="R31" s="142"/>
      <c r="S31" s="235"/>
      <c r="T31" s="235"/>
      <c r="U31" s="235"/>
      <c r="V31" s="235"/>
      <c r="W31" s="142"/>
      <c r="X31" s="235"/>
      <c r="Y31" s="235">
        <v>20</v>
      </c>
      <c r="Z31" s="235"/>
      <c r="AA31" s="127">
        <f t="shared" si="1"/>
        <v>20</v>
      </c>
      <c r="AB31" s="2"/>
      <c r="AC31" s="398"/>
      <c r="AD31" s="398">
        <v>17</v>
      </c>
      <c r="AE31" s="398"/>
      <c r="AF31" s="127">
        <f t="shared" si="2"/>
        <v>17</v>
      </c>
      <c r="AG31" s="3"/>
      <c r="AH31" s="171"/>
      <c r="AI31" s="398">
        <v>1</v>
      </c>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05" customHeight="1" x14ac:dyDescent="0.3">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05" customHeight="1" x14ac:dyDescent="0.3">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05" customHeight="1" x14ac:dyDescent="0.3">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05" customHeight="1" x14ac:dyDescent="0.3">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05" customHeight="1" x14ac:dyDescent="0.3">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05" customHeight="1" x14ac:dyDescent="0.3">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05" customHeight="1" x14ac:dyDescent="0.3">
      <c r="A38"/>
      <c r="B38" s="16"/>
      <c r="D38" s="193">
        <v>25</v>
      </c>
      <c r="E38" s="391" t="s">
        <v>2777</v>
      </c>
      <c r="F38" s="423"/>
      <c r="G38" s="417" t="s">
        <v>2752</v>
      </c>
      <c r="H38" s="418"/>
      <c r="I38" s="419" t="s">
        <v>2764</v>
      </c>
      <c r="J38" s="158"/>
      <c r="K38" s="397">
        <v>9</v>
      </c>
      <c r="L38" s="397"/>
      <c r="M38" s="13">
        <f t="shared" si="0"/>
        <v>9</v>
      </c>
      <c r="N38" s="2"/>
      <c r="O38" s="235" t="s">
        <v>2745</v>
      </c>
      <c r="P38" s="235"/>
      <c r="Q38" s="235"/>
      <c r="R38" s="142"/>
      <c r="S38" s="235"/>
      <c r="T38" s="235"/>
      <c r="U38" s="235"/>
      <c r="V38" s="235"/>
      <c r="W38" s="142"/>
      <c r="X38" s="235">
        <v>18</v>
      </c>
      <c r="Y38" s="398"/>
      <c r="Z38" s="398"/>
      <c r="AA38" s="127">
        <f t="shared" si="1"/>
        <v>18</v>
      </c>
      <c r="AB38" s="2"/>
      <c r="AC38" s="398">
        <v>18</v>
      </c>
      <c r="AD38" s="398"/>
      <c r="AE38" s="398"/>
      <c r="AF38" s="127">
        <f t="shared" si="2"/>
        <v>18</v>
      </c>
      <c r="AG38" s="3"/>
      <c r="AH38" s="171"/>
      <c r="AI38" s="398">
        <v>1</v>
      </c>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05" customHeight="1" x14ac:dyDescent="0.3">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05" customHeight="1" x14ac:dyDescent="0.3">
      <c r="A40"/>
      <c r="B40" s="16"/>
      <c r="D40" s="193">
        <v>27</v>
      </c>
      <c r="E40" s="391" t="s">
        <v>2779</v>
      </c>
      <c r="F40" s="423"/>
      <c r="G40" s="417" t="s">
        <v>2752</v>
      </c>
      <c r="H40" s="418"/>
      <c r="I40" s="419" t="s">
        <v>2764</v>
      </c>
      <c r="J40" s="158"/>
      <c r="K40" s="397">
        <v>6</v>
      </c>
      <c r="L40" s="397"/>
      <c r="M40" s="13">
        <f t="shared" si="0"/>
        <v>6</v>
      </c>
      <c r="N40" s="2"/>
      <c r="O40" s="235"/>
      <c r="P40" s="235"/>
      <c r="Q40" s="235" t="s">
        <v>2745</v>
      </c>
      <c r="R40" s="142"/>
      <c r="S40" s="235"/>
      <c r="T40" s="235"/>
      <c r="U40" s="235"/>
      <c r="V40" s="235"/>
      <c r="W40" s="142"/>
      <c r="X40" s="235"/>
      <c r="Y40" s="398"/>
      <c r="Z40" s="398">
        <v>13</v>
      </c>
      <c r="AA40" s="127">
        <f t="shared" si="1"/>
        <v>13</v>
      </c>
      <c r="AB40" s="2"/>
      <c r="AC40" s="398"/>
      <c r="AD40" s="398"/>
      <c r="AE40" s="398">
        <v>13</v>
      </c>
      <c r="AF40" s="127">
        <f t="shared" si="2"/>
        <v>13</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05" customHeight="1" x14ac:dyDescent="0.3">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05" customHeight="1" x14ac:dyDescent="0.3">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05" customHeight="1" x14ac:dyDescent="0.3">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05" customHeight="1" x14ac:dyDescent="0.3">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05" customHeight="1" x14ac:dyDescent="0.3">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05" customHeight="1" x14ac:dyDescent="0.3">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05" customHeight="1" x14ac:dyDescent="0.3">
      <c r="A47"/>
      <c r="B47" s="16"/>
      <c r="D47" s="193">
        <v>34</v>
      </c>
      <c r="E47" s="391" t="s">
        <v>2786</v>
      </c>
      <c r="F47" s="423"/>
      <c r="G47" s="417" t="s">
        <v>2752</v>
      </c>
      <c r="H47" s="418"/>
      <c r="I47" s="419" t="s">
        <v>2765</v>
      </c>
      <c r="J47" s="158"/>
      <c r="K47" s="397">
        <v>8</v>
      </c>
      <c r="L47" s="397"/>
      <c r="M47" s="13">
        <f t="shared" si="0"/>
        <v>8</v>
      </c>
      <c r="N47" s="2"/>
      <c r="O47" s="235"/>
      <c r="P47" s="235" t="s">
        <v>2745</v>
      </c>
      <c r="Q47" s="235"/>
      <c r="R47" s="142"/>
      <c r="S47" s="235"/>
      <c r="T47" s="235"/>
      <c r="U47" s="235"/>
      <c r="V47" s="235"/>
      <c r="W47" s="142"/>
      <c r="X47" s="235"/>
      <c r="Y47" s="235">
        <v>15</v>
      </c>
      <c r="Z47" s="235"/>
      <c r="AA47" s="127">
        <f t="shared" si="1"/>
        <v>15</v>
      </c>
      <c r="AB47" s="2"/>
      <c r="AC47" s="398"/>
      <c r="AD47" s="398">
        <v>15</v>
      </c>
      <c r="AE47" s="398"/>
      <c r="AF47" s="127">
        <f t="shared" si="2"/>
        <v>15</v>
      </c>
      <c r="AG47" s="3"/>
      <c r="AH47" s="171"/>
      <c r="AI47" s="398">
        <v>1</v>
      </c>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05" customHeight="1" x14ac:dyDescent="0.3">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05" customHeight="1" x14ac:dyDescent="0.3">
      <c r="A49"/>
      <c r="B49" s="16"/>
      <c r="D49" s="193">
        <v>36</v>
      </c>
      <c r="E49" s="391" t="s">
        <v>2773</v>
      </c>
      <c r="F49" s="423"/>
      <c r="G49" s="417" t="s">
        <v>2752</v>
      </c>
      <c r="H49" s="418"/>
      <c r="I49" s="419" t="s">
        <v>2765</v>
      </c>
      <c r="J49" s="158"/>
      <c r="K49" s="397">
        <v>3</v>
      </c>
      <c r="L49" s="397"/>
      <c r="M49" s="13">
        <f t="shared" si="0"/>
        <v>3</v>
      </c>
      <c r="N49" s="2"/>
      <c r="O49" s="235" t="s">
        <v>2745</v>
      </c>
      <c r="P49" s="235"/>
      <c r="Q49" s="235"/>
      <c r="R49" s="142"/>
      <c r="S49" s="235"/>
      <c r="T49" s="235"/>
      <c r="U49" s="235"/>
      <c r="V49" s="235"/>
      <c r="W49" s="142"/>
      <c r="X49" s="235">
        <v>10</v>
      </c>
      <c r="Y49" s="235"/>
      <c r="Z49" s="235"/>
      <c r="AA49" s="127">
        <f t="shared" si="1"/>
        <v>10</v>
      </c>
      <c r="AB49" s="2"/>
      <c r="AC49" s="398">
        <v>10</v>
      </c>
      <c r="AD49" s="398"/>
      <c r="AE49" s="398"/>
      <c r="AF49" s="127">
        <f t="shared" si="2"/>
        <v>10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05" customHeight="1" x14ac:dyDescent="0.3">
      <c r="A50"/>
      <c r="B50" s="16"/>
      <c r="D50" s="193">
        <v>37</v>
      </c>
      <c r="E50" s="391" t="s">
        <v>2754</v>
      </c>
      <c r="F50" s="423"/>
      <c r="G50" s="417" t="s">
        <v>2752</v>
      </c>
      <c r="H50" s="418"/>
      <c r="I50" s="419" t="s">
        <v>2765</v>
      </c>
      <c r="J50" s="158"/>
      <c r="K50" s="397">
        <v>30</v>
      </c>
      <c r="L50" s="397"/>
      <c r="M50" s="13">
        <f t="shared" si="0"/>
        <v>30</v>
      </c>
      <c r="N50" s="2"/>
      <c r="O50" s="235" t="s">
        <v>2745</v>
      </c>
      <c r="P50" s="235"/>
      <c r="Q50" s="235"/>
      <c r="R50" s="142"/>
      <c r="S50" s="235"/>
      <c r="T50" s="235"/>
      <c r="U50" s="235"/>
      <c r="V50" s="235"/>
      <c r="W50" s="142"/>
      <c r="X50" s="235">
        <v>8</v>
      </c>
      <c r="Y50" s="398"/>
      <c r="Z50" s="398"/>
      <c r="AA50" s="127">
        <f t="shared" si="1"/>
        <v>8</v>
      </c>
      <c r="AB50" s="2"/>
      <c r="AC50" s="398">
        <v>8</v>
      </c>
      <c r="AD50" s="398"/>
      <c r="AE50" s="398"/>
      <c r="AF50" s="127">
        <f t="shared" si="2"/>
        <v>8</v>
      </c>
      <c r="AG50" s="3"/>
      <c r="AH50" s="171"/>
      <c r="AI50" s="398">
        <v>1</v>
      </c>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05" customHeight="1" x14ac:dyDescent="0.3">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05" customHeight="1" x14ac:dyDescent="0.3">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05" customHeight="1" x14ac:dyDescent="0.3">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05" customHeight="1" x14ac:dyDescent="0.3">
      <c r="A54"/>
      <c r="B54" s="16"/>
      <c r="D54" s="193">
        <v>41</v>
      </c>
      <c r="E54" s="391" t="s">
        <v>2777</v>
      </c>
      <c r="F54" s="423"/>
      <c r="G54" s="417" t="s">
        <v>2752</v>
      </c>
      <c r="H54" s="418"/>
      <c r="I54" s="419" t="s">
        <v>2765</v>
      </c>
      <c r="J54" s="158"/>
      <c r="K54" s="397">
        <v>19</v>
      </c>
      <c r="L54" s="397"/>
      <c r="M54" s="13">
        <f t="shared" si="0"/>
        <v>19</v>
      </c>
      <c r="N54" s="2"/>
      <c r="O54" s="235" t="s">
        <v>2745</v>
      </c>
      <c r="P54" s="235"/>
      <c r="Q54" s="235"/>
      <c r="R54" s="142"/>
      <c r="S54" s="235"/>
      <c r="T54" s="235"/>
      <c r="U54" s="235"/>
      <c r="V54" s="235"/>
      <c r="W54" s="142"/>
      <c r="X54" s="235">
        <v>17</v>
      </c>
      <c r="Y54" s="398"/>
      <c r="Z54" s="398"/>
      <c r="AA54" s="127">
        <f t="shared" si="1"/>
        <v>17</v>
      </c>
      <c r="AB54" s="2"/>
      <c r="AC54" s="398">
        <v>17</v>
      </c>
      <c r="AD54" s="398"/>
      <c r="AE54" s="398"/>
      <c r="AF54" s="127">
        <f t="shared" si="2"/>
        <v>17</v>
      </c>
      <c r="AG54" s="3"/>
      <c r="AH54" s="171"/>
      <c r="AI54" s="398">
        <v>1</v>
      </c>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05" customHeight="1" x14ac:dyDescent="0.3">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05" customHeight="1" x14ac:dyDescent="0.3">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05" customHeight="1" x14ac:dyDescent="0.3">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05" customHeight="1" x14ac:dyDescent="0.3">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05" customHeight="1" x14ac:dyDescent="0.3">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05" customHeight="1" x14ac:dyDescent="0.3">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05" customHeight="1" x14ac:dyDescent="0.3">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v>13</v>
      </c>
      <c r="Z61" s="235"/>
      <c r="AA61" s="127">
        <f t="shared" si="1"/>
        <v>13</v>
      </c>
      <c r="AB61" s="2"/>
      <c r="AC61" s="398"/>
      <c r="AD61" s="398">
        <v>13</v>
      </c>
      <c r="AE61" s="398"/>
      <c r="AF61" s="127">
        <f t="shared" si="2"/>
        <v>13</v>
      </c>
      <c r="AG61" s="3"/>
      <c r="AH61" s="171"/>
      <c r="AI61" s="398">
        <v>1</v>
      </c>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05" customHeight="1" x14ac:dyDescent="0.3">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05" customHeight="1" x14ac:dyDescent="0.3">
      <c r="A63"/>
      <c r="B63" s="16"/>
      <c r="D63" s="193">
        <v>50</v>
      </c>
      <c r="E63" s="391" t="s">
        <v>2786</v>
      </c>
      <c r="F63" s="423"/>
      <c r="G63" s="417" t="s">
        <v>2752</v>
      </c>
      <c r="H63" s="418"/>
      <c r="I63" s="420" t="s">
        <v>2384</v>
      </c>
      <c r="J63" s="158"/>
      <c r="K63" s="397">
        <v>11</v>
      </c>
      <c r="L63" s="397"/>
      <c r="M63" s="13">
        <f t="shared" si="0"/>
        <v>11</v>
      </c>
      <c r="N63" s="2"/>
      <c r="O63" s="235"/>
      <c r="P63" s="235" t="s">
        <v>2745</v>
      </c>
      <c r="Q63" s="235"/>
      <c r="R63" s="142"/>
      <c r="S63" s="235"/>
      <c r="T63" s="235"/>
      <c r="U63" s="235"/>
      <c r="V63" s="235"/>
      <c r="W63" s="142"/>
      <c r="X63" s="235"/>
      <c r="Y63" s="235">
        <v>15</v>
      </c>
      <c r="Z63" s="235"/>
      <c r="AA63" s="127">
        <f t="shared" si="1"/>
        <v>15</v>
      </c>
      <c r="AB63" s="2"/>
      <c r="AC63" s="398"/>
      <c r="AD63" s="398">
        <v>15</v>
      </c>
      <c r="AE63" s="398"/>
      <c r="AF63" s="127">
        <f t="shared" si="2"/>
        <v>15</v>
      </c>
      <c r="AG63" s="3"/>
      <c r="AH63" s="171"/>
      <c r="AI63" s="398">
        <v>1</v>
      </c>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05" customHeight="1" x14ac:dyDescent="0.3">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05" customHeight="1" x14ac:dyDescent="0.3">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05" customHeight="1" x14ac:dyDescent="0.3">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05" customHeight="1" x14ac:dyDescent="0.3">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05" customHeight="1" x14ac:dyDescent="0.3">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05" customHeight="1" x14ac:dyDescent="0.3">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05" customHeight="1" x14ac:dyDescent="0.3">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05" customHeight="1" x14ac:dyDescent="0.3">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05" customHeight="1" x14ac:dyDescent="0.3">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05" customHeight="1" x14ac:dyDescent="0.3">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05" customHeight="1" x14ac:dyDescent="0.3">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05" customHeight="1" x14ac:dyDescent="0.3">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05" customHeight="1" x14ac:dyDescent="0.3">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05" customHeight="1" x14ac:dyDescent="0.3">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05" customHeight="1" x14ac:dyDescent="0.3">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05" customHeight="1" x14ac:dyDescent="0.3">
      <c r="A79"/>
      <c r="B79" s="16"/>
      <c r="D79" s="193">
        <v>66</v>
      </c>
      <c r="E79" s="391" t="s">
        <v>2786</v>
      </c>
      <c r="F79" s="423"/>
      <c r="G79" s="417" t="s">
        <v>2752</v>
      </c>
      <c r="H79" s="418"/>
      <c r="I79" s="420" t="s">
        <v>2383</v>
      </c>
      <c r="J79" s="158"/>
      <c r="K79" s="397"/>
      <c r="L79" s="397"/>
      <c r="M79" s="13">
        <f t="shared" ref="M79:M99" si="3">SUM(K79:L79)</f>
        <v>0</v>
      </c>
      <c r="N79" s="2"/>
      <c r="O79" s="235"/>
      <c r="P79" s="235"/>
      <c r="Q79" s="235"/>
      <c r="R79" s="142"/>
      <c r="S79" s="235"/>
      <c r="T79" s="235"/>
      <c r="U79" s="235"/>
      <c r="V79" s="235"/>
      <c r="W79" s="142"/>
      <c r="X79" s="235"/>
      <c r="Y79" s="235"/>
      <c r="Z79" s="235"/>
      <c r="AA79" s="127">
        <f t="shared" ref="AA79:AA98" si="4">SUM(X79:Z79)</f>
        <v>0</v>
      </c>
      <c r="AB79" s="2"/>
      <c r="AC79" s="398"/>
      <c r="AD79" s="398"/>
      <c r="AE79" s="398"/>
      <c r="AF79" s="127">
        <f t="shared" ref="AF79:AF98" si="5">SUM(AC79:AE79)</f>
        <v>0</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05" customHeight="1" x14ac:dyDescent="0.3">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05" customHeight="1" x14ac:dyDescent="0.3">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05" customHeight="1" x14ac:dyDescent="0.3">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05" customHeight="1" x14ac:dyDescent="0.3">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05" customHeight="1" x14ac:dyDescent="0.3">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05" customHeight="1" x14ac:dyDescent="0.3">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05" customHeight="1" x14ac:dyDescent="0.3">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05" customHeight="1" x14ac:dyDescent="0.3">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05" customHeight="1" x14ac:dyDescent="0.3">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05" customHeight="1" x14ac:dyDescent="0.3">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05" customHeight="1" x14ac:dyDescent="0.3">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05" customHeight="1" x14ac:dyDescent="0.3">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05" customHeight="1" x14ac:dyDescent="0.3">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05" customHeight="1" x14ac:dyDescent="0.3">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05" customHeight="1" x14ac:dyDescent="0.3">
      <c r="A94"/>
      <c r="B94" s="16"/>
      <c r="D94" s="193">
        <v>81</v>
      </c>
      <c r="E94" s="391" t="s">
        <v>2786</v>
      </c>
      <c r="F94" s="423"/>
      <c r="G94" s="417" t="s">
        <v>2753</v>
      </c>
      <c r="H94" s="418"/>
      <c r="I94" s="420" t="s">
        <v>2763</v>
      </c>
      <c r="J94" s="158"/>
      <c r="K94" s="397"/>
      <c r="L94" s="397">
        <v>8</v>
      </c>
      <c r="M94" s="13">
        <f t="shared" si="3"/>
        <v>8</v>
      </c>
      <c r="N94" s="2"/>
      <c r="O94" s="235"/>
      <c r="P94" s="235" t="s">
        <v>2745</v>
      </c>
      <c r="Q94" s="235"/>
      <c r="R94" s="142"/>
      <c r="S94" s="235">
        <v>1963</v>
      </c>
      <c r="T94" s="235"/>
      <c r="U94" s="235"/>
      <c r="V94" s="235"/>
      <c r="W94" s="142"/>
      <c r="X94" s="235"/>
      <c r="Y94" s="398">
        <v>23</v>
      </c>
      <c r="Z94" s="398"/>
      <c r="AA94" s="127">
        <f t="shared" si="4"/>
        <v>23</v>
      </c>
      <c r="AB94" s="2"/>
      <c r="AC94" s="398"/>
      <c r="AD94" s="398">
        <v>21</v>
      </c>
      <c r="AE94" s="398"/>
      <c r="AF94" s="127">
        <f t="shared" si="5"/>
        <v>21</v>
      </c>
      <c r="AG94" s="3"/>
      <c r="AH94" s="171"/>
      <c r="AI94" s="398">
        <v>1</v>
      </c>
      <c r="AJ94" s="299"/>
      <c r="AK94" s="235">
        <v>1</v>
      </c>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05" customHeight="1" x14ac:dyDescent="0.3">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05" customHeight="1" x14ac:dyDescent="0.3">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05" customHeight="1" x14ac:dyDescent="0.3">
      <c r="A97"/>
      <c r="B97" s="16"/>
      <c r="D97" s="193">
        <v>84</v>
      </c>
      <c r="E97" s="391" t="s">
        <v>2773</v>
      </c>
      <c r="F97" s="423"/>
      <c r="G97" s="417" t="s">
        <v>2753</v>
      </c>
      <c r="H97" s="418"/>
      <c r="I97" s="420" t="s">
        <v>2763</v>
      </c>
      <c r="J97" s="158"/>
      <c r="K97" s="397"/>
      <c r="L97" s="397">
        <v>9</v>
      </c>
      <c r="M97" s="13">
        <f t="shared" si="3"/>
        <v>9</v>
      </c>
      <c r="N97" s="2"/>
      <c r="O97" s="235" t="s">
        <v>2745</v>
      </c>
      <c r="P97" s="235"/>
      <c r="Q97" s="235"/>
      <c r="R97" s="142"/>
      <c r="S97" s="235">
        <v>2020</v>
      </c>
      <c r="T97" s="235"/>
      <c r="U97" s="235"/>
      <c r="V97" s="235"/>
      <c r="W97" s="142"/>
      <c r="X97" s="235">
        <v>10</v>
      </c>
      <c r="Y97" s="235"/>
      <c r="Z97" s="235"/>
      <c r="AA97" s="127">
        <f t="shared" si="4"/>
        <v>10</v>
      </c>
      <c r="AB97" s="2"/>
      <c r="AC97" s="398">
        <v>10</v>
      </c>
      <c r="AD97" s="398"/>
      <c r="AE97" s="398"/>
      <c r="AF97" s="127">
        <f t="shared" si="5"/>
        <v>10</v>
      </c>
      <c r="AG97" s="3"/>
      <c r="AH97" s="171"/>
      <c r="AI97" s="398">
        <v>1</v>
      </c>
      <c r="AJ97" s="299"/>
      <c r="AK97" s="235">
        <v>1</v>
      </c>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05" customHeight="1" x14ac:dyDescent="0.3">
      <c r="A98"/>
      <c r="B98" s="16"/>
      <c r="D98" s="193">
        <v>85</v>
      </c>
      <c r="E98" s="391" t="s">
        <v>2788</v>
      </c>
      <c r="F98" s="423"/>
      <c r="G98" s="417" t="s">
        <v>2753</v>
      </c>
      <c r="H98" s="418"/>
      <c r="I98" s="420" t="s">
        <v>2763</v>
      </c>
      <c r="J98" s="158"/>
      <c r="K98" s="397"/>
      <c r="L98" s="397"/>
      <c r="M98" s="13">
        <f t="shared" si="3"/>
        <v>0</v>
      </c>
      <c r="N98" s="2"/>
      <c r="O98" s="235"/>
      <c r="P98" s="235"/>
      <c r="Q98" s="235"/>
      <c r="R98" s="142"/>
      <c r="S98" s="235">
        <v>1956</v>
      </c>
      <c r="T98" s="235"/>
      <c r="U98" s="235">
        <v>2019</v>
      </c>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05" customHeight="1" x14ac:dyDescent="0.3">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05" customHeight="1" x14ac:dyDescent="0.3">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05" customHeight="1" x14ac:dyDescent="0.3">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05" customHeight="1" x14ac:dyDescent="0.3">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05" customHeight="1" x14ac:dyDescent="0.3">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05" customHeight="1" x14ac:dyDescent="0.3">
      <c r="A104"/>
      <c r="B104" s="16"/>
      <c r="D104" s="193">
        <v>90</v>
      </c>
      <c r="E104" s="391" t="s">
        <v>2777</v>
      </c>
      <c r="F104" s="423"/>
      <c r="G104" s="417" t="s">
        <v>2753</v>
      </c>
      <c r="H104" s="418"/>
      <c r="I104" s="420" t="s">
        <v>2763</v>
      </c>
      <c r="J104" s="158"/>
      <c r="K104" s="397"/>
      <c r="L104" s="397">
        <v>15</v>
      </c>
      <c r="M104" s="13">
        <f t="shared" si="6"/>
        <v>15</v>
      </c>
      <c r="N104" s="2"/>
      <c r="O104" s="235" t="s">
        <v>2745</v>
      </c>
      <c r="P104" s="235"/>
      <c r="Q104" s="235"/>
      <c r="R104" s="142"/>
      <c r="S104" s="235">
        <v>1993</v>
      </c>
      <c r="T104" s="235"/>
      <c r="U104" s="235"/>
      <c r="V104" s="235"/>
      <c r="W104" s="142"/>
      <c r="X104" s="235">
        <v>19</v>
      </c>
      <c r="Y104" s="235"/>
      <c r="Z104" s="235"/>
      <c r="AA104" s="127">
        <f t="shared" si="7"/>
        <v>19</v>
      </c>
      <c r="AB104" s="2"/>
      <c r="AC104" s="398">
        <v>19</v>
      </c>
      <c r="AD104" s="398"/>
      <c r="AE104" s="398"/>
      <c r="AF104" s="127">
        <f t="shared" si="8"/>
        <v>19</v>
      </c>
      <c r="AG104" s="3"/>
      <c r="AH104" s="171"/>
      <c r="AI104" s="398">
        <v>1</v>
      </c>
      <c r="AJ104" s="299"/>
      <c r="AK104" s="235">
        <v>1</v>
      </c>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05" customHeight="1" x14ac:dyDescent="0.3">
      <c r="A105"/>
      <c r="B105" s="16"/>
      <c r="D105" s="193">
        <v>91</v>
      </c>
      <c r="E105" s="391" t="s">
        <v>2790</v>
      </c>
      <c r="F105" s="423"/>
      <c r="G105" s="417" t="s">
        <v>2753</v>
      </c>
      <c r="H105" s="418"/>
      <c r="I105" s="420" t="s">
        <v>2763</v>
      </c>
      <c r="J105" s="158"/>
      <c r="K105" s="397"/>
      <c r="L105" s="397">
        <v>14</v>
      </c>
      <c r="M105" s="13">
        <f t="shared" si="6"/>
        <v>14</v>
      </c>
      <c r="N105" s="2"/>
      <c r="O105" s="235"/>
      <c r="P105" s="235"/>
      <c r="Q105" s="235" t="s">
        <v>2745</v>
      </c>
      <c r="R105" s="142"/>
      <c r="S105" s="235">
        <v>1980</v>
      </c>
      <c r="T105" s="235"/>
      <c r="U105" s="235"/>
      <c r="V105" s="235"/>
      <c r="W105" s="142"/>
      <c r="X105" s="235"/>
      <c r="Y105" s="398"/>
      <c r="Z105" s="398">
        <v>23</v>
      </c>
      <c r="AA105" s="127">
        <f t="shared" si="7"/>
        <v>23</v>
      </c>
      <c r="AB105" s="2"/>
      <c r="AC105" s="398"/>
      <c r="AD105" s="398"/>
      <c r="AE105" s="398">
        <v>19</v>
      </c>
      <c r="AF105" s="127">
        <f t="shared" si="8"/>
        <v>19</v>
      </c>
      <c r="AG105" s="3"/>
      <c r="AH105" s="171"/>
      <c r="AI105" s="398">
        <v>1</v>
      </c>
      <c r="AJ105" s="299"/>
      <c r="AK105" s="235">
        <v>2</v>
      </c>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05" customHeight="1" x14ac:dyDescent="0.3">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05" customHeight="1" x14ac:dyDescent="0.3">
      <c r="A107"/>
      <c r="B107" s="16"/>
      <c r="D107" s="193">
        <v>93</v>
      </c>
      <c r="E107" s="391" t="s">
        <v>2779</v>
      </c>
      <c r="F107" s="423"/>
      <c r="G107" s="417" t="s">
        <v>2753</v>
      </c>
      <c r="H107" s="418"/>
      <c r="I107" s="420" t="s">
        <v>2763</v>
      </c>
      <c r="J107" s="158"/>
      <c r="K107" s="397"/>
      <c r="L107" s="397">
        <v>7</v>
      </c>
      <c r="M107" s="13">
        <f t="shared" si="6"/>
        <v>7</v>
      </c>
      <c r="N107" s="2"/>
      <c r="O107" s="235" t="s">
        <v>2745</v>
      </c>
      <c r="P107" s="235"/>
      <c r="Q107" s="235"/>
      <c r="R107" s="142"/>
      <c r="S107" s="235">
        <v>2001</v>
      </c>
      <c r="T107" s="235"/>
      <c r="U107" s="235"/>
      <c r="V107" s="235"/>
      <c r="W107" s="142"/>
      <c r="X107" s="235">
        <v>15</v>
      </c>
      <c r="Y107" s="398"/>
      <c r="Z107" s="398"/>
      <c r="AA107" s="127">
        <f t="shared" si="7"/>
        <v>15</v>
      </c>
      <c r="AB107" s="2"/>
      <c r="AC107" s="398">
        <v>14</v>
      </c>
      <c r="AD107" s="398"/>
      <c r="AE107" s="398"/>
      <c r="AF107" s="127">
        <f t="shared" si="8"/>
        <v>14</v>
      </c>
      <c r="AG107" s="3"/>
      <c r="AH107" s="171"/>
      <c r="AI107" s="398">
        <v>1</v>
      </c>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05" customHeight="1" x14ac:dyDescent="0.3">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05" customHeight="1" x14ac:dyDescent="0.3">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05" customHeight="1" x14ac:dyDescent="0.3">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05" customHeight="1" x14ac:dyDescent="0.3">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05" customHeight="1" x14ac:dyDescent="0.3">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v>2023</v>
      </c>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05" customHeight="1" x14ac:dyDescent="0.3">
      <c r="A113"/>
      <c r="B113" s="16"/>
      <c r="D113" s="193">
        <v>98</v>
      </c>
      <c r="E113" s="391" t="s">
        <v>2786</v>
      </c>
      <c r="F113" s="423"/>
      <c r="G113" s="417" t="s">
        <v>2753</v>
      </c>
      <c r="H113" s="418"/>
      <c r="I113" s="420" t="s">
        <v>2764</v>
      </c>
      <c r="J113" s="158"/>
      <c r="K113" s="397"/>
      <c r="L113" s="397">
        <v>7</v>
      </c>
      <c r="M113" s="13">
        <f t="shared" si="6"/>
        <v>7</v>
      </c>
      <c r="N113" s="2"/>
      <c r="O113" s="235"/>
      <c r="P113" s="235" t="s">
        <v>2745</v>
      </c>
      <c r="Q113" s="235"/>
      <c r="R113" s="142"/>
      <c r="S113" s="235"/>
      <c r="T113" s="235"/>
      <c r="U113" s="235"/>
      <c r="V113" s="235"/>
      <c r="W113" s="142"/>
      <c r="X113" s="235"/>
      <c r="Y113" s="235">
        <v>16</v>
      </c>
      <c r="Z113" s="235"/>
      <c r="AA113" s="127">
        <f t="shared" si="7"/>
        <v>16</v>
      </c>
      <c r="AB113" s="2"/>
      <c r="AC113" s="398"/>
      <c r="AD113" s="398">
        <v>12</v>
      </c>
      <c r="AE113" s="398"/>
      <c r="AF113" s="127">
        <f t="shared" si="8"/>
        <v>12</v>
      </c>
      <c r="AG113" s="3"/>
      <c r="AH113" s="171"/>
      <c r="AI113" s="398">
        <v>1</v>
      </c>
      <c r="AJ113" s="299"/>
      <c r="AK113" s="235">
        <v>1</v>
      </c>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05" customHeight="1" x14ac:dyDescent="0.3">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05" customHeight="1" x14ac:dyDescent="0.3">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05" customHeight="1" x14ac:dyDescent="0.3">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05" customHeight="1" x14ac:dyDescent="0.3">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05" customHeight="1" x14ac:dyDescent="0.3">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05" customHeight="1" x14ac:dyDescent="0.3">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05" customHeight="1" x14ac:dyDescent="0.3">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05" customHeight="1" x14ac:dyDescent="0.3">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05" customHeight="1" x14ac:dyDescent="0.3">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05" customHeight="1" x14ac:dyDescent="0.3">
      <c r="A123"/>
      <c r="B123" s="16"/>
      <c r="D123" s="193">
        <v>107</v>
      </c>
      <c r="E123" s="391" t="s">
        <v>2777</v>
      </c>
      <c r="F123" s="423"/>
      <c r="G123" s="417" t="s">
        <v>2753</v>
      </c>
      <c r="H123" s="418"/>
      <c r="I123" s="420" t="s">
        <v>2764</v>
      </c>
      <c r="J123" s="158"/>
      <c r="K123" s="397"/>
      <c r="L123" s="397">
        <v>14</v>
      </c>
      <c r="M123" s="13">
        <f t="shared" si="6"/>
        <v>14</v>
      </c>
      <c r="N123" s="2"/>
      <c r="O123" s="235" t="s">
        <v>2745</v>
      </c>
      <c r="P123" s="235"/>
      <c r="Q123" s="235"/>
      <c r="R123" s="142"/>
      <c r="S123" s="235"/>
      <c r="T123" s="235"/>
      <c r="U123" s="235"/>
      <c r="V123" s="235"/>
      <c r="W123" s="142"/>
      <c r="X123" s="235">
        <v>18</v>
      </c>
      <c r="Y123" s="398"/>
      <c r="Z123" s="398"/>
      <c r="AA123" s="127">
        <f t="shared" si="7"/>
        <v>18</v>
      </c>
      <c r="AB123" s="2"/>
      <c r="AC123" s="398">
        <v>14</v>
      </c>
      <c r="AD123" s="398"/>
      <c r="AE123" s="398"/>
      <c r="AF123" s="127">
        <f t="shared" si="8"/>
        <v>14</v>
      </c>
      <c r="AG123" s="3"/>
      <c r="AH123" s="171"/>
      <c r="AI123" s="398">
        <v>1</v>
      </c>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05" customHeight="1" x14ac:dyDescent="0.3">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05" customHeight="1" x14ac:dyDescent="0.3">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05" customHeight="1" x14ac:dyDescent="0.3">
      <c r="A126"/>
      <c r="B126" s="16"/>
      <c r="D126" s="193">
        <v>110</v>
      </c>
      <c r="E126" s="391" t="s">
        <v>2779</v>
      </c>
      <c r="F126" s="423"/>
      <c r="G126" s="417" t="s">
        <v>2753</v>
      </c>
      <c r="H126" s="418"/>
      <c r="I126" s="420" t="s">
        <v>2764</v>
      </c>
      <c r="J126" s="158"/>
      <c r="K126" s="397"/>
      <c r="L126" s="397">
        <v>7</v>
      </c>
      <c r="M126" s="13">
        <f t="shared" si="6"/>
        <v>7</v>
      </c>
      <c r="N126" s="2"/>
      <c r="O126" s="235" t="s">
        <v>2745</v>
      </c>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05" customHeight="1" x14ac:dyDescent="0.3">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05" customHeight="1" x14ac:dyDescent="0.3">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05" customHeight="1" x14ac:dyDescent="0.3">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05" customHeight="1" x14ac:dyDescent="0.3">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05" customHeight="1" x14ac:dyDescent="0.3">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05" customHeight="1" x14ac:dyDescent="0.3">
      <c r="A132"/>
      <c r="B132" s="16"/>
      <c r="D132" s="193">
        <v>115</v>
      </c>
      <c r="E132" s="391" t="s">
        <v>2786</v>
      </c>
      <c r="F132" s="423"/>
      <c r="G132" s="417" t="s">
        <v>2753</v>
      </c>
      <c r="H132" s="418"/>
      <c r="I132" s="420" t="s">
        <v>2765</v>
      </c>
      <c r="J132" s="158"/>
      <c r="K132" s="397"/>
      <c r="L132" s="397">
        <v>9</v>
      </c>
      <c r="M132" s="13">
        <f t="shared" si="6"/>
        <v>9</v>
      </c>
      <c r="N132" s="2"/>
      <c r="O132" s="235"/>
      <c r="P132" s="235" t="s">
        <v>2745</v>
      </c>
      <c r="Q132" s="235"/>
      <c r="R132" s="142"/>
      <c r="S132" s="235"/>
      <c r="T132" s="235"/>
      <c r="U132" s="235"/>
      <c r="V132" s="235"/>
      <c r="W132" s="142"/>
      <c r="X132" s="235"/>
      <c r="Y132" s="398">
        <v>16</v>
      </c>
      <c r="Z132" s="398"/>
      <c r="AA132" s="127">
        <f t="shared" si="7"/>
        <v>16</v>
      </c>
      <c r="AB132" s="2"/>
      <c r="AC132" s="398"/>
      <c r="AD132" s="398">
        <v>16</v>
      </c>
      <c r="AE132" s="398"/>
      <c r="AF132" s="127">
        <f t="shared" si="8"/>
        <v>16</v>
      </c>
      <c r="AG132" s="3"/>
      <c r="AH132" s="171"/>
      <c r="AI132" s="398">
        <v>1</v>
      </c>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05" customHeight="1" x14ac:dyDescent="0.3">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05" customHeight="1" x14ac:dyDescent="0.3">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05" customHeight="1" x14ac:dyDescent="0.3">
      <c r="A135"/>
      <c r="B135" s="16"/>
      <c r="D135" s="193">
        <v>118</v>
      </c>
      <c r="E135" s="391" t="s">
        <v>2773</v>
      </c>
      <c r="F135" s="423"/>
      <c r="G135" s="417" t="s">
        <v>2753</v>
      </c>
      <c r="H135" s="418"/>
      <c r="I135" s="420" t="s">
        <v>2765</v>
      </c>
      <c r="J135" s="158"/>
      <c r="K135" s="397"/>
      <c r="L135" s="397">
        <v>3</v>
      </c>
      <c r="M135" s="13">
        <f t="shared" si="6"/>
        <v>3</v>
      </c>
      <c r="N135" s="2"/>
      <c r="O135" s="235" t="s">
        <v>2745</v>
      </c>
      <c r="P135" s="235"/>
      <c r="Q135" s="235"/>
      <c r="R135" s="142"/>
      <c r="S135" s="235"/>
      <c r="T135" s="235"/>
      <c r="U135" s="235"/>
      <c r="V135" s="235"/>
      <c r="W135" s="142"/>
      <c r="X135" s="235">
        <v>10</v>
      </c>
      <c r="Y135" s="235"/>
      <c r="Z135" s="235"/>
      <c r="AA135" s="127">
        <f t="shared" si="7"/>
        <v>10</v>
      </c>
      <c r="AB135" s="2"/>
      <c r="AC135" s="398">
        <v>10</v>
      </c>
      <c r="AD135" s="398"/>
      <c r="AE135" s="398"/>
      <c r="AF135" s="127">
        <f t="shared" si="8"/>
        <v>10</v>
      </c>
      <c r="AG135" s="3"/>
      <c r="AH135" s="171"/>
      <c r="AI135" s="398">
        <v>1</v>
      </c>
      <c r="AJ135" s="299"/>
      <c r="AK135" s="235">
        <v>1</v>
      </c>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05" customHeight="1" x14ac:dyDescent="0.3">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05" customHeight="1" x14ac:dyDescent="0.3">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05" customHeight="1" x14ac:dyDescent="0.3">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05" customHeight="1" x14ac:dyDescent="0.3">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05" customHeight="1" x14ac:dyDescent="0.3">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05" customHeight="1" x14ac:dyDescent="0.3">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05" customHeight="1" x14ac:dyDescent="0.3">
      <c r="A142"/>
      <c r="B142" s="16"/>
      <c r="D142" s="193">
        <v>124</v>
      </c>
      <c r="E142" s="391" t="s">
        <v>2777</v>
      </c>
      <c r="F142" s="423"/>
      <c r="G142" s="417" t="s">
        <v>2753</v>
      </c>
      <c r="H142" s="418"/>
      <c r="I142" s="420" t="s">
        <v>2765</v>
      </c>
      <c r="J142" s="158"/>
      <c r="K142" s="397"/>
      <c r="L142" s="397">
        <v>12</v>
      </c>
      <c r="M142" s="13">
        <f t="shared" si="6"/>
        <v>12</v>
      </c>
      <c r="N142" s="2"/>
      <c r="O142" s="235" t="s">
        <v>2745</v>
      </c>
      <c r="P142" s="235"/>
      <c r="Q142" s="235"/>
      <c r="R142" s="142"/>
      <c r="S142" s="235"/>
      <c r="T142" s="235"/>
      <c r="U142" s="235"/>
      <c r="V142" s="235"/>
      <c r="W142" s="142"/>
      <c r="X142" s="235">
        <v>14</v>
      </c>
      <c r="Y142" s="235"/>
      <c r="Z142" s="235"/>
      <c r="AA142" s="127">
        <f t="shared" si="7"/>
        <v>14</v>
      </c>
      <c r="AB142" s="2"/>
      <c r="AC142" s="398">
        <v>12</v>
      </c>
      <c r="AD142" s="398"/>
      <c r="AE142" s="398"/>
      <c r="AF142" s="127">
        <f t="shared" si="8"/>
        <v>12</v>
      </c>
      <c r="AG142" s="3"/>
      <c r="AH142" s="171"/>
      <c r="AI142" s="398">
        <v>1</v>
      </c>
      <c r="AJ142" s="299"/>
      <c r="AK142" s="235">
        <v>1</v>
      </c>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05" customHeight="1" x14ac:dyDescent="0.3">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05" customHeight="1" x14ac:dyDescent="0.3">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05" customHeight="1" x14ac:dyDescent="0.3">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05" customHeight="1" x14ac:dyDescent="0.3">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05" customHeight="1" x14ac:dyDescent="0.3">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05" customHeight="1" x14ac:dyDescent="0.3">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05" customHeight="1" x14ac:dyDescent="0.3">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05" customHeight="1" x14ac:dyDescent="0.3">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05" customHeight="1" x14ac:dyDescent="0.3">
      <c r="A151"/>
      <c r="B151" s="16"/>
      <c r="D151" s="193">
        <v>132</v>
      </c>
      <c r="E151" s="391" t="s">
        <v>2786</v>
      </c>
      <c r="F151" s="423"/>
      <c r="G151" s="417" t="s">
        <v>2753</v>
      </c>
      <c r="H151" s="418"/>
      <c r="I151" s="420" t="s">
        <v>2384</v>
      </c>
      <c r="J151" s="158"/>
      <c r="K151" s="397"/>
      <c r="L151" s="397">
        <v>13</v>
      </c>
      <c r="M151" s="13">
        <f t="shared" si="15"/>
        <v>13</v>
      </c>
      <c r="N151" s="2"/>
      <c r="O151" s="235"/>
      <c r="P151" s="235" t="s">
        <v>2745</v>
      </c>
      <c r="Q151" s="235"/>
      <c r="R151" s="142"/>
      <c r="S151" s="235"/>
      <c r="T151" s="235"/>
      <c r="U151" s="235"/>
      <c r="V151" s="235"/>
      <c r="W151" s="142"/>
      <c r="X151" s="235"/>
      <c r="Y151" s="235">
        <v>13</v>
      </c>
      <c r="Z151" s="235"/>
      <c r="AA151" s="127">
        <f t="shared" si="7"/>
        <v>13</v>
      </c>
      <c r="AB151" s="2"/>
      <c r="AC151" s="398"/>
      <c r="AD151" s="398">
        <v>9</v>
      </c>
      <c r="AE151" s="398"/>
      <c r="AF151" s="127">
        <f t="shared" si="8"/>
        <v>9</v>
      </c>
      <c r="AG151" s="3"/>
      <c r="AH151" s="171"/>
      <c r="AI151" s="398">
        <v>1</v>
      </c>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05" customHeight="1" x14ac:dyDescent="0.3">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05" customHeight="1" x14ac:dyDescent="0.3">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05" customHeight="1" x14ac:dyDescent="0.3">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05" customHeight="1" x14ac:dyDescent="0.3">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05" customHeight="1" x14ac:dyDescent="0.3">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05" customHeight="1" x14ac:dyDescent="0.3">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05" customHeight="1" x14ac:dyDescent="0.3">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05" customHeight="1" x14ac:dyDescent="0.3">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05" customHeight="1" x14ac:dyDescent="0.3">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05" customHeight="1" x14ac:dyDescent="0.3">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05" customHeight="1" x14ac:dyDescent="0.3">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05" customHeight="1" x14ac:dyDescent="0.3">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05" customHeight="1" x14ac:dyDescent="0.3">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05" customHeight="1" x14ac:dyDescent="0.3">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05" customHeight="1" x14ac:dyDescent="0.3">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05" customHeight="1" x14ac:dyDescent="0.3">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05" customHeight="1" x14ac:dyDescent="0.3">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05" customHeight="1" x14ac:dyDescent="0.3">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05" customHeight="1" x14ac:dyDescent="0.3">
      <c r="A170"/>
      <c r="B170" s="16"/>
      <c r="D170" s="193">
        <v>149</v>
      </c>
      <c r="E170" s="391" t="s">
        <v>2786</v>
      </c>
      <c r="F170" s="423"/>
      <c r="G170" s="417" t="s">
        <v>2753</v>
      </c>
      <c r="H170" s="418"/>
      <c r="I170" s="420" t="s">
        <v>2383</v>
      </c>
      <c r="J170" s="158"/>
      <c r="K170" s="397"/>
      <c r="L170" s="397"/>
      <c r="M170" s="13">
        <f t="shared" si="15"/>
        <v>0</v>
      </c>
      <c r="N170" s="2"/>
      <c r="O170" s="235"/>
      <c r="P170" s="235"/>
      <c r="Q170" s="235"/>
      <c r="R170" s="142"/>
      <c r="S170" s="235"/>
      <c r="T170" s="235"/>
      <c r="U170" s="235"/>
      <c r="V170" s="235"/>
      <c r="W170" s="142"/>
      <c r="X170" s="235"/>
      <c r="Y170" s="398"/>
      <c r="Z170" s="398"/>
      <c r="AA170" s="127">
        <f t="shared" si="7"/>
        <v>0</v>
      </c>
      <c r="AB170" s="2"/>
      <c r="AC170" s="398"/>
      <c r="AD170" s="398"/>
      <c r="AE170" s="398"/>
      <c r="AF170" s="127">
        <f t="shared" si="8"/>
        <v>0</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05" customHeight="1" x14ac:dyDescent="0.3">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05" customHeight="1" x14ac:dyDescent="0.3">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05" customHeight="1" x14ac:dyDescent="0.3">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05" customHeight="1" x14ac:dyDescent="0.3">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05" customHeight="1" x14ac:dyDescent="0.3">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05" customHeight="1" x14ac:dyDescent="0.3">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05" customHeight="1" x14ac:dyDescent="0.3">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05" customHeight="1" x14ac:dyDescent="0.3">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05" customHeight="1" x14ac:dyDescent="0.3">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05" customHeight="1" x14ac:dyDescent="0.3">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05" customHeight="1" x14ac:dyDescent="0.3">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05" customHeight="1" x14ac:dyDescent="0.3">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05" customHeight="1" x14ac:dyDescent="0.3">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05" customHeight="1" x14ac:dyDescent="0.3">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05" customHeight="1" x14ac:dyDescent="0.3">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05" customHeight="1" x14ac:dyDescent="0.3">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05" customHeight="1" x14ac:dyDescent="0.3">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05" customHeight="1" x14ac:dyDescent="0.3">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05" customHeight="1" x14ac:dyDescent="0.3">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35" customHeight="1" x14ac:dyDescent="0.3">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5.0999999999999996" customHeight="1" x14ac:dyDescent="0.3">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85" customHeight="1" thickBot="1" x14ac:dyDescent="0.35">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75" thickTop="1" x14ac:dyDescent="0.3">
      <c r="D198" s="20"/>
    </row>
    <row r="199" spans="1:114" customFormat="1" x14ac:dyDescent="0.3">
      <c r="D199" s="20"/>
    </row>
    <row r="200" spans="1:114" customFormat="1" x14ac:dyDescent="0.3">
      <c r="D200" s="20"/>
    </row>
    <row r="201" spans="1:114" customFormat="1" x14ac:dyDescent="0.3">
      <c r="D201" s="20"/>
    </row>
    <row r="202" spans="1:114" customFormat="1" x14ac:dyDescent="0.3">
      <c r="D202" s="20"/>
    </row>
    <row r="203" spans="1:114" customFormat="1" x14ac:dyDescent="0.3">
      <c r="D203" s="20"/>
    </row>
    <row r="204" spans="1:114" customFormat="1" x14ac:dyDescent="0.3">
      <c r="D204" s="20"/>
    </row>
    <row r="205" spans="1:114" customFormat="1" x14ac:dyDescent="0.3">
      <c r="D205" s="20"/>
    </row>
    <row r="206" spans="1:114" customFormat="1" x14ac:dyDescent="0.3">
      <c r="D206" s="20"/>
    </row>
    <row r="207" spans="1:114" customFormat="1" x14ac:dyDescent="0.3">
      <c r="D207" s="20"/>
    </row>
    <row r="208" spans="1:11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2171" spans="4:4" customFormat="1" x14ac:dyDescent="0.3">
      <c r="D2171" s="20"/>
    </row>
    <row r="2172" spans="4:4" customFormat="1" x14ac:dyDescent="0.3">
      <c r="D2172" s="20"/>
    </row>
    <row r="2173" spans="4:4" customFormat="1" x14ac:dyDescent="0.3">
      <c r="D2173" s="20"/>
    </row>
    <row r="2174" spans="4:4" customFormat="1" x14ac:dyDescent="0.3">
      <c r="D2174" s="20"/>
    </row>
    <row r="2175" spans="4:4" customFormat="1" x14ac:dyDescent="0.3">
      <c r="D2175" s="20"/>
    </row>
    <row r="5009" spans="7:9" hidden="1" x14ac:dyDescent="0.3"/>
    <row r="5010" spans="7:9" hidden="1" x14ac:dyDescent="0.3"/>
    <row r="5011" spans="7:9" hidden="1" x14ac:dyDescent="0.3">
      <c r="G5011" s="169" t="s">
        <v>2762</v>
      </c>
      <c r="I5011" s="180" t="s">
        <v>2767</v>
      </c>
    </row>
    <row r="5012" spans="7:9" hidden="1" x14ac:dyDescent="0.3">
      <c r="G5012" s="3" t="s">
        <v>2768</v>
      </c>
      <c r="I5012" s="3" t="s">
        <v>2763</v>
      </c>
    </row>
    <row r="5013" spans="7:9" hidden="1" x14ac:dyDescent="0.3">
      <c r="G5013" s="94" t="s">
        <v>2753</v>
      </c>
      <c r="I5013" s="3" t="s">
        <v>2764</v>
      </c>
    </row>
    <row r="5014" spans="7:9" hidden="1" x14ac:dyDescent="0.3">
      <c r="I5014" s="3" t="s">
        <v>2765</v>
      </c>
    </row>
    <row r="5015" spans="7:9" hidden="1" x14ac:dyDescent="0.3">
      <c r="I5015" s="3" t="s">
        <v>2384</v>
      </c>
    </row>
    <row r="5016" spans="7:9" hidden="1" x14ac:dyDescent="0.3">
      <c r="I5016" s="94" t="s">
        <v>2383</v>
      </c>
    </row>
    <row r="5017" spans="7:9" hidden="1" x14ac:dyDescent="0.3"/>
    <row r="5083" spans="7:11" hidden="1" x14ac:dyDescent="0.3"/>
    <row r="5084" spans="7:11" hidden="1" x14ac:dyDescent="0.3">
      <c r="G5084" s="144" t="s">
        <v>2741</v>
      </c>
      <c r="H5084" s="156"/>
      <c r="I5084" s="156"/>
      <c r="J5084" s="156"/>
      <c r="K5084" s="156"/>
    </row>
    <row r="5085" spans="7:11" hidden="1" x14ac:dyDescent="0.3">
      <c r="G5085" s="3" t="s">
        <v>2745</v>
      </c>
    </row>
    <row r="5086" spans="7:11" hidden="1" x14ac:dyDescent="0.3">
      <c r="G5086" s="94" t="s">
        <v>2743</v>
      </c>
    </row>
    <row r="5087" spans="7:11" hidden="1" x14ac:dyDescent="0.3"/>
  </sheetData>
  <sheetProtection algorithmName="SHA-512" hashValue="D4bFsSAI32SGlJ1Cztq3/lv/JJPDJAMxsY7oWZ2nPOfoTmbwPJZJI+JTG8InE5XcahotsdeBGg69sLFhhjzdkQ==" saltValue="iB1Is99W6g2dgkoWrnC4pg=="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zoomScaleNormal="100" workbookViewId="0">
      <pane xSplit="12" ySplit="15" topLeftCell="O16" activePane="bottomRight" state="frozen"/>
      <selection activeCell="G10" sqref="G10:M10"/>
      <selection pane="topRight" activeCell="G10" sqref="G10:M10"/>
      <selection pane="bottomLeft" activeCell="G10" sqref="G10:M10"/>
      <selection pane="bottomRight" activeCell="T109" sqref="T109"/>
    </sheetView>
  </sheetViews>
  <sheetFormatPr defaultColWidth="8.77734375" defaultRowHeight="12.45" x14ac:dyDescent="0.25"/>
  <cols>
    <col min="1" max="2" width="1.6640625" style="1" customWidth="1"/>
    <col min="3" max="3" width="0.77734375" style="1" customWidth="1"/>
    <col min="4" max="4" width="4.44140625" style="1" hidden="1" customWidth="1"/>
    <col min="5" max="5" width="28.4414062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44140625" style="1" customWidth="1"/>
    <col min="25" max="25" width="0.77734375" style="1" customWidth="1"/>
    <col min="26" max="26" width="1.77734375" style="1" customWidth="1"/>
    <col min="27" max="16384" width="8.77734375" style="1"/>
  </cols>
  <sheetData>
    <row r="1" spans="1:76" customFormat="1" ht="9.85" customHeight="1" thickBot="1" x14ac:dyDescent="0.35"/>
    <row r="2" spans="1:76" customFormat="1" ht="9.85" customHeight="1" thickTop="1" x14ac:dyDescent="0.3">
      <c r="B2" s="18"/>
      <c r="C2" s="19"/>
      <c r="D2" s="181"/>
      <c r="E2" s="448"/>
      <c r="F2" s="448"/>
      <c r="G2" s="448"/>
      <c r="H2" s="448"/>
      <c r="I2" s="448"/>
      <c r="J2" s="448"/>
      <c r="K2" s="448"/>
      <c r="L2" s="448"/>
      <c r="M2" s="448"/>
      <c r="N2" s="448"/>
      <c r="O2" s="448"/>
      <c r="P2" s="448"/>
      <c r="Q2" s="448"/>
      <c r="R2" s="448"/>
      <c r="S2" s="448"/>
      <c r="T2" s="448"/>
      <c r="U2" s="448"/>
      <c r="V2" s="448"/>
      <c r="W2" s="448"/>
      <c r="X2" s="448"/>
      <c r="Y2" s="448"/>
      <c r="Z2" s="449"/>
    </row>
    <row r="3" spans="1:76" customFormat="1" ht="5.0999999999999996"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0.95" customHeight="1" x14ac:dyDescent="0.3">
      <c r="A4"/>
      <c r="B4" s="16"/>
      <c r="C4" s="15"/>
      <c r="D4" s="17"/>
      <c r="E4" s="464" t="str">
        <f>'Page 1 - General Information'!E4</f>
        <v xml:space="preserve"> INTERSCHOLASTIC ATHLETIC OPPORTUNITIES DISCLOSURE FORM 26.1</v>
      </c>
      <c r="F4" s="465"/>
      <c r="G4" s="465"/>
      <c r="H4" s="465"/>
      <c r="I4" s="465"/>
      <c r="J4" s="465"/>
      <c r="K4" s="465"/>
      <c r="L4" s="465"/>
      <c r="M4" s="465"/>
      <c r="N4" s="465"/>
      <c r="O4" s="465"/>
      <c r="P4" s="465"/>
      <c r="Q4" s="465"/>
      <c r="R4" s="465"/>
      <c r="S4" s="465"/>
      <c r="T4" s="465"/>
      <c r="U4" s="465"/>
      <c r="V4" s="465"/>
      <c r="W4" s="465"/>
      <c r="X4" s="466"/>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3">
      <c r="A5"/>
      <c r="B5" s="16"/>
      <c r="C5" s="15"/>
      <c r="D5" s="17"/>
      <c r="E5" s="461" t="str">
        <f>'Page 1 - General Information'!E5</f>
        <v>2025-26 School Year</v>
      </c>
      <c r="F5" s="462"/>
      <c r="G5" s="462"/>
      <c r="H5" s="462"/>
      <c r="I5" s="462"/>
      <c r="J5" s="462"/>
      <c r="K5" s="462"/>
      <c r="L5" s="462"/>
      <c r="M5" s="462"/>
      <c r="N5" s="462"/>
      <c r="O5" s="462"/>
      <c r="P5" s="462"/>
      <c r="Q5" s="462"/>
      <c r="R5" s="462"/>
      <c r="S5" s="462"/>
      <c r="T5" s="462"/>
      <c r="U5" s="462"/>
      <c r="V5" s="462"/>
      <c r="W5" s="462"/>
      <c r="X5" s="463"/>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0999999999999996"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3">
      <c r="B7" s="16"/>
      <c r="C7" s="15"/>
      <c r="D7" s="17"/>
      <c r="E7" s="124" t="str">
        <f>IF('Page 1 - General Information'!G14="[Make Selection From Drop-Down List ]","",("School:  "&amp;'Page 1 - General Information'!G14&amp;" - "&amp;'Page 1 - General Information'!G16))</f>
        <v>School:  Pequea Valley Secondary Sch - 8541</v>
      </c>
      <c r="F7" s="124"/>
      <c r="G7" s="124"/>
      <c r="H7" s="97"/>
      <c r="I7" s="97"/>
      <c r="J7" s="97"/>
      <c r="K7" s="117"/>
      <c r="L7" s="97"/>
      <c r="M7" s="97"/>
      <c r="N7" s="97"/>
      <c r="O7" s="432" t="s">
        <v>10215</v>
      </c>
      <c r="P7" s="432"/>
      <c r="Q7" s="432"/>
      <c r="R7" s="432"/>
      <c r="S7" s="432"/>
      <c r="T7" s="432"/>
      <c r="U7" s="432"/>
      <c r="V7" s="117"/>
      <c r="W7" s="123" t="str">
        <f>IF('Page 1 - General Information'!G10=" [Make Selection From Drop-Down List ]","",("LEA:  "&amp;'Page 1 - General Information'!G10&amp;" - "&amp;'Page 1 - General Information'!G12))</f>
        <v>LEA:  Pequea Valley SD - 113365303</v>
      </c>
      <c r="X7" s="97"/>
      <c r="Y7" s="67"/>
      <c r="Z7" s="23"/>
    </row>
    <row r="8" spans="1:76" customFormat="1" ht="5.0999999999999996"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3">
      <c r="A9"/>
      <c r="B9" s="16"/>
      <c r="C9" s="17"/>
      <c r="D9" s="17"/>
      <c r="E9" s="441" t="s">
        <v>10</v>
      </c>
      <c r="F9" s="442"/>
      <c r="G9" s="442"/>
      <c r="H9" s="442"/>
      <c r="I9" s="442"/>
      <c r="J9" s="442"/>
      <c r="K9" s="442"/>
      <c r="L9" s="442"/>
      <c r="M9" s="442"/>
      <c r="N9" s="442"/>
      <c r="O9" s="442"/>
      <c r="P9" s="442"/>
      <c r="Q9" s="442"/>
      <c r="R9" s="442"/>
      <c r="S9" s="442"/>
      <c r="T9" s="442"/>
      <c r="U9" s="442"/>
      <c r="V9" s="442"/>
      <c r="W9" s="442"/>
      <c r="X9" s="442"/>
      <c r="Y9" s="67"/>
      <c r="Z9" s="23"/>
      <c r="AA9"/>
      <c r="AB9"/>
      <c r="AC9"/>
      <c r="AD9"/>
      <c r="AE9"/>
      <c r="AF9"/>
      <c r="AG9"/>
      <c r="AH9"/>
      <c r="AI9"/>
      <c r="AJ9"/>
      <c r="AK9"/>
      <c r="AL9"/>
      <c r="AM9"/>
      <c r="AN9"/>
      <c r="AO9"/>
      <c r="AP9"/>
      <c r="AQ9"/>
      <c r="AR9"/>
      <c r="AS9"/>
      <c r="AT9"/>
      <c r="AU9"/>
      <c r="AV9"/>
    </row>
    <row r="10" spans="1:76" ht="27.85" customHeight="1" x14ac:dyDescent="0.3">
      <c r="A10"/>
      <c r="B10" s="16"/>
      <c r="C10" s="17"/>
      <c r="D10" s="17"/>
      <c r="E10" s="443" t="s">
        <v>2692</v>
      </c>
      <c r="F10" s="176"/>
      <c r="G10" s="438" t="s">
        <v>2762</v>
      </c>
      <c r="H10" s="175"/>
      <c r="I10" s="438" t="s">
        <v>2767</v>
      </c>
      <c r="J10" s="175"/>
      <c r="K10" s="435" t="s">
        <v>10214</v>
      </c>
      <c r="L10" s="122"/>
      <c r="M10" s="458" t="s">
        <v>12</v>
      </c>
      <c r="N10" s="459"/>
      <c r="O10" s="459"/>
      <c r="P10" s="459"/>
      <c r="Q10" s="459"/>
      <c r="R10" s="459"/>
      <c r="S10" s="459"/>
      <c r="T10" s="459"/>
      <c r="U10" s="460"/>
      <c r="V10" s="273"/>
      <c r="W10" s="434" t="s">
        <v>10212</v>
      </c>
      <c r="X10" s="467"/>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444"/>
      <c r="F11" s="177"/>
      <c r="G11" s="439"/>
      <c r="H11" s="113"/>
      <c r="I11" s="439"/>
      <c r="J11" s="113"/>
      <c r="K11" s="436"/>
      <c r="L11" s="10"/>
      <c r="M11" s="433" t="s">
        <v>2736</v>
      </c>
      <c r="N11" s="433" t="s">
        <v>2737</v>
      </c>
      <c r="O11" s="433" t="s">
        <v>2738</v>
      </c>
      <c r="P11" s="433" t="s">
        <v>2739</v>
      </c>
      <c r="Q11" s="433" t="s">
        <v>2769</v>
      </c>
      <c r="R11" s="452" t="s">
        <v>2751</v>
      </c>
      <c r="S11" s="453"/>
      <c r="T11" s="454"/>
      <c r="U11" s="433"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45" customHeight="1" x14ac:dyDescent="0.3">
      <c r="A12"/>
      <c r="B12" s="16"/>
      <c r="C12" s="17"/>
      <c r="D12" s="17"/>
      <c r="E12" s="444"/>
      <c r="F12" s="177"/>
      <c r="G12" s="439"/>
      <c r="H12" s="113"/>
      <c r="I12" s="439"/>
      <c r="J12" s="113"/>
      <c r="K12" s="437"/>
      <c r="L12" s="10"/>
      <c r="M12" s="434"/>
      <c r="N12" s="434"/>
      <c r="O12" s="434"/>
      <c r="P12" s="434"/>
      <c r="Q12" s="434"/>
      <c r="R12" s="455"/>
      <c r="S12" s="456"/>
      <c r="T12" s="457"/>
      <c r="U12" s="434"/>
      <c r="V12" s="274"/>
      <c r="W12" s="450"/>
      <c r="X12" s="451"/>
      <c r="Y12" s="70"/>
      <c r="Z12" s="23"/>
      <c r="AA12"/>
      <c r="AB12"/>
      <c r="AC12"/>
      <c r="AD12"/>
      <c r="AE12"/>
      <c r="AF12"/>
      <c r="AG12"/>
      <c r="AH12"/>
      <c r="AI12"/>
      <c r="AJ12"/>
      <c r="AK12"/>
      <c r="AL12"/>
      <c r="AM12"/>
      <c r="AN12"/>
      <c r="AO12"/>
      <c r="AP12"/>
      <c r="AQ12"/>
      <c r="AR12"/>
      <c r="AS12"/>
      <c r="AT12"/>
      <c r="AU12"/>
      <c r="AV12"/>
    </row>
    <row r="13" spans="1:76" ht="14.6" customHeight="1" x14ac:dyDescent="0.3">
      <c r="A13"/>
      <c r="B13" s="16"/>
      <c r="C13" s="17"/>
      <c r="D13" s="17"/>
      <c r="E13" s="444"/>
      <c r="F13" s="178"/>
      <c r="G13" s="439"/>
      <c r="H13" s="15"/>
      <c r="I13" s="439"/>
      <c r="J13" s="15"/>
      <c r="K13" s="58"/>
      <c r="L13" s="66"/>
      <c r="M13" s="58"/>
      <c r="N13" s="58"/>
      <c r="O13" s="58"/>
      <c r="P13" s="58"/>
      <c r="Q13" s="58"/>
      <c r="R13" s="6" t="s">
        <v>2693</v>
      </c>
      <c r="S13" s="6" t="s">
        <v>2694</v>
      </c>
      <c r="T13" s="6" t="s">
        <v>2695</v>
      </c>
      <c r="U13" s="446">
        <v>190516</v>
      </c>
      <c r="V13" s="275"/>
      <c r="W13" s="236"/>
      <c r="X13" s="237"/>
      <c r="Y13" s="71"/>
      <c r="Z13" s="23"/>
      <c r="AA13"/>
      <c r="AB13"/>
      <c r="AC13"/>
      <c r="AD13"/>
      <c r="AE13"/>
      <c r="AF13"/>
      <c r="AG13"/>
      <c r="AH13"/>
      <c r="AI13"/>
      <c r="AJ13"/>
      <c r="AK13"/>
      <c r="AL13"/>
      <c r="AM13"/>
      <c r="AN13"/>
      <c r="AO13"/>
      <c r="AP13"/>
      <c r="AQ13"/>
      <c r="AR13"/>
      <c r="AS13"/>
      <c r="AT13"/>
      <c r="AU13"/>
      <c r="AV13"/>
    </row>
    <row r="14" spans="1:76" ht="14.6" customHeight="1" x14ac:dyDescent="0.3">
      <c r="A14"/>
      <c r="B14" s="16"/>
      <c r="C14" s="17"/>
      <c r="D14" s="17"/>
      <c r="E14" s="445"/>
      <c r="F14" s="179"/>
      <c r="G14" s="440"/>
      <c r="H14" s="96"/>
      <c r="I14" s="440"/>
      <c r="J14" s="96"/>
      <c r="K14" s="63" t="s">
        <v>2691</v>
      </c>
      <c r="L14" s="10"/>
      <c r="M14" s="64">
        <f t="shared" ref="M14:T14" si="0">SUM(M16:M190)</f>
        <v>83315.130000000019</v>
      </c>
      <c r="N14" s="64">
        <f t="shared" si="0"/>
        <v>22322.44</v>
      </c>
      <c r="O14" s="64">
        <f t="shared" si="0"/>
        <v>55466.69</v>
      </c>
      <c r="P14" s="64">
        <f t="shared" si="0"/>
        <v>1550</v>
      </c>
      <c r="Q14" s="64">
        <f t="shared" si="0"/>
        <v>46185.87</v>
      </c>
      <c r="R14" s="64">
        <f t="shared" si="0"/>
        <v>124004</v>
      </c>
      <c r="S14" s="64">
        <f t="shared" si="0"/>
        <v>49087</v>
      </c>
      <c r="T14" s="64">
        <f t="shared" si="0"/>
        <v>17730</v>
      </c>
      <c r="U14" s="447"/>
      <c r="V14" s="276"/>
      <c r="W14" s="254">
        <f>SUM(W16:W190)</f>
        <v>143286.62</v>
      </c>
      <c r="X14" s="255">
        <f>SUM(X16:X190)</f>
        <v>127600.49</v>
      </c>
      <c r="Y14" s="72"/>
      <c r="Z14" s="23"/>
      <c r="AA14"/>
      <c r="AB14"/>
      <c r="AC14"/>
      <c r="AD14"/>
      <c r="AE14"/>
      <c r="AF14"/>
      <c r="AG14"/>
      <c r="AH14"/>
      <c r="AI14"/>
      <c r="AJ14"/>
      <c r="AK14"/>
      <c r="AL14"/>
      <c r="AM14"/>
      <c r="AN14"/>
      <c r="AO14"/>
      <c r="AP14"/>
      <c r="AQ14"/>
      <c r="AR14"/>
      <c r="AS14"/>
      <c r="AT14"/>
      <c r="AU14"/>
      <c r="AV14"/>
    </row>
    <row r="15" spans="1:76" ht="33.049999999999997" hidden="1" customHeight="1" x14ac:dyDescent="0.3">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5.05" x14ac:dyDescent="0.3">
      <c r="A16"/>
      <c r="B16" s="16"/>
      <c r="C16" s="17"/>
      <c r="D16" s="208">
        <v>1</v>
      </c>
      <c r="E16" s="391" t="s">
        <v>2770</v>
      </c>
      <c r="F16" s="416"/>
      <c r="G16" s="417" t="s">
        <v>2752</v>
      </c>
      <c r="H16" s="418"/>
      <c r="I16" s="419" t="s">
        <v>2763</v>
      </c>
      <c r="J16" s="4"/>
      <c r="K16" s="148">
        <f>SUM(M16:T16)</f>
        <v>24443.78</v>
      </c>
      <c r="L16" s="89"/>
      <c r="M16" s="392">
        <v>6554.88</v>
      </c>
      <c r="N16" s="392"/>
      <c r="O16" s="392">
        <v>5734.9</v>
      </c>
      <c r="P16" s="392"/>
      <c r="Q16" s="392">
        <v>2724</v>
      </c>
      <c r="R16" s="392"/>
      <c r="S16" s="392"/>
      <c r="T16" s="392">
        <f>12230-2800</f>
        <v>9430</v>
      </c>
      <c r="U16" s="218"/>
      <c r="V16" s="278"/>
      <c r="W16" s="394">
        <v>12994.35</v>
      </c>
      <c r="X16" s="395">
        <v>6932.41</v>
      </c>
      <c r="Y16" s="73"/>
      <c r="Z16" s="23"/>
      <c r="AA16"/>
      <c r="AB16"/>
      <c r="AC16"/>
      <c r="AD16"/>
      <c r="AE16"/>
      <c r="AF16"/>
      <c r="AG16"/>
      <c r="AH16"/>
      <c r="AI16"/>
      <c r="AJ16"/>
      <c r="AK16"/>
      <c r="AL16"/>
      <c r="AM16"/>
      <c r="AN16"/>
      <c r="AO16"/>
      <c r="AP16"/>
      <c r="AQ16"/>
      <c r="AR16"/>
      <c r="AS16"/>
      <c r="AT16"/>
      <c r="AU16"/>
      <c r="AV16"/>
    </row>
    <row r="17" spans="1:48" ht="15.05" x14ac:dyDescent="0.3">
      <c r="A17"/>
      <c r="B17" s="16"/>
      <c r="C17" s="17"/>
      <c r="D17" s="208">
        <v>2</v>
      </c>
      <c r="E17" s="391" t="s">
        <v>2771</v>
      </c>
      <c r="F17" s="416"/>
      <c r="G17" s="417" t="s">
        <v>2752</v>
      </c>
      <c r="H17" s="418"/>
      <c r="I17" s="419" t="s">
        <v>2763</v>
      </c>
      <c r="J17" s="4"/>
      <c r="K17" s="148">
        <f t="shared" ref="K17:K80" si="1">SUM(M17:T17)</f>
        <v>28530.32</v>
      </c>
      <c r="L17" s="89"/>
      <c r="M17" s="392">
        <v>8295.99</v>
      </c>
      <c r="N17" s="392"/>
      <c r="O17" s="392">
        <v>5759.58</v>
      </c>
      <c r="P17" s="392"/>
      <c r="Q17" s="392">
        <f>1190+338.25+6671.5+100</f>
        <v>8299.75</v>
      </c>
      <c r="R17" s="392"/>
      <c r="S17" s="392">
        <v>6175</v>
      </c>
      <c r="T17" s="392"/>
      <c r="U17" s="218"/>
      <c r="V17" s="278"/>
      <c r="W17" s="394">
        <v>16621.330000000002</v>
      </c>
      <c r="X17" s="395">
        <v>22466.92</v>
      </c>
      <c r="Y17" s="73"/>
      <c r="Z17" s="23"/>
      <c r="AA17"/>
      <c r="AB17"/>
      <c r="AC17"/>
      <c r="AD17"/>
      <c r="AE17"/>
      <c r="AF17"/>
      <c r="AG17"/>
      <c r="AH17"/>
      <c r="AI17"/>
      <c r="AJ17"/>
      <c r="AK17"/>
      <c r="AL17"/>
      <c r="AM17"/>
      <c r="AN17"/>
      <c r="AO17"/>
      <c r="AP17"/>
      <c r="AQ17"/>
      <c r="AR17"/>
      <c r="AS17"/>
      <c r="AT17"/>
      <c r="AU17"/>
      <c r="AV17"/>
    </row>
    <row r="18" spans="1:48" ht="15.05" x14ac:dyDescent="0.3">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5.05" x14ac:dyDescent="0.3">
      <c r="A19"/>
      <c r="B19" s="16"/>
      <c r="C19" s="17"/>
      <c r="D19" s="208">
        <v>4</v>
      </c>
      <c r="E19" s="391" t="s">
        <v>2773</v>
      </c>
      <c r="F19" s="416"/>
      <c r="G19" s="417" t="s">
        <v>2752</v>
      </c>
      <c r="H19" s="418"/>
      <c r="I19" s="419" t="s">
        <v>2763</v>
      </c>
      <c r="J19" s="4"/>
      <c r="K19" s="148">
        <f t="shared" si="1"/>
        <v>12005.52</v>
      </c>
      <c r="L19" s="89"/>
      <c r="M19" s="392">
        <f>8443.22/2</f>
        <v>4221.6099999999997</v>
      </c>
      <c r="N19" s="392"/>
      <c r="O19" s="392">
        <f>1059.82/2</f>
        <v>529.91</v>
      </c>
      <c r="P19" s="392"/>
      <c r="Q19" s="392">
        <f>(243+2465)/2</f>
        <v>1354</v>
      </c>
      <c r="R19" s="392">
        <f>11800/2</f>
        <v>5900</v>
      </c>
      <c r="S19" s="392"/>
      <c r="T19" s="392"/>
      <c r="U19" s="218"/>
      <c r="V19" s="278"/>
      <c r="W19" s="394">
        <f>9713.35/2</f>
        <v>4856.6750000000002</v>
      </c>
      <c r="X19" s="395">
        <f>9975.67/2</f>
        <v>4987.835</v>
      </c>
      <c r="Y19" s="73"/>
      <c r="Z19" s="23"/>
      <c r="AA19"/>
      <c r="AB19"/>
      <c r="AC19"/>
      <c r="AD19"/>
      <c r="AE19"/>
      <c r="AF19"/>
      <c r="AG19"/>
      <c r="AH19"/>
      <c r="AI19"/>
      <c r="AJ19"/>
      <c r="AK19"/>
      <c r="AL19"/>
      <c r="AM19"/>
      <c r="AN19"/>
      <c r="AO19"/>
      <c r="AP19"/>
      <c r="AQ19"/>
      <c r="AR19"/>
      <c r="AS19"/>
      <c r="AT19"/>
      <c r="AU19"/>
      <c r="AV19"/>
    </row>
    <row r="20" spans="1:48" ht="15.05" x14ac:dyDescent="0.3">
      <c r="A20"/>
      <c r="B20" s="16"/>
      <c r="C20" s="17"/>
      <c r="D20" s="208">
        <v>5</v>
      </c>
      <c r="E20" s="391" t="s">
        <v>2754</v>
      </c>
      <c r="F20" s="416"/>
      <c r="G20" s="417" t="s">
        <v>2752</v>
      </c>
      <c r="H20" s="418"/>
      <c r="I20" s="419" t="s">
        <v>2763</v>
      </c>
      <c r="J20" s="4"/>
      <c r="K20" s="148">
        <f t="shared" si="1"/>
        <v>96217.39</v>
      </c>
      <c r="L20" s="89"/>
      <c r="M20" s="392">
        <v>5451.04</v>
      </c>
      <c r="N20" s="392">
        <v>21104.44</v>
      </c>
      <c r="O20" s="392">
        <f>37160.7-21104.44</f>
        <v>16056.259999999998</v>
      </c>
      <c r="P20" s="392"/>
      <c r="Q20" s="392">
        <f>1259.65+930+5088+65+100</f>
        <v>7442.65</v>
      </c>
      <c r="R20" s="392">
        <v>46163</v>
      </c>
      <c r="S20" s="392"/>
      <c r="T20" s="392"/>
      <c r="U20" s="218"/>
      <c r="V20" s="278"/>
      <c r="W20" s="394">
        <v>27766.62</v>
      </c>
      <c r="X20" s="395">
        <v>26484.720000000001</v>
      </c>
      <c r="Y20" s="73"/>
      <c r="Z20" s="23"/>
      <c r="AA20"/>
      <c r="AB20"/>
      <c r="AC20"/>
      <c r="AD20"/>
      <c r="AE20"/>
      <c r="AF20"/>
      <c r="AG20"/>
      <c r="AH20"/>
      <c r="AI20"/>
      <c r="AJ20"/>
      <c r="AK20"/>
      <c r="AL20"/>
      <c r="AM20"/>
      <c r="AN20"/>
      <c r="AO20"/>
      <c r="AP20"/>
      <c r="AQ20"/>
      <c r="AR20"/>
      <c r="AS20"/>
      <c r="AT20"/>
      <c r="AU20"/>
      <c r="AV20"/>
    </row>
    <row r="21" spans="1:48" ht="15.05" x14ac:dyDescent="0.3">
      <c r="A21"/>
      <c r="B21" s="16"/>
      <c r="C21" s="17"/>
      <c r="D21" s="208">
        <v>6</v>
      </c>
      <c r="E21" s="391" t="s">
        <v>2774</v>
      </c>
      <c r="F21" s="416"/>
      <c r="G21" s="417" t="s">
        <v>2752</v>
      </c>
      <c r="H21" s="418"/>
      <c r="I21" s="419" t="s">
        <v>2763</v>
      </c>
      <c r="J21" s="4"/>
      <c r="K21" s="148">
        <f t="shared" si="1"/>
        <v>9071.9700000000012</v>
      </c>
      <c r="L21" s="89"/>
      <c r="M21" s="392"/>
      <c r="N21" s="392">
        <v>1218</v>
      </c>
      <c r="O21" s="392"/>
      <c r="P21" s="392">
        <v>1550</v>
      </c>
      <c r="Q21" s="392">
        <v>428.97</v>
      </c>
      <c r="R21" s="392">
        <v>5875</v>
      </c>
      <c r="S21" s="392"/>
      <c r="T21" s="392"/>
      <c r="U21" s="218"/>
      <c r="V21" s="278"/>
      <c r="W21" s="394">
        <v>3004</v>
      </c>
      <c r="X21" s="395">
        <v>2475.25</v>
      </c>
      <c r="Y21" s="73"/>
      <c r="Z21" s="23"/>
      <c r="AA21"/>
      <c r="AB21"/>
      <c r="AC21"/>
      <c r="AD21"/>
      <c r="AE21"/>
      <c r="AF21"/>
      <c r="AG21"/>
      <c r="AH21"/>
      <c r="AI21"/>
      <c r="AJ21"/>
      <c r="AK21"/>
      <c r="AL21"/>
      <c r="AM21"/>
      <c r="AN21"/>
      <c r="AO21"/>
      <c r="AP21"/>
      <c r="AQ21"/>
      <c r="AR21"/>
      <c r="AS21"/>
      <c r="AT21"/>
      <c r="AU21"/>
      <c r="AV21"/>
    </row>
    <row r="22" spans="1:48" ht="15.05" x14ac:dyDescent="0.3">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5.05" x14ac:dyDescent="0.3">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5.05" x14ac:dyDescent="0.3">
      <c r="A24"/>
      <c r="B24" s="16"/>
      <c r="C24" s="17"/>
      <c r="D24" s="208">
        <v>9</v>
      </c>
      <c r="E24" s="391" t="s">
        <v>2777</v>
      </c>
      <c r="F24" s="416"/>
      <c r="G24" s="417" t="s">
        <v>2752</v>
      </c>
      <c r="H24" s="418"/>
      <c r="I24" s="419" t="s">
        <v>2763</v>
      </c>
      <c r="J24" s="4"/>
      <c r="K24" s="148">
        <f t="shared" si="1"/>
        <v>34940.32</v>
      </c>
      <c r="L24" s="89"/>
      <c r="M24" s="392">
        <v>7461.67</v>
      </c>
      <c r="N24" s="392"/>
      <c r="O24" s="392">
        <v>6586.15</v>
      </c>
      <c r="P24" s="392"/>
      <c r="Q24" s="392">
        <f>550+507.5+3600+175</f>
        <v>4832.5</v>
      </c>
      <c r="R24" s="392">
        <f>20160-4100</f>
        <v>16060</v>
      </c>
      <c r="S24" s="392"/>
      <c r="T24" s="392"/>
      <c r="U24" s="218"/>
      <c r="V24" s="278"/>
      <c r="W24" s="394">
        <v>14661.28</v>
      </c>
      <c r="X24" s="395">
        <v>14050.18</v>
      </c>
      <c r="Y24" s="73"/>
      <c r="Z24" s="23"/>
      <c r="AA24"/>
      <c r="AB24"/>
      <c r="AC24"/>
      <c r="AD24"/>
      <c r="AE24"/>
      <c r="AF24"/>
      <c r="AG24"/>
      <c r="AH24"/>
      <c r="AI24"/>
      <c r="AJ24"/>
      <c r="AK24"/>
      <c r="AL24"/>
      <c r="AM24"/>
      <c r="AN24"/>
      <c r="AO24"/>
      <c r="AP24"/>
      <c r="AQ24"/>
      <c r="AR24"/>
      <c r="AS24"/>
      <c r="AT24"/>
      <c r="AU24"/>
      <c r="AV24"/>
    </row>
    <row r="25" spans="1:48" ht="15.05" x14ac:dyDescent="0.3">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5.05" x14ac:dyDescent="0.3">
      <c r="A26"/>
      <c r="B26" s="16"/>
      <c r="C26" s="17"/>
      <c r="D26" s="208">
        <v>11</v>
      </c>
      <c r="E26" s="391" t="s">
        <v>2779</v>
      </c>
      <c r="F26" s="416"/>
      <c r="G26" s="417" t="s">
        <v>2752</v>
      </c>
      <c r="H26" s="418"/>
      <c r="I26" s="419" t="s">
        <v>2763</v>
      </c>
      <c r="J26" s="4"/>
      <c r="K26" s="148">
        <f t="shared" si="1"/>
        <v>12189.45</v>
      </c>
      <c r="L26" s="89"/>
      <c r="M26" s="392">
        <v>6023.37</v>
      </c>
      <c r="N26" s="392"/>
      <c r="O26" s="392">
        <v>666.08</v>
      </c>
      <c r="P26" s="392"/>
      <c r="Q26" s="392"/>
      <c r="R26" s="392"/>
      <c r="S26" s="392"/>
      <c r="T26" s="392">
        <v>5500</v>
      </c>
      <c r="U26" s="218"/>
      <c r="V26" s="278"/>
      <c r="W26" s="394">
        <v>0</v>
      </c>
      <c r="X26" s="395">
        <v>784.74</v>
      </c>
      <c r="Y26" s="73"/>
      <c r="Z26" s="23"/>
      <c r="AA26"/>
      <c r="AB26"/>
      <c r="AC26"/>
      <c r="AD26"/>
      <c r="AE26"/>
      <c r="AF26"/>
      <c r="AG26"/>
      <c r="AH26"/>
      <c r="AI26"/>
      <c r="AJ26"/>
      <c r="AK26"/>
      <c r="AL26"/>
      <c r="AM26"/>
      <c r="AN26"/>
      <c r="AO26"/>
      <c r="AP26"/>
      <c r="AQ26"/>
      <c r="AR26"/>
      <c r="AS26"/>
      <c r="AT26"/>
      <c r="AU26"/>
      <c r="AV26"/>
    </row>
    <row r="27" spans="1:48" ht="15.05" x14ac:dyDescent="0.3">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5.05" x14ac:dyDescent="0.3">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5.05" x14ac:dyDescent="0.3">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5.05" x14ac:dyDescent="0.3">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5.05" x14ac:dyDescent="0.3">
      <c r="A31"/>
      <c r="B31" s="16"/>
      <c r="C31" s="17"/>
      <c r="D31" s="208">
        <v>16</v>
      </c>
      <c r="E31" s="391" t="s">
        <v>2784</v>
      </c>
      <c r="F31" s="416"/>
      <c r="G31" s="417" t="s">
        <v>2752</v>
      </c>
      <c r="H31" s="418"/>
      <c r="I31" s="419" t="s">
        <v>2763</v>
      </c>
      <c r="J31" s="4"/>
      <c r="K31" s="148">
        <f t="shared" si="1"/>
        <v>27485.37</v>
      </c>
      <c r="L31" s="89"/>
      <c r="M31" s="392">
        <v>7964.32</v>
      </c>
      <c r="N31" s="392"/>
      <c r="O31" s="392">
        <v>5125.3</v>
      </c>
      <c r="P31" s="392"/>
      <c r="Q31" s="392">
        <f>183.75+3435+2877</f>
        <v>6495.75</v>
      </c>
      <c r="R31" s="392"/>
      <c r="S31" s="392">
        <v>7900</v>
      </c>
      <c r="T31" s="392"/>
      <c r="U31" s="218"/>
      <c r="V31" s="278"/>
      <c r="W31" s="394">
        <v>20580.91</v>
      </c>
      <c r="X31" s="395">
        <v>17335.98</v>
      </c>
      <c r="Y31" s="73"/>
      <c r="Z31" s="23"/>
      <c r="AA31"/>
      <c r="AB31"/>
      <c r="AC31"/>
      <c r="AD31"/>
      <c r="AE31"/>
      <c r="AF31"/>
      <c r="AG31"/>
      <c r="AH31"/>
      <c r="AI31"/>
      <c r="AJ31"/>
      <c r="AK31"/>
      <c r="AL31"/>
      <c r="AM31"/>
      <c r="AN31"/>
      <c r="AO31"/>
      <c r="AP31"/>
      <c r="AQ31"/>
      <c r="AR31"/>
      <c r="AS31"/>
      <c r="AT31"/>
      <c r="AU31"/>
      <c r="AV31"/>
    </row>
    <row r="32" spans="1:48" ht="15.05" x14ac:dyDescent="0.3">
      <c r="A32"/>
      <c r="B32" s="16"/>
      <c r="C32" s="17"/>
      <c r="D32" s="208">
        <v>17</v>
      </c>
      <c r="E32" s="391" t="s">
        <v>2770</v>
      </c>
      <c r="F32" s="416"/>
      <c r="G32" s="417" t="s">
        <v>2752</v>
      </c>
      <c r="H32" s="418"/>
      <c r="I32" s="419" t="s">
        <v>2764</v>
      </c>
      <c r="J32" s="4"/>
      <c r="K32" s="148">
        <f t="shared" si="1"/>
        <v>2800</v>
      </c>
      <c r="L32" s="89"/>
      <c r="M32" s="392"/>
      <c r="N32" s="392"/>
      <c r="O32" s="392"/>
      <c r="P32" s="392"/>
      <c r="Q32" s="392"/>
      <c r="R32" s="392"/>
      <c r="S32" s="392"/>
      <c r="T32" s="392">
        <v>2800</v>
      </c>
      <c r="U32" s="218"/>
      <c r="V32" s="278"/>
      <c r="W32" s="394"/>
      <c r="X32" s="395"/>
      <c r="Y32" s="73"/>
      <c r="Z32" s="23"/>
      <c r="AA32"/>
      <c r="AB32"/>
      <c r="AC32"/>
      <c r="AD32"/>
      <c r="AE32"/>
      <c r="AF32"/>
      <c r="AG32"/>
      <c r="AH32"/>
      <c r="AI32"/>
      <c r="AJ32"/>
      <c r="AK32"/>
      <c r="AL32"/>
      <c r="AM32"/>
      <c r="AN32"/>
      <c r="AO32"/>
      <c r="AP32"/>
      <c r="AQ32"/>
      <c r="AR32"/>
      <c r="AS32"/>
      <c r="AT32"/>
      <c r="AU32"/>
      <c r="AV32"/>
    </row>
    <row r="33" spans="1:48" ht="15.05" x14ac:dyDescent="0.3">
      <c r="A33"/>
      <c r="B33" s="16"/>
      <c r="C33" s="17"/>
      <c r="D33" s="208">
        <v>18</v>
      </c>
      <c r="E33" s="391" t="s">
        <v>2771</v>
      </c>
      <c r="F33" s="416"/>
      <c r="G33" s="417" t="s">
        <v>2752</v>
      </c>
      <c r="H33" s="418"/>
      <c r="I33" s="419" t="s">
        <v>2764</v>
      </c>
      <c r="J33" s="4"/>
      <c r="K33" s="148">
        <f t="shared" si="1"/>
        <v>4544</v>
      </c>
      <c r="L33" s="89"/>
      <c r="M33" s="392"/>
      <c r="N33" s="392"/>
      <c r="O33" s="392"/>
      <c r="P33" s="392"/>
      <c r="Q33" s="392"/>
      <c r="R33" s="392"/>
      <c r="S33" s="392">
        <v>4544</v>
      </c>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5.05" x14ac:dyDescent="0.3">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5.05" x14ac:dyDescent="0.3">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5.05" x14ac:dyDescent="0.3">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5.05" x14ac:dyDescent="0.3">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5.05" x14ac:dyDescent="0.3">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5.05" x14ac:dyDescent="0.3">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5.05" x14ac:dyDescent="0.3">
      <c r="A40"/>
      <c r="B40" s="16"/>
      <c r="C40" s="17"/>
      <c r="D40" s="208">
        <v>25</v>
      </c>
      <c r="E40" s="391" t="s">
        <v>2777</v>
      </c>
      <c r="F40" s="416"/>
      <c r="G40" s="417" t="s">
        <v>2752</v>
      </c>
      <c r="H40" s="418"/>
      <c r="I40" s="419" t="s">
        <v>2764</v>
      </c>
      <c r="J40" s="4"/>
      <c r="K40" s="148">
        <f t="shared" si="1"/>
        <v>4100</v>
      </c>
      <c r="L40" s="89"/>
      <c r="M40" s="392"/>
      <c r="N40" s="392"/>
      <c r="O40" s="392"/>
      <c r="P40" s="392"/>
      <c r="Q40" s="392"/>
      <c r="R40" s="392">
        <v>4100</v>
      </c>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5.05" x14ac:dyDescent="0.3">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5.05" x14ac:dyDescent="0.3">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5.05" x14ac:dyDescent="0.3">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5.05" x14ac:dyDescent="0.3">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5.05" x14ac:dyDescent="0.3">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5.05" x14ac:dyDescent="0.3">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5.05" x14ac:dyDescent="0.3">
      <c r="A47"/>
      <c r="B47" s="16"/>
      <c r="C47" s="17"/>
      <c r="D47" s="208">
        <v>32</v>
      </c>
      <c r="E47" s="391" t="s">
        <v>2784</v>
      </c>
      <c r="F47" s="416"/>
      <c r="G47" s="417" t="s">
        <v>2752</v>
      </c>
      <c r="H47" s="418"/>
      <c r="I47" s="419" t="s">
        <v>2764</v>
      </c>
      <c r="J47" s="4"/>
      <c r="K47" s="148">
        <f t="shared" si="1"/>
        <v>6525</v>
      </c>
      <c r="L47" s="89"/>
      <c r="M47" s="392"/>
      <c r="N47" s="392"/>
      <c r="O47" s="392"/>
      <c r="P47" s="392"/>
      <c r="Q47" s="392"/>
      <c r="R47" s="392"/>
      <c r="S47" s="392">
        <v>6525</v>
      </c>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5.05" x14ac:dyDescent="0.3">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5.05" x14ac:dyDescent="0.3">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5.05" x14ac:dyDescent="0.3">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5.05" x14ac:dyDescent="0.3">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5.05" x14ac:dyDescent="0.3">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5.05" x14ac:dyDescent="0.3">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5.05" x14ac:dyDescent="0.3">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5.05" x14ac:dyDescent="0.3">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5.05" x14ac:dyDescent="0.3">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5.05" x14ac:dyDescent="0.3">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5.05" x14ac:dyDescent="0.3">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5.05" x14ac:dyDescent="0.3">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5.05" x14ac:dyDescent="0.3">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5.05" x14ac:dyDescent="0.3">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5.05" x14ac:dyDescent="0.3">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5.05" x14ac:dyDescent="0.3">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5.05" x14ac:dyDescent="0.3">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5.05" x14ac:dyDescent="0.3">
      <c r="A65"/>
      <c r="B65" s="16"/>
      <c r="C65" s="17"/>
      <c r="D65" s="208">
        <v>50</v>
      </c>
      <c r="E65" s="391" t="s">
        <v>2786</v>
      </c>
      <c r="F65" s="416"/>
      <c r="G65" s="417" t="s">
        <v>2752</v>
      </c>
      <c r="H65" s="418"/>
      <c r="I65" s="420" t="s">
        <v>2384</v>
      </c>
      <c r="J65" s="4"/>
      <c r="K65" s="148">
        <f t="shared" si="1"/>
        <v>2900</v>
      </c>
      <c r="L65" s="89"/>
      <c r="M65" s="392"/>
      <c r="N65" s="392"/>
      <c r="O65" s="392"/>
      <c r="P65" s="392"/>
      <c r="Q65" s="392"/>
      <c r="R65" s="392"/>
      <c r="S65" s="392">
        <v>2900</v>
      </c>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5.05" x14ac:dyDescent="0.3">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5.05" x14ac:dyDescent="0.3">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5.05" x14ac:dyDescent="0.3">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5.05" x14ac:dyDescent="0.3">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5.05" x14ac:dyDescent="0.3">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5.05" x14ac:dyDescent="0.3">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5.05" x14ac:dyDescent="0.3">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5.05" x14ac:dyDescent="0.3">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5.05" x14ac:dyDescent="0.3">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5.05" x14ac:dyDescent="0.3">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5.05" x14ac:dyDescent="0.3">
      <c r="A76"/>
      <c r="B76" s="16"/>
      <c r="C76" s="17"/>
      <c r="D76" s="208">
        <v>61</v>
      </c>
      <c r="E76" s="391" t="s">
        <v>2781</v>
      </c>
      <c r="F76" s="416"/>
      <c r="G76" s="417" t="s">
        <v>2752</v>
      </c>
      <c r="H76" s="418"/>
      <c r="I76" s="420" t="s">
        <v>2384</v>
      </c>
      <c r="J76" s="4"/>
      <c r="K76" s="148">
        <f t="shared" si="1"/>
        <v>0</v>
      </c>
      <c r="L76" s="89"/>
      <c r="M76" s="392"/>
      <c r="N76" s="392"/>
      <c r="O76" s="392"/>
      <c r="P76" s="392"/>
      <c r="Q76" s="392"/>
      <c r="R76" s="392"/>
      <c r="S76" s="392"/>
      <c r="T76" s="392"/>
      <c r="U76" s="218"/>
      <c r="V76" s="278"/>
      <c r="W76" s="394"/>
      <c r="X76" s="395"/>
      <c r="Y76" s="73"/>
      <c r="Z76" s="23"/>
      <c r="AA76"/>
      <c r="AB76"/>
      <c r="AC76"/>
      <c r="AD76"/>
      <c r="AE76"/>
      <c r="AF76"/>
      <c r="AG76"/>
      <c r="AH76"/>
      <c r="AI76"/>
      <c r="AJ76"/>
      <c r="AK76"/>
      <c r="AL76"/>
      <c r="AM76"/>
      <c r="AN76"/>
      <c r="AO76"/>
      <c r="AP76"/>
      <c r="AQ76"/>
      <c r="AR76"/>
      <c r="AS76"/>
      <c r="AT76"/>
      <c r="AU76"/>
      <c r="AV76"/>
    </row>
    <row r="77" spans="1:48" ht="15.05" x14ac:dyDescent="0.3">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5.05" x14ac:dyDescent="0.3">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5.05" x14ac:dyDescent="0.3">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5.05" x14ac:dyDescent="0.3">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5.05" x14ac:dyDescent="0.3">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5.05" x14ac:dyDescent="0.3">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5.05" x14ac:dyDescent="0.3">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5.05" x14ac:dyDescent="0.3">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5.05" x14ac:dyDescent="0.3">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5.05" x14ac:dyDescent="0.3">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5.05" x14ac:dyDescent="0.3">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5.05" x14ac:dyDescent="0.3">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5.05" x14ac:dyDescent="0.3">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5.05" x14ac:dyDescent="0.3">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5.05" x14ac:dyDescent="0.3">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5.05" x14ac:dyDescent="0.3">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5.05" x14ac:dyDescent="0.3">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5.05" x14ac:dyDescent="0.3">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5.05" x14ac:dyDescent="0.3">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5.05" x14ac:dyDescent="0.3">
      <c r="A96"/>
      <c r="B96" s="16"/>
      <c r="C96" s="17"/>
      <c r="D96" s="208">
        <v>81</v>
      </c>
      <c r="E96" s="391" t="s">
        <v>2786</v>
      </c>
      <c r="F96" s="416"/>
      <c r="G96" s="417" t="s">
        <v>2753</v>
      </c>
      <c r="H96" s="418"/>
      <c r="I96" s="420" t="s">
        <v>2763</v>
      </c>
      <c r="J96" s="4"/>
      <c r="K96" s="148">
        <f t="shared" si="2"/>
        <v>32229.38</v>
      </c>
      <c r="L96" s="89"/>
      <c r="M96" s="392">
        <v>9835.66</v>
      </c>
      <c r="N96" s="392"/>
      <c r="O96" s="392">
        <v>5687.22</v>
      </c>
      <c r="P96" s="392"/>
      <c r="Q96" s="392">
        <f>750+306.5+4482+300</f>
        <v>5838.5</v>
      </c>
      <c r="R96" s="392"/>
      <c r="S96" s="392">
        <v>10868</v>
      </c>
      <c r="T96" s="392"/>
      <c r="U96" s="218"/>
      <c r="V96" s="278"/>
      <c r="W96" s="394">
        <v>15681.15</v>
      </c>
      <c r="X96" s="395">
        <v>13118.38</v>
      </c>
      <c r="Y96" s="73"/>
      <c r="Z96" s="23"/>
      <c r="AA96"/>
      <c r="AB96"/>
      <c r="AC96"/>
      <c r="AD96"/>
      <c r="AE96"/>
      <c r="AF96"/>
      <c r="AG96"/>
      <c r="AH96"/>
      <c r="AI96"/>
      <c r="AJ96"/>
      <c r="AK96"/>
      <c r="AL96"/>
      <c r="AM96"/>
      <c r="AN96"/>
      <c r="AO96"/>
      <c r="AP96"/>
      <c r="AQ96"/>
      <c r="AR96"/>
      <c r="AS96"/>
      <c r="AT96"/>
      <c r="AU96"/>
      <c r="AV96"/>
    </row>
    <row r="97" spans="1:48" ht="15.05" x14ac:dyDescent="0.3">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5.05" x14ac:dyDescent="0.3">
      <c r="A98"/>
      <c r="B98" s="16"/>
      <c r="C98" s="17"/>
      <c r="D98" s="208">
        <v>83</v>
      </c>
      <c r="E98" s="391" t="s">
        <v>2787</v>
      </c>
      <c r="F98" s="416"/>
      <c r="G98" s="417" t="s">
        <v>2753</v>
      </c>
      <c r="H98" s="418"/>
      <c r="I98" s="420" t="s">
        <v>2763</v>
      </c>
      <c r="J98" s="4"/>
      <c r="K98" s="148">
        <f t="shared" si="2"/>
        <v>16661.93</v>
      </c>
      <c r="L98" s="89"/>
      <c r="M98" s="392">
        <v>3099.23</v>
      </c>
      <c r="N98" s="392"/>
      <c r="O98" s="392">
        <v>2712.7</v>
      </c>
      <c r="P98" s="392"/>
      <c r="Q98" s="392"/>
      <c r="R98" s="392">
        <v>10850</v>
      </c>
      <c r="S98" s="392"/>
      <c r="T98" s="392"/>
      <c r="U98" s="218"/>
      <c r="V98" s="278"/>
      <c r="W98" s="394">
        <v>3964.33</v>
      </c>
      <c r="X98" s="395">
        <v>2202.5100000000002</v>
      </c>
      <c r="Y98" s="73"/>
      <c r="Z98" s="23"/>
      <c r="AA98"/>
      <c r="AB98"/>
      <c r="AC98"/>
      <c r="AD98"/>
      <c r="AE98"/>
      <c r="AF98"/>
      <c r="AG98"/>
      <c r="AH98"/>
      <c r="AI98"/>
      <c r="AJ98"/>
      <c r="AK98"/>
      <c r="AL98"/>
      <c r="AM98"/>
      <c r="AN98"/>
      <c r="AO98"/>
      <c r="AP98"/>
      <c r="AQ98"/>
      <c r="AR98"/>
      <c r="AS98"/>
      <c r="AT98"/>
      <c r="AU98"/>
      <c r="AV98"/>
    </row>
    <row r="99" spans="1:48" ht="15.05" x14ac:dyDescent="0.3">
      <c r="A99"/>
      <c r="B99" s="16"/>
      <c r="C99" s="17"/>
      <c r="D99" s="208">
        <v>84</v>
      </c>
      <c r="E99" s="391" t="s">
        <v>2773</v>
      </c>
      <c r="F99" s="416"/>
      <c r="G99" s="417" t="s">
        <v>2753</v>
      </c>
      <c r="H99" s="418"/>
      <c r="I99" s="420" t="s">
        <v>2763</v>
      </c>
      <c r="J99" s="4"/>
      <c r="K99" s="148">
        <f t="shared" si="2"/>
        <v>12005.52</v>
      </c>
      <c r="L99" s="89"/>
      <c r="M99" s="392">
        <f>8443.22/2</f>
        <v>4221.6099999999997</v>
      </c>
      <c r="N99" s="392"/>
      <c r="O99" s="392">
        <f>1059.82/2</f>
        <v>529.91</v>
      </c>
      <c r="P99" s="392"/>
      <c r="Q99" s="392">
        <f>(243+2465)/2</f>
        <v>1354</v>
      </c>
      <c r="R99" s="392">
        <v>5900</v>
      </c>
      <c r="S99" s="392"/>
      <c r="T99" s="392"/>
      <c r="U99" s="218"/>
      <c r="V99" s="278"/>
      <c r="W99" s="394">
        <f>9713.35/2</f>
        <v>4856.6750000000002</v>
      </c>
      <c r="X99" s="395">
        <f>9975.67/2</f>
        <v>4987.835</v>
      </c>
      <c r="Y99" s="73"/>
      <c r="Z99" s="23"/>
      <c r="AA99"/>
      <c r="AB99"/>
      <c r="AC99"/>
      <c r="AD99"/>
      <c r="AE99"/>
      <c r="AF99"/>
      <c r="AG99"/>
      <c r="AH99"/>
      <c r="AI99"/>
      <c r="AJ99"/>
      <c r="AK99"/>
      <c r="AL99"/>
      <c r="AM99"/>
      <c r="AN99"/>
      <c r="AO99"/>
      <c r="AP99"/>
      <c r="AQ99"/>
      <c r="AR99"/>
      <c r="AS99"/>
      <c r="AT99"/>
      <c r="AU99"/>
      <c r="AV99"/>
    </row>
    <row r="100" spans="1:48" ht="15.05" x14ac:dyDescent="0.3">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5.05" x14ac:dyDescent="0.3">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5.05" x14ac:dyDescent="0.3">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5.05" x14ac:dyDescent="0.3">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5.05" x14ac:dyDescent="0.3">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5.05" x14ac:dyDescent="0.3">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5.05" x14ac:dyDescent="0.3">
      <c r="A106"/>
      <c r="B106" s="16"/>
      <c r="C106" s="17"/>
      <c r="D106" s="208">
        <v>90</v>
      </c>
      <c r="E106" s="391" t="s">
        <v>2777</v>
      </c>
      <c r="F106" s="416"/>
      <c r="G106" s="417" t="s">
        <v>2753</v>
      </c>
      <c r="H106" s="418"/>
      <c r="I106" s="420" t="s">
        <v>2763</v>
      </c>
      <c r="J106" s="4"/>
      <c r="K106" s="148">
        <f t="shared" si="2"/>
        <v>24306.68</v>
      </c>
      <c r="L106" s="89"/>
      <c r="M106" s="392">
        <v>6279.09</v>
      </c>
      <c r="N106" s="392"/>
      <c r="O106" s="392">
        <v>4210.84</v>
      </c>
      <c r="P106" s="392"/>
      <c r="Q106" s="392">
        <f>590+472.75+3645</f>
        <v>4707.75</v>
      </c>
      <c r="R106" s="392">
        <v>9109</v>
      </c>
      <c r="S106" s="392"/>
      <c r="T106" s="392"/>
      <c r="U106" s="218"/>
      <c r="V106" s="278"/>
      <c r="W106" s="394">
        <v>11525</v>
      </c>
      <c r="X106" s="395">
        <v>9650</v>
      </c>
      <c r="Y106" s="73"/>
      <c r="Z106" s="23"/>
      <c r="AA106"/>
      <c r="AB106"/>
      <c r="AC106"/>
      <c r="AD106"/>
      <c r="AE106"/>
      <c r="AF106"/>
      <c r="AG106"/>
      <c r="AH106"/>
      <c r="AI106"/>
      <c r="AJ106"/>
      <c r="AK106"/>
      <c r="AL106"/>
      <c r="AM106"/>
      <c r="AN106"/>
      <c r="AO106"/>
      <c r="AP106"/>
      <c r="AQ106"/>
      <c r="AR106"/>
      <c r="AS106"/>
      <c r="AT106"/>
      <c r="AU106"/>
      <c r="AV106"/>
    </row>
    <row r="107" spans="1:48" ht="15.05" x14ac:dyDescent="0.3">
      <c r="A107"/>
      <c r="B107" s="16"/>
      <c r="C107" s="17"/>
      <c r="D107" s="208">
        <v>91</v>
      </c>
      <c r="E107" s="391" t="s">
        <v>2790</v>
      </c>
      <c r="F107" s="416"/>
      <c r="G107" s="417" t="s">
        <v>2753</v>
      </c>
      <c r="H107" s="418"/>
      <c r="I107" s="420" t="s">
        <v>2763</v>
      </c>
      <c r="J107" s="4"/>
      <c r="K107" s="148">
        <f t="shared" si="2"/>
        <v>24708.04</v>
      </c>
      <c r="L107" s="89"/>
      <c r="M107" s="392">
        <v>8443.2199999999993</v>
      </c>
      <c r="N107" s="392"/>
      <c r="O107" s="392">
        <v>1059.82</v>
      </c>
      <c r="P107" s="392"/>
      <c r="Q107" s="392">
        <f>243+2465</f>
        <v>2708</v>
      </c>
      <c r="R107" s="392">
        <v>12497</v>
      </c>
      <c r="S107" s="392"/>
      <c r="T107" s="392"/>
      <c r="U107" s="218"/>
      <c r="V107" s="278"/>
      <c r="W107" s="394">
        <v>6204.3</v>
      </c>
      <c r="X107" s="395">
        <v>1460</v>
      </c>
      <c r="Y107" s="73"/>
      <c r="Z107" s="23"/>
      <c r="AA107"/>
      <c r="AB107"/>
      <c r="AC107"/>
      <c r="AD107"/>
      <c r="AE107"/>
      <c r="AF107"/>
      <c r="AG107"/>
      <c r="AH107"/>
      <c r="AI107"/>
      <c r="AJ107"/>
      <c r="AK107"/>
      <c r="AL107"/>
      <c r="AM107"/>
      <c r="AN107"/>
      <c r="AO107"/>
      <c r="AP107"/>
      <c r="AQ107"/>
      <c r="AR107"/>
      <c r="AS107"/>
      <c r="AT107"/>
      <c r="AU107"/>
      <c r="AV107"/>
    </row>
    <row r="108" spans="1:48" ht="15.05" x14ac:dyDescent="0.3">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5.05" x14ac:dyDescent="0.3">
      <c r="A109"/>
      <c r="B109" s="16"/>
      <c r="C109" s="17"/>
      <c r="D109" s="208">
        <v>93</v>
      </c>
      <c r="E109" s="391" t="s">
        <v>2779</v>
      </c>
      <c r="F109" s="416"/>
      <c r="G109" s="417" t="s">
        <v>2753</v>
      </c>
      <c r="H109" s="418"/>
      <c r="I109" s="420" t="s">
        <v>2763</v>
      </c>
      <c r="J109" s="4"/>
      <c r="K109" s="148">
        <f t="shared" si="2"/>
        <v>9321.4599999999991</v>
      </c>
      <c r="L109" s="89"/>
      <c r="M109" s="392">
        <v>5463.44</v>
      </c>
      <c r="N109" s="392"/>
      <c r="O109" s="392">
        <v>808.02</v>
      </c>
      <c r="P109" s="392"/>
      <c r="Q109" s="392"/>
      <c r="R109" s="392">
        <v>3050</v>
      </c>
      <c r="S109" s="392"/>
      <c r="T109" s="392"/>
      <c r="U109" s="218"/>
      <c r="V109" s="278"/>
      <c r="W109" s="394">
        <v>570</v>
      </c>
      <c r="X109" s="395">
        <v>663.73</v>
      </c>
      <c r="Y109" s="73"/>
      <c r="Z109" s="23"/>
      <c r="AA109"/>
      <c r="AB109"/>
      <c r="AC109"/>
      <c r="AD109"/>
      <c r="AE109"/>
      <c r="AF109"/>
      <c r="AG109"/>
      <c r="AH109"/>
      <c r="AI109"/>
      <c r="AJ109"/>
      <c r="AK109"/>
      <c r="AL109"/>
      <c r="AM109"/>
      <c r="AN109"/>
      <c r="AO109"/>
      <c r="AP109"/>
      <c r="AQ109"/>
      <c r="AR109"/>
      <c r="AS109"/>
      <c r="AT109"/>
      <c r="AU109"/>
      <c r="AV109"/>
    </row>
    <row r="110" spans="1:48" ht="15.05" x14ac:dyDescent="0.3">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5.05" x14ac:dyDescent="0.3">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5.05" x14ac:dyDescent="0.3">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5.05" x14ac:dyDescent="0.3">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5.05" x14ac:dyDescent="0.3">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5.05" x14ac:dyDescent="0.3">
      <c r="A115"/>
      <c r="B115" s="16"/>
      <c r="C115" s="17"/>
      <c r="D115" s="208">
        <v>98</v>
      </c>
      <c r="E115" s="391" t="s">
        <v>2786</v>
      </c>
      <c r="F115" s="416"/>
      <c r="G115" s="417" t="s">
        <v>2753</v>
      </c>
      <c r="H115" s="418"/>
      <c r="I115" s="420" t="s">
        <v>2764</v>
      </c>
      <c r="J115" s="4"/>
      <c r="K115" s="148">
        <f t="shared" si="2"/>
        <v>4500</v>
      </c>
      <c r="L115" s="89"/>
      <c r="M115" s="392"/>
      <c r="N115" s="392"/>
      <c r="O115" s="392"/>
      <c r="P115" s="392"/>
      <c r="Q115" s="392"/>
      <c r="R115" s="392"/>
      <c r="S115" s="392">
        <v>4500</v>
      </c>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5.05" x14ac:dyDescent="0.3">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5.05" x14ac:dyDescent="0.3">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5.05" x14ac:dyDescent="0.3">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5.05" x14ac:dyDescent="0.3">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5.05" x14ac:dyDescent="0.3">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5.05" x14ac:dyDescent="0.3">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5.05" x14ac:dyDescent="0.3">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5.05" x14ac:dyDescent="0.3">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5.05" x14ac:dyDescent="0.3">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5.05" x14ac:dyDescent="0.3">
      <c r="A125"/>
      <c r="B125" s="16"/>
      <c r="C125" s="17"/>
      <c r="D125" s="208">
        <v>107</v>
      </c>
      <c r="E125" s="391" t="s">
        <v>2777</v>
      </c>
      <c r="F125" s="416"/>
      <c r="G125" s="417" t="s">
        <v>2753</v>
      </c>
      <c r="H125" s="418"/>
      <c r="I125" s="420" t="s">
        <v>2764</v>
      </c>
      <c r="J125" s="4"/>
      <c r="K125" s="148">
        <f t="shared" si="2"/>
        <v>4500</v>
      </c>
      <c r="L125" s="89"/>
      <c r="M125" s="392"/>
      <c r="N125" s="392"/>
      <c r="O125" s="392"/>
      <c r="P125" s="392"/>
      <c r="Q125" s="392"/>
      <c r="R125" s="392">
        <v>4500</v>
      </c>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5.05" x14ac:dyDescent="0.3">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5.05" x14ac:dyDescent="0.3">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5.05" x14ac:dyDescent="0.3">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5.05" x14ac:dyDescent="0.3">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5.05" x14ac:dyDescent="0.3">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5.05" x14ac:dyDescent="0.3">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5.05" x14ac:dyDescent="0.3">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5.05" x14ac:dyDescent="0.3">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5.05" x14ac:dyDescent="0.3">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5.05" x14ac:dyDescent="0.3">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5.05" x14ac:dyDescent="0.3">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5.05" x14ac:dyDescent="0.3">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5.05" x14ac:dyDescent="0.3">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5.05" x14ac:dyDescent="0.3">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5.05" x14ac:dyDescent="0.3">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5.05" x14ac:dyDescent="0.3">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5.05" x14ac:dyDescent="0.3">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5.05" x14ac:dyDescent="0.3">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5.05" x14ac:dyDescent="0.3">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5.05" x14ac:dyDescent="0.3">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5.05" x14ac:dyDescent="0.3">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5.05" x14ac:dyDescent="0.3">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5.05" x14ac:dyDescent="0.3">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5.05" x14ac:dyDescent="0.3">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5.05" x14ac:dyDescent="0.3">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5.05" x14ac:dyDescent="0.3">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5.05" x14ac:dyDescent="0.3">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5.05" x14ac:dyDescent="0.3">
      <c r="A153"/>
      <c r="B153" s="16"/>
      <c r="C153" s="17"/>
      <c r="D153" s="208">
        <v>132</v>
      </c>
      <c r="E153" s="391" t="s">
        <v>2786</v>
      </c>
      <c r="F153" s="416"/>
      <c r="G153" s="417" t="s">
        <v>2753</v>
      </c>
      <c r="H153" s="418"/>
      <c r="I153" s="420" t="s">
        <v>2384</v>
      </c>
      <c r="J153" s="4"/>
      <c r="K153" s="148">
        <f t="shared" si="5"/>
        <v>5675</v>
      </c>
      <c r="L153" s="89"/>
      <c r="M153" s="392"/>
      <c r="N153" s="392"/>
      <c r="O153" s="392"/>
      <c r="P153" s="392"/>
      <c r="Q153" s="392"/>
      <c r="R153" s="392"/>
      <c r="S153" s="392">
        <v>5675</v>
      </c>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5.05" x14ac:dyDescent="0.3">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5.05" x14ac:dyDescent="0.3">
      <c r="A155"/>
      <c r="B155" s="16"/>
      <c r="C155" s="17"/>
      <c r="D155" s="208">
        <v>134</v>
      </c>
      <c r="E155" s="391" t="s">
        <v>2787</v>
      </c>
      <c r="F155" s="416"/>
      <c r="G155" s="417" t="s">
        <v>2753</v>
      </c>
      <c r="H155" s="418"/>
      <c r="I155" s="420" t="s">
        <v>2384</v>
      </c>
      <c r="J155" s="4"/>
      <c r="K155" s="148">
        <f t="shared" si="5"/>
        <v>0</v>
      </c>
      <c r="L155" s="89"/>
      <c r="M155" s="392"/>
      <c r="N155" s="392"/>
      <c r="O155" s="392"/>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5.05" x14ac:dyDescent="0.3">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5.05" x14ac:dyDescent="0.3">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5.05" x14ac:dyDescent="0.3">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5.05" x14ac:dyDescent="0.3">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5.05" x14ac:dyDescent="0.3">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5.05" x14ac:dyDescent="0.3">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5.05" x14ac:dyDescent="0.3">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5.05" x14ac:dyDescent="0.3">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5.05" x14ac:dyDescent="0.3">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5.05" x14ac:dyDescent="0.3">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5.05" x14ac:dyDescent="0.3">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5.05" x14ac:dyDescent="0.3">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5.05" x14ac:dyDescent="0.3">
      <c r="A168"/>
      <c r="B168" s="16"/>
      <c r="C168" s="17"/>
      <c r="D168" s="208">
        <v>146</v>
      </c>
      <c r="E168" s="391" t="s">
        <v>2781</v>
      </c>
      <c r="F168" s="416"/>
      <c r="G168" s="417" t="s">
        <v>2753</v>
      </c>
      <c r="H168" s="418"/>
      <c r="I168" s="420" t="s">
        <v>2384</v>
      </c>
      <c r="J168" s="4"/>
      <c r="K168" s="148">
        <f t="shared" si="5"/>
        <v>0</v>
      </c>
      <c r="L168" s="89"/>
      <c r="M168" s="392"/>
      <c r="N168" s="392"/>
      <c r="O168" s="392"/>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5.05" x14ac:dyDescent="0.3">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5.05" x14ac:dyDescent="0.3">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5.05" x14ac:dyDescent="0.3">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5.05" x14ac:dyDescent="0.3">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5.05" x14ac:dyDescent="0.3">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5.05" x14ac:dyDescent="0.3">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5.05" x14ac:dyDescent="0.3">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5.05" x14ac:dyDescent="0.3">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5.05" x14ac:dyDescent="0.3">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5.05" x14ac:dyDescent="0.3">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5.05" x14ac:dyDescent="0.3">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5.05" x14ac:dyDescent="0.3">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5.05" x14ac:dyDescent="0.3">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5.05" x14ac:dyDescent="0.3">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5.05" x14ac:dyDescent="0.3">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5.05" x14ac:dyDescent="0.3">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5.05" x14ac:dyDescent="0.3">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5.05" x14ac:dyDescent="0.3">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5.05" x14ac:dyDescent="0.3">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5.05" x14ac:dyDescent="0.3">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5.05" x14ac:dyDescent="0.3">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5.05" x14ac:dyDescent="0.3">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2" customHeight="1" x14ac:dyDescent="0.25">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2" customHeight="1" x14ac:dyDescent="0.25">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55" customHeight="1" x14ac:dyDescent="0.3">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55" customHeight="1" x14ac:dyDescent="0.3">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55" customHeight="1" x14ac:dyDescent="0.3">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55" customHeight="1" x14ac:dyDescent="0.3">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7" customHeight="1" x14ac:dyDescent="0.3">
      <c r="A197"/>
      <c r="B197" s="16"/>
      <c r="C197" s="17"/>
      <c r="D197" s="17"/>
      <c r="E197" s="430" t="s">
        <v>9984</v>
      </c>
      <c r="F197" s="431"/>
      <c r="G197" s="431"/>
      <c r="H197" s="431"/>
      <c r="I197" s="431"/>
      <c r="J197" s="431"/>
      <c r="K197" s="431"/>
      <c r="L197" s="132"/>
      <c r="M197" s="132"/>
      <c r="X197" s="147"/>
      <c r="Z197" s="23"/>
      <c r="AA197"/>
      <c r="AB197"/>
      <c r="AC197"/>
      <c r="AD197"/>
      <c r="AE197"/>
      <c r="AF197"/>
      <c r="AG197"/>
      <c r="AH197"/>
      <c r="AI197"/>
      <c r="AJ197"/>
      <c r="AK197"/>
      <c r="AL197"/>
      <c r="AM197"/>
      <c r="AN197"/>
      <c r="AO197"/>
      <c r="AP197"/>
      <c r="AQ197"/>
      <c r="AR197"/>
      <c r="AS197"/>
      <c r="AT197"/>
      <c r="AU197"/>
      <c r="AV197"/>
    </row>
    <row r="198" spans="1:48" ht="15.55" customHeight="1" x14ac:dyDescent="0.3">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55" customHeight="1" x14ac:dyDescent="0.3">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5.0999999999999996" customHeight="1" x14ac:dyDescent="0.3">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85" customHeight="1" thickBot="1" x14ac:dyDescent="0.35">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75" thickTop="1" x14ac:dyDescent="0.3">
      <c r="Z202" s="78"/>
    </row>
    <row r="203" spans="1:48" customFormat="1" ht="15.05" x14ac:dyDescent="0.3"/>
    <row r="204" spans="1:48" customFormat="1" ht="15.05" x14ac:dyDescent="0.3"/>
    <row r="205" spans="1:48" customFormat="1" ht="15.05" x14ac:dyDescent="0.3"/>
    <row r="206" spans="1:48" customFormat="1" ht="15.05" x14ac:dyDescent="0.3"/>
    <row r="207" spans="1:48" customFormat="1" ht="15.05" x14ac:dyDescent="0.3"/>
    <row r="208" spans="1:48" customFormat="1" ht="15.05" x14ac:dyDescent="0.3"/>
    <row r="209" customFormat="1" ht="15.05" x14ac:dyDescent="0.3"/>
    <row r="210" customFormat="1" ht="15.05" x14ac:dyDescent="0.3"/>
    <row r="211" customFormat="1" ht="15.05" x14ac:dyDescent="0.3"/>
    <row r="212" customFormat="1" ht="15.05" x14ac:dyDescent="0.3"/>
    <row r="213" customFormat="1" ht="15.05" x14ac:dyDescent="0.3"/>
    <row r="214" customFormat="1" ht="15.05" x14ac:dyDescent="0.3"/>
    <row r="215" customFormat="1" ht="15.05" x14ac:dyDescent="0.3"/>
    <row r="216" customFormat="1" ht="15.05" x14ac:dyDescent="0.3"/>
    <row r="217" customFormat="1" ht="15.05" x14ac:dyDescent="0.3"/>
    <row r="218" customFormat="1" ht="15.05" x14ac:dyDescent="0.3"/>
    <row r="219" customFormat="1" ht="15.05" x14ac:dyDescent="0.3"/>
    <row r="220" customFormat="1" ht="15.05" x14ac:dyDescent="0.3"/>
    <row r="221" customFormat="1" ht="15.05" x14ac:dyDescent="0.3"/>
    <row r="222" customFormat="1" ht="15.05" x14ac:dyDescent="0.3"/>
    <row r="223" customFormat="1" ht="15.05" x14ac:dyDescent="0.3"/>
    <row r="224" customFormat="1" ht="15.05" x14ac:dyDescent="0.3"/>
    <row r="225" customFormat="1" ht="15.05" x14ac:dyDescent="0.3"/>
    <row r="226" customFormat="1" ht="15.05" x14ac:dyDescent="0.3"/>
    <row r="227" customFormat="1" ht="15.05" x14ac:dyDescent="0.3"/>
    <row r="228" customFormat="1" ht="15.05" x14ac:dyDescent="0.3"/>
    <row r="229" customFormat="1" ht="15.05" x14ac:dyDescent="0.3"/>
    <row r="230" customFormat="1" ht="15.05" x14ac:dyDescent="0.3"/>
    <row r="231" customFormat="1" ht="15.05" x14ac:dyDescent="0.3"/>
    <row r="232" customFormat="1" ht="15.05" x14ac:dyDescent="0.3"/>
    <row r="233" customFormat="1" ht="15.05" x14ac:dyDescent="0.3"/>
    <row r="234" customFormat="1" ht="15.05" x14ac:dyDescent="0.3"/>
    <row r="235" customFormat="1" ht="15.05" x14ac:dyDescent="0.3"/>
    <row r="236" customFormat="1" ht="15.05" x14ac:dyDescent="0.3"/>
    <row r="237" customFormat="1" ht="15.05" x14ac:dyDescent="0.3"/>
    <row r="238" customFormat="1" ht="15.05" x14ac:dyDescent="0.3"/>
    <row r="239" customFormat="1" ht="15.05" x14ac:dyDescent="0.3"/>
    <row r="240" customFormat="1" ht="15.05" x14ac:dyDescent="0.3"/>
    <row r="241" customFormat="1" ht="15.05" x14ac:dyDescent="0.3"/>
    <row r="242" customFormat="1" ht="15.05" x14ac:dyDescent="0.3"/>
    <row r="243" customFormat="1" ht="15.05" x14ac:dyDescent="0.3"/>
    <row r="244" customFormat="1" ht="15.05" x14ac:dyDescent="0.3"/>
    <row r="245" customFormat="1" ht="15.05" x14ac:dyDescent="0.3"/>
    <row r="246" customFormat="1" ht="15.05" x14ac:dyDescent="0.3"/>
    <row r="247" customFormat="1" ht="15.05" x14ac:dyDescent="0.3"/>
    <row r="248" customFormat="1" ht="15.05" x14ac:dyDescent="0.3"/>
    <row r="249" customFormat="1" ht="15.05" x14ac:dyDescent="0.3"/>
    <row r="250" customFormat="1" ht="15.05" x14ac:dyDescent="0.3"/>
    <row r="251" customFormat="1" ht="15.05" x14ac:dyDescent="0.3"/>
    <row r="252" customFormat="1" ht="15.05" x14ac:dyDescent="0.3"/>
    <row r="253" customFormat="1" ht="15.05" x14ac:dyDescent="0.3"/>
    <row r="254" customFormat="1" ht="15.05" x14ac:dyDescent="0.3"/>
    <row r="255" customFormat="1" ht="15.05" x14ac:dyDescent="0.3"/>
    <row r="256" customFormat="1" ht="15.05" x14ac:dyDescent="0.3"/>
    <row r="257" customFormat="1" ht="15.05" x14ac:dyDescent="0.3"/>
    <row r="258" customFormat="1" ht="15.05" x14ac:dyDescent="0.3"/>
    <row r="259" customFormat="1" ht="15.05" x14ac:dyDescent="0.3"/>
    <row r="260" customFormat="1" ht="15.05" x14ac:dyDescent="0.3"/>
    <row r="261" customFormat="1" ht="15.05" x14ac:dyDescent="0.3"/>
    <row r="262" customFormat="1" ht="15.05" x14ac:dyDescent="0.3"/>
    <row r="263" customFormat="1" ht="15.05" x14ac:dyDescent="0.3"/>
    <row r="264" customFormat="1" ht="15.05" x14ac:dyDescent="0.3"/>
    <row r="265" customFormat="1" ht="15.05" x14ac:dyDescent="0.3"/>
    <row r="266" customFormat="1" ht="15.05" x14ac:dyDescent="0.3"/>
    <row r="267" customFormat="1" ht="15.05" x14ac:dyDescent="0.3"/>
    <row r="268" customFormat="1" ht="15.05" x14ac:dyDescent="0.3"/>
    <row r="269" customFormat="1" ht="15.05" x14ac:dyDescent="0.3"/>
    <row r="270" customFormat="1" ht="15.05" x14ac:dyDescent="0.3"/>
    <row r="271" customFormat="1" ht="15.05" x14ac:dyDescent="0.3"/>
    <row r="272" customFormat="1" ht="15.05" x14ac:dyDescent="0.3"/>
    <row r="273" customFormat="1" ht="15.05" x14ac:dyDescent="0.3"/>
    <row r="274" customFormat="1" ht="15.05" x14ac:dyDescent="0.3"/>
    <row r="275" customFormat="1" ht="15.05" x14ac:dyDescent="0.3"/>
    <row r="276" customFormat="1" ht="15.05" x14ac:dyDescent="0.3"/>
    <row r="277" customFormat="1" ht="15.05" x14ac:dyDescent="0.3"/>
    <row r="278" customFormat="1" ht="15.05" x14ac:dyDescent="0.3"/>
    <row r="279" customFormat="1" ht="15.05" x14ac:dyDescent="0.3"/>
    <row r="280" customFormat="1" ht="15.05" x14ac:dyDescent="0.3"/>
    <row r="281" customFormat="1" ht="15.05" x14ac:dyDescent="0.3"/>
    <row r="282" customFormat="1" ht="15.05" x14ac:dyDescent="0.3"/>
    <row r="283" customFormat="1" ht="15.05" x14ac:dyDescent="0.3"/>
    <row r="284" customFormat="1" ht="15.05" x14ac:dyDescent="0.3"/>
    <row r="285" customFormat="1" ht="15.05" x14ac:dyDescent="0.3"/>
    <row r="286" customFormat="1" ht="15.05" x14ac:dyDescent="0.3"/>
    <row r="287" customFormat="1" ht="15.05" x14ac:dyDescent="0.3"/>
    <row r="288" customFormat="1" ht="15.05" x14ac:dyDescent="0.3"/>
    <row r="289" customFormat="1" ht="15.05" x14ac:dyDescent="0.3"/>
    <row r="290" customFormat="1" ht="15.05" x14ac:dyDescent="0.3"/>
    <row r="291" customFormat="1" ht="15.05" x14ac:dyDescent="0.3"/>
    <row r="292" customFormat="1" ht="15.05" x14ac:dyDescent="0.3"/>
    <row r="293" customFormat="1" ht="15.05" x14ac:dyDescent="0.3"/>
    <row r="294" customFormat="1" ht="15.05" x14ac:dyDescent="0.3"/>
    <row r="295" customFormat="1" ht="15.05" x14ac:dyDescent="0.3"/>
    <row r="296" customFormat="1" ht="15.05" x14ac:dyDescent="0.3"/>
    <row r="297" customFormat="1" ht="15.05" x14ac:dyDescent="0.3"/>
    <row r="298" customFormat="1" ht="15.05" x14ac:dyDescent="0.3"/>
    <row r="299" customFormat="1" ht="15.05" x14ac:dyDescent="0.3"/>
    <row r="300" customFormat="1" ht="15.05" x14ac:dyDescent="0.3"/>
    <row r="301" customFormat="1" ht="15.05" x14ac:dyDescent="0.3"/>
    <row r="302" customFormat="1" ht="15.05" x14ac:dyDescent="0.3"/>
    <row r="303" customFormat="1" ht="15.05" x14ac:dyDescent="0.3"/>
    <row r="304" customFormat="1" ht="15.05" x14ac:dyDescent="0.3"/>
    <row r="305" customFormat="1" ht="15.05" x14ac:dyDescent="0.3"/>
    <row r="306" customFormat="1" ht="15.05" x14ac:dyDescent="0.3"/>
    <row r="307" customFormat="1" ht="15.05" x14ac:dyDescent="0.3"/>
    <row r="308" customFormat="1" ht="15.05" x14ac:dyDescent="0.3"/>
    <row r="309" customFormat="1" ht="15.05" x14ac:dyDescent="0.3"/>
    <row r="310" customFormat="1" ht="15.05" x14ac:dyDescent="0.3"/>
    <row r="311" customFormat="1" ht="15.05" x14ac:dyDescent="0.3"/>
    <row r="312" customFormat="1" ht="15.05" x14ac:dyDescent="0.3"/>
    <row r="313" customFormat="1" ht="15.05" x14ac:dyDescent="0.3"/>
    <row r="314" customFormat="1" ht="15.05" x14ac:dyDescent="0.3"/>
    <row r="315" customFormat="1" ht="15.05" x14ac:dyDescent="0.3"/>
    <row r="316" customFormat="1" ht="15.05" x14ac:dyDescent="0.3"/>
    <row r="317" customFormat="1" ht="15.05" x14ac:dyDescent="0.3"/>
    <row r="318" customFormat="1" ht="15.05" x14ac:dyDescent="0.3"/>
    <row r="319" customFormat="1" ht="15.05" x14ac:dyDescent="0.3"/>
    <row r="320" customFormat="1" ht="15.05" x14ac:dyDescent="0.3"/>
    <row r="321" customFormat="1" ht="15.05" x14ac:dyDescent="0.3"/>
    <row r="322" customFormat="1" ht="15.05" x14ac:dyDescent="0.3"/>
    <row r="323" customFormat="1" ht="15.05" x14ac:dyDescent="0.3"/>
    <row r="324" customFormat="1" ht="15.05" x14ac:dyDescent="0.3"/>
    <row r="325" customFormat="1" ht="15.05" x14ac:dyDescent="0.3"/>
    <row r="326" customFormat="1" ht="15.05" x14ac:dyDescent="0.3"/>
    <row r="327" customFormat="1" ht="15.05" x14ac:dyDescent="0.3"/>
    <row r="328" customFormat="1" ht="15.05" x14ac:dyDescent="0.3"/>
    <row r="329" customFormat="1" ht="15.05" x14ac:dyDescent="0.3"/>
    <row r="330" customFormat="1" ht="15.05" x14ac:dyDescent="0.3"/>
    <row r="331" customFormat="1" ht="15.05" x14ac:dyDescent="0.3"/>
    <row r="332" customFormat="1" ht="15.05" x14ac:dyDescent="0.3"/>
    <row r="333" customFormat="1" ht="15.05" x14ac:dyDescent="0.3"/>
    <row r="334" customFormat="1" ht="15.05" x14ac:dyDescent="0.3"/>
    <row r="335" customFormat="1" ht="15.05" x14ac:dyDescent="0.3"/>
    <row r="336" customFormat="1" ht="15.05" x14ac:dyDescent="0.3"/>
    <row r="337" customFormat="1" ht="15.05" x14ac:dyDescent="0.3"/>
    <row r="338" customFormat="1" ht="15.05" x14ac:dyDescent="0.3"/>
    <row r="339" customFormat="1" ht="15.05" x14ac:dyDescent="0.3"/>
    <row r="340" customFormat="1" ht="15.05" x14ac:dyDescent="0.3"/>
    <row r="341" customFormat="1" ht="15.05" x14ac:dyDescent="0.3"/>
    <row r="342" customFormat="1" ht="15.05" x14ac:dyDescent="0.3"/>
    <row r="343" customFormat="1" ht="15.05" x14ac:dyDescent="0.3"/>
    <row r="344" customFormat="1" ht="15.05" x14ac:dyDescent="0.3"/>
    <row r="345" customFormat="1" ht="15.05" x14ac:dyDescent="0.3"/>
    <row r="346" customFormat="1" ht="15.05" x14ac:dyDescent="0.3"/>
    <row r="347" customFormat="1" ht="15.05" x14ac:dyDescent="0.3"/>
    <row r="348" customFormat="1" ht="15.05" x14ac:dyDescent="0.3"/>
    <row r="349" customFormat="1" ht="15.05" x14ac:dyDescent="0.3"/>
    <row r="350" customFormat="1" ht="15.05" x14ac:dyDescent="0.3"/>
    <row r="351" customFormat="1" ht="15.05" x14ac:dyDescent="0.3"/>
    <row r="352" customFormat="1" ht="15.05" x14ac:dyDescent="0.3"/>
    <row r="353" customFormat="1" ht="15.05" x14ac:dyDescent="0.3"/>
    <row r="354" customFormat="1" ht="15.05" x14ac:dyDescent="0.3"/>
    <row r="355" customFormat="1" ht="15.05" x14ac:dyDescent="0.3"/>
    <row r="356" customFormat="1" ht="15.05" x14ac:dyDescent="0.3"/>
    <row r="357" customFormat="1" ht="15.05" x14ac:dyDescent="0.3"/>
    <row r="358" customFormat="1" ht="15.05" x14ac:dyDescent="0.3"/>
    <row r="359" customFormat="1" ht="15.05" x14ac:dyDescent="0.3"/>
    <row r="360" customFormat="1" ht="15.05" x14ac:dyDescent="0.3"/>
    <row r="361" customFormat="1" ht="15.05" x14ac:dyDescent="0.3"/>
    <row r="362" customFormat="1" ht="15.05" x14ac:dyDescent="0.3"/>
    <row r="363" customFormat="1" ht="15.05" x14ac:dyDescent="0.3"/>
    <row r="364" customFormat="1" ht="15.05" x14ac:dyDescent="0.3"/>
    <row r="365" customFormat="1" ht="15.05" x14ac:dyDescent="0.3"/>
    <row r="366" customFormat="1" ht="15.05" x14ac:dyDescent="0.3"/>
    <row r="367" customFormat="1" ht="15.05" x14ac:dyDescent="0.3"/>
    <row r="368" customFormat="1" ht="15.05" x14ac:dyDescent="0.3"/>
    <row r="369" customFormat="1" ht="15.05" x14ac:dyDescent="0.3"/>
    <row r="370" customFormat="1" ht="15.05" x14ac:dyDescent="0.3"/>
    <row r="371" customFormat="1" ht="15.05" x14ac:dyDescent="0.3"/>
    <row r="372" customFormat="1" ht="15.05" x14ac:dyDescent="0.3"/>
    <row r="373" customFormat="1" ht="15.05" x14ac:dyDescent="0.3"/>
    <row r="374" customFormat="1" ht="15.05" x14ac:dyDescent="0.3"/>
    <row r="375" customFormat="1" ht="15.05" x14ac:dyDescent="0.3"/>
    <row r="376" customFormat="1" ht="15.05" x14ac:dyDescent="0.3"/>
    <row r="377" customFormat="1" ht="15.05" x14ac:dyDescent="0.3"/>
    <row r="378" customFormat="1" ht="15.05" x14ac:dyDescent="0.3"/>
    <row r="379" customFormat="1" ht="15.05" x14ac:dyDescent="0.3"/>
    <row r="380" customFormat="1" ht="15.05" x14ac:dyDescent="0.3"/>
    <row r="381" customFormat="1" ht="15.05" x14ac:dyDescent="0.3"/>
    <row r="382" customFormat="1" ht="15.05" x14ac:dyDescent="0.3"/>
    <row r="383" customFormat="1" ht="15.05" x14ac:dyDescent="0.3"/>
    <row r="384" customFormat="1" ht="15.05" x14ac:dyDescent="0.3"/>
    <row r="385" customFormat="1" ht="15.05" x14ac:dyDescent="0.3"/>
    <row r="386" customFormat="1" ht="15.05" x14ac:dyDescent="0.3"/>
    <row r="387" customFormat="1" ht="15.05" x14ac:dyDescent="0.3"/>
    <row r="388" customFormat="1" ht="15.05" x14ac:dyDescent="0.3"/>
    <row r="389" customFormat="1" ht="15.05" x14ac:dyDescent="0.3"/>
    <row r="390" customFormat="1" ht="15.05" x14ac:dyDescent="0.3"/>
    <row r="391" customFormat="1" ht="15.05" x14ac:dyDescent="0.3"/>
    <row r="392" customFormat="1" ht="15.05" x14ac:dyDescent="0.3"/>
    <row r="393" customFormat="1" ht="15.05" x14ac:dyDescent="0.3"/>
    <row r="394" customFormat="1" ht="15.05" x14ac:dyDescent="0.3"/>
    <row r="395" customFormat="1" ht="15.05" x14ac:dyDescent="0.3"/>
    <row r="396" customFormat="1" ht="15.05" x14ac:dyDescent="0.3"/>
    <row r="397" customFormat="1" ht="15.05" x14ac:dyDescent="0.3"/>
    <row r="398" customFormat="1" ht="15.05" x14ac:dyDescent="0.3"/>
    <row r="399" customFormat="1" ht="15.05" x14ac:dyDescent="0.3"/>
    <row r="400" customFormat="1" ht="15.05" x14ac:dyDescent="0.3"/>
    <row r="401" customFormat="1" ht="15.05" x14ac:dyDescent="0.3"/>
    <row r="402" customFormat="1" ht="15.05" x14ac:dyDescent="0.3"/>
    <row r="403" customFormat="1" ht="15.05" x14ac:dyDescent="0.3"/>
    <row r="404" customFormat="1" ht="15.05" x14ac:dyDescent="0.3"/>
    <row r="405" customFormat="1" ht="15.05" x14ac:dyDescent="0.3"/>
    <row r="406" customFormat="1" ht="15.05" x14ac:dyDescent="0.3"/>
    <row r="407" customFormat="1" ht="15.05" x14ac:dyDescent="0.3"/>
    <row r="408" customFormat="1" ht="15.05" x14ac:dyDescent="0.3"/>
    <row r="409" customFormat="1" ht="15.05" x14ac:dyDescent="0.3"/>
    <row r="410" customFormat="1" ht="15.05" x14ac:dyDescent="0.3"/>
    <row r="411" customFormat="1" ht="15.05" x14ac:dyDescent="0.3"/>
    <row r="412" customFormat="1" ht="15.05" x14ac:dyDescent="0.3"/>
    <row r="413" customFormat="1" ht="15.05" x14ac:dyDescent="0.3"/>
    <row r="414" customFormat="1" ht="15.05" x14ac:dyDescent="0.3"/>
    <row r="415" customFormat="1" ht="15.05" x14ac:dyDescent="0.3"/>
    <row r="416" customFormat="1" ht="15.05" x14ac:dyDescent="0.3"/>
    <row r="417" customFormat="1" ht="15.05" x14ac:dyDescent="0.3"/>
    <row r="418" customFormat="1" ht="15.05" x14ac:dyDescent="0.3"/>
    <row r="419" customFormat="1" ht="15.05" x14ac:dyDescent="0.3"/>
    <row r="420" customFormat="1" ht="15.05" x14ac:dyDescent="0.3"/>
    <row r="421" customFormat="1" ht="15.05" x14ac:dyDescent="0.3"/>
    <row r="422" customFormat="1" ht="15.05" x14ac:dyDescent="0.3"/>
    <row r="423" customFormat="1" ht="15.05" x14ac:dyDescent="0.3"/>
    <row r="424" customFormat="1" ht="15.05" x14ac:dyDescent="0.3"/>
    <row r="425" customFormat="1" ht="15.05" x14ac:dyDescent="0.3"/>
    <row r="426" customFormat="1" ht="15.05" x14ac:dyDescent="0.3"/>
    <row r="427" customFormat="1" ht="15.05" x14ac:dyDescent="0.3"/>
    <row r="428" customFormat="1" ht="15.05" x14ac:dyDescent="0.3"/>
    <row r="429" customFormat="1" ht="15.05" x14ac:dyDescent="0.3"/>
    <row r="430" customFormat="1" ht="15.05" x14ac:dyDescent="0.3"/>
    <row r="431" customFormat="1" ht="15.05" x14ac:dyDescent="0.3"/>
    <row r="432" customFormat="1" ht="15.05" x14ac:dyDescent="0.3"/>
    <row r="433" customFormat="1" ht="15.05" x14ac:dyDescent="0.3"/>
    <row r="434" customFormat="1" ht="15.05" x14ac:dyDescent="0.3"/>
    <row r="435" customFormat="1" ht="15.05" x14ac:dyDescent="0.3"/>
    <row r="436" customFormat="1" ht="15.05" x14ac:dyDescent="0.3"/>
    <row r="437" customFormat="1" ht="15.05" x14ac:dyDescent="0.3"/>
    <row r="438" customFormat="1" ht="15.05" x14ac:dyDescent="0.3"/>
    <row r="439" customFormat="1" ht="15.05" x14ac:dyDescent="0.3"/>
    <row r="440" customFormat="1" ht="15.05" x14ac:dyDescent="0.3"/>
    <row r="441" customFormat="1" ht="15.05" x14ac:dyDescent="0.3"/>
    <row r="442" customFormat="1" ht="15.05" x14ac:dyDescent="0.3"/>
    <row r="443" customFormat="1" ht="15.05" x14ac:dyDescent="0.3"/>
    <row r="444" customFormat="1" ht="15.05" x14ac:dyDescent="0.3"/>
    <row r="445" customFormat="1" ht="15.05" x14ac:dyDescent="0.3"/>
    <row r="446" customFormat="1" ht="15.05" x14ac:dyDescent="0.3"/>
    <row r="447" customFormat="1" ht="15.05" x14ac:dyDescent="0.3"/>
    <row r="448" customFormat="1" ht="15.05" x14ac:dyDescent="0.3"/>
    <row r="449" customFormat="1" ht="15.05" x14ac:dyDescent="0.3"/>
    <row r="450" customFormat="1" ht="15.05" x14ac:dyDescent="0.3"/>
    <row r="451" customFormat="1" ht="15.05" x14ac:dyDescent="0.3"/>
    <row r="452" customFormat="1" ht="15.05" x14ac:dyDescent="0.3"/>
    <row r="453" customFormat="1" ht="15.05" x14ac:dyDescent="0.3"/>
    <row r="454" customFormat="1" ht="15.05" x14ac:dyDescent="0.3"/>
    <row r="455" customFormat="1" ht="15.05" x14ac:dyDescent="0.3"/>
    <row r="456" customFormat="1" ht="15.05" x14ac:dyDescent="0.3"/>
    <row r="457" customFormat="1" ht="15.05" x14ac:dyDescent="0.3"/>
    <row r="458" customFormat="1" ht="15.05" x14ac:dyDescent="0.3"/>
    <row r="459" customFormat="1" ht="15.05" x14ac:dyDescent="0.3"/>
    <row r="460" customFormat="1" ht="15.05" x14ac:dyDescent="0.3"/>
    <row r="461" customFormat="1" ht="15.05" x14ac:dyDescent="0.3"/>
    <row r="462" customFormat="1" ht="15.05" x14ac:dyDescent="0.3"/>
    <row r="463" customFormat="1" ht="15.05" x14ac:dyDescent="0.3"/>
    <row r="464" customFormat="1" ht="15.05" x14ac:dyDescent="0.3"/>
    <row r="465" customFormat="1" ht="15.05" x14ac:dyDescent="0.3"/>
    <row r="466" customFormat="1" ht="15.05" x14ac:dyDescent="0.3"/>
    <row r="467" customFormat="1" ht="15.05" x14ac:dyDescent="0.3"/>
    <row r="468" customFormat="1" ht="15.05" x14ac:dyDescent="0.3"/>
    <row r="469" customFormat="1" ht="15.05" x14ac:dyDescent="0.3"/>
    <row r="470" customFormat="1" ht="15.05" x14ac:dyDescent="0.3"/>
    <row r="471" customFormat="1" ht="15.05" x14ac:dyDescent="0.3"/>
    <row r="472" customFormat="1" ht="15.05" x14ac:dyDescent="0.3"/>
    <row r="473" customFormat="1" ht="15.05" x14ac:dyDescent="0.3"/>
    <row r="474" customFormat="1" ht="15.05" x14ac:dyDescent="0.3"/>
    <row r="475" customFormat="1" ht="15.05" x14ac:dyDescent="0.3"/>
    <row r="476" customFormat="1" ht="15.05" x14ac:dyDescent="0.3"/>
    <row r="477" customFormat="1" ht="15.05" x14ac:dyDescent="0.3"/>
    <row r="478" customFormat="1" ht="15.05" x14ac:dyDescent="0.3"/>
    <row r="479" customFormat="1" ht="15.05" x14ac:dyDescent="0.3"/>
    <row r="480" customFormat="1" ht="15.05" x14ac:dyDescent="0.3"/>
    <row r="481" customFormat="1" ht="15.05" x14ac:dyDescent="0.3"/>
    <row r="482" customFormat="1" ht="15.05" x14ac:dyDescent="0.3"/>
    <row r="483" customFormat="1" ht="15.05" x14ac:dyDescent="0.3"/>
    <row r="484" customFormat="1" ht="15.05" x14ac:dyDescent="0.3"/>
    <row r="485" customFormat="1" ht="15.05" x14ac:dyDescent="0.3"/>
    <row r="486" customFormat="1" ht="15.05" x14ac:dyDescent="0.3"/>
    <row r="487" customFormat="1" ht="15.05" x14ac:dyDescent="0.3"/>
    <row r="488" customFormat="1" ht="15.05" x14ac:dyDescent="0.3"/>
    <row r="489" customFormat="1" ht="15.05" x14ac:dyDescent="0.3"/>
    <row r="490" customFormat="1" ht="15.05" x14ac:dyDescent="0.3"/>
    <row r="491" customFormat="1" ht="15.05" x14ac:dyDescent="0.3"/>
    <row r="492" customFormat="1" ht="15.05" x14ac:dyDescent="0.3"/>
    <row r="493" customFormat="1" ht="15.05" x14ac:dyDescent="0.3"/>
    <row r="494" customFormat="1" ht="15.05" x14ac:dyDescent="0.3"/>
    <row r="495" customFormat="1" ht="15.05" x14ac:dyDescent="0.3"/>
    <row r="496" customFormat="1" ht="15.05" x14ac:dyDescent="0.3"/>
    <row r="497" customFormat="1" ht="15.05" x14ac:dyDescent="0.3"/>
    <row r="498" customFormat="1" ht="15.05" x14ac:dyDescent="0.3"/>
    <row r="499" customFormat="1" ht="15.05" x14ac:dyDescent="0.3"/>
    <row r="500" customFormat="1" ht="15.05" x14ac:dyDescent="0.3"/>
    <row r="501" customFormat="1" ht="15.05" x14ac:dyDescent="0.3"/>
    <row r="502" customFormat="1" ht="15.05" x14ac:dyDescent="0.3"/>
    <row r="503" customFormat="1" ht="15.05" x14ac:dyDescent="0.3"/>
    <row r="504" customFormat="1" ht="15.05" x14ac:dyDescent="0.3"/>
    <row r="505" customFormat="1" ht="15.05" x14ac:dyDescent="0.3"/>
    <row r="506" customFormat="1" ht="15.05" x14ac:dyDescent="0.3"/>
    <row r="507" customFormat="1" ht="15.05" x14ac:dyDescent="0.3"/>
    <row r="508" customFormat="1" ht="15.05" x14ac:dyDescent="0.3"/>
    <row r="509" customFormat="1" ht="15.05" x14ac:dyDescent="0.3"/>
    <row r="510" customFormat="1" ht="15.05" x14ac:dyDescent="0.3"/>
    <row r="511" customFormat="1" ht="15.05" x14ac:dyDescent="0.3"/>
    <row r="512" customFormat="1" ht="15.05" x14ac:dyDescent="0.3"/>
    <row r="513" customFormat="1" ht="15.05" x14ac:dyDescent="0.3"/>
    <row r="514" customFormat="1" ht="15.05" x14ac:dyDescent="0.3"/>
    <row r="515" customFormat="1" ht="15.05" x14ac:dyDescent="0.3"/>
    <row r="516" customFormat="1" ht="15.05" x14ac:dyDescent="0.3"/>
    <row r="517" customFormat="1" ht="15.05" x14ac:dyDescent="0.3"/>
    <row r="518" customFormat="1" ht="15.05" x14ac:dyDescent="0.3"/>
    <row r="519" customFormat="1" ht="15.05" x14ac:dyDescent="0.3"/>
    <row r="520" customFormat="1" ht="15.05" x14ac:dyDescent="0.3"/>
    <row r="521" customFormat="1" ht="15.05" x14ac:dyDescent="0.3"/>
    <row r="522" customFormat="1" ht="15.05" x14ac:dyDescent="0.3"/>
    <row r="523" customFormat="1" ht="15.05" x14ac:dyDescent="0.3"/>
    <row r="524" customFormat="1" ht="15.05" x14ac:dyDescent="0.3"/>
    <row r="525" customFormat="1" ht="15.05" x14ac:dyDescent="0.3"/>
    <row r="526" customFormat="1" ht="15.05" x14ac:dyDescent="0.3"/>
    <row r="527" customFormat="1" ht="15.05" x14ac:dyDescent="0.3"/>
    <row r="528" customFormat="1" ht="15.05" x14ac:dyDescent="0.3"/>
    <row r="529" customFormat="1" ht="15.05" x14ac:dyDescent="0.3"/>
    <row r="530" customFormat="1" ht="15.05" x14ac:dyDescent="0.3"/>
    <row r="531" customFormat="1" ht="15.05" x14ac:dyDescent="0.3"/>
    <row r="532" customFormat="1" ht="15.05" x14ac:dyDescent="0.3"/>
    <row r="533" customFormat="1" ht="15.05" x14ac:dyDescent="0.3"/>
    <row r="534" customFormat="1" ht="15.05" x14ac:dyDescent="0.3"/>
    <row r="535" customFormat="1" ht="15.05" x14ac:dyDescent="0.3"/>
    <row r="536" customFormat="1" ht="15.05" x14ac:dyDescent="0.3"/>
    <row r="537" customFormat="1" ht="15.05" x14ac:dyDescent="0.3"/>
    <row r="538" customFormat="1" ht="15.05" x14ac:dyDescent="0.3"/>
    <row r="539" customFormat="1" ht="15.05" x14ac:dyDescent="0.3"/>
    <row r="540" customFormat="1" ht="15.05" x14ac:dyDescent="0.3"/>
    <row r="541" customFormat="1" ht="15.05" x14ac:dyDescent="0.3"/>
    <row r="542" customFormat="1" ht="15.05" x14ac:dyDescent="0.3"/>
    <row r="543" customFormat="1" ht="15.05" x14ac:dyDescent="0.3"/>
    <row r="544" customFormat="1" ht="15.05" x14ac:dyDescent="0.3"/>
    <row r="545" customFormat="1" ht="15.05" x14ac:dyDescent="0.3"/>
    <row r="546" customFormat="1" ht="15.05" x14ac:dyDescent="0.3"/>
    <row r="547" customFormat="1" ht="15.05" x14ac:dyDescent="0.3"/>
    <row r="548" customFormat="1" ht="15.05" x14ac:dyDescent="0.3"/>
    <row r="549" customFormat="1" ht="15.05" x14ac:dyDescent="0.3"/>
    <row r="550" customFormat="1" ht="15.05" x14ac:dyDescent="0.3"/>
    <row r="551" customFormat="1" ht="15.05" x14ac:dyDescent="0.3"/>
    <row r="552" customFormat="1" ht="15.05" x14ac:dyDescent="0.3"/>
    <row r="553" customFormat="1" ht="15.05" x14ac:dyDescent="0.3"/>
    <row r="554" customFormat="1" ht="15.05" x14ac:dyDescent="0.3"/>
    <row r="555" customFormat="1" ht="15.05" x14ac:dyDescent="0.3"/>
    <row r="556" customFormat="1" ht="15.05" x14ac:dyDescent="0.3"/>
    <row r="557" customFormat="1" ht="15.05" x14ac:dyDescent="0.3"/>
    <row r="558" customFormat="1" ht="15.05" x14ac:dyDescent="0.3"/>
    <row r="559" customFormat="1" ht="15.05" x14ac:dyDescent="0.3"/>
    <row r="560" customFormat="1" ht="15.05" x14ac:dyDescent="0.3"/>
    <row r="561" customFormat="1" ht="15.05" x14ac:dyDescent="0.3"/>
    <row r="562" customFormat="1" ht="15.05" x14ac:dyDescent="0.3"/>
    <row r="563" customFormat="1" ht="15.05" x14ac:dyDescent="0.3"/>
    <row r="564" customFormat="1" ht="15.05" x14ac:dyDescent="0.3"/>
    <row r="565" customFormat="1" ht="15.05" x14ac:dyDescent="0.3"/>
    <row r="566" customFormat="1" ht="15.05" x14ac:dyDescent="0.3"/>
    <row r="567" customFormat="1" ht="15.05" x14ac:dyDescent="0.3"/>
    <row r="568" customFormat="1" ht="15.05" x14ac:dyDescent="0.3"/>
    <row r="569" customFormat="1" ht="15.05" x14ac:dyDescent="0.3"/>
    <row r="570" customFormat="1" ht="15.05" x14ac:dyDescent="0.3"/>
    <row r="571" customFormat="1" ht="15.05" x14ac:dyDescent="0.3"/>
    <row r="572" customFormat="1" ht="15.05" x14ac:dyDescent="0.3"/>
    <row r="573" customFormat="1" ht="15.05" x14ac:dyDescent="0.3"/>
    <row r="574" customFormat="1" ht="15.05" x14ac:dyDescent="0.3"/>
    <row r="575" customFormat="1" ht="15.05" x14ac:dyDescent="0.3"/>
    <row r="576" customFormat="1" ht="15.05" x14ac:dyDescent="0.3"/>
    <row r="577" customFormat="1" ht="15.05" x14ac:dyDescent="0.3"/>
    <row r="578" customFormat="1" ht="15.05" x14ac:dyDescent="0.3"/>
    <row r="579" customFormat="1" ht="15.05" x14ac:dyDescent="0.3"/>
    <row r="580" customFormat="1" ht="15.05" x14ac:dyDescent="0.3"/>
    <row r="581" customFormat="1" ht="15.05" x14ac:dyDescent="0.3"/>
    <row r="582" customFormat="1" ht="15.05" x14ac:dyDescent="0.3"/>
    <row r="583" customFormat="1" ht="15.05" x14ac:dyDescent="0.3"/>
    <row r="584" customFormat="1" ht="15.05" x14ac:dyDescent="0.3"/>
    <row r="585" customFormat="1" ht="15.05" x14ac:dyDescent="0.3"/>
    <row r="586" customFormat="1" ht="15.05" x14ac:dyDescent="0.3"/>
    <row r="587" customFormat="1" ht="15.05" x14ac:dyDescent="0.3"/>
    <row r="588" customFormat="1" ht="15.05" x14ac:dyDescent="0.3"/>
    <row r="589" customFormat="1" ht="15.05" x14ac:dyDescent="0.3"/>
    <row r="590" customFormat="1" ht="15.05" x14ac:dyDescent="0.3"/>
    <row r="591" customFormat="1" ht="15.05" x14ac:dyDescent="0.3"/>
    <row r="592" customFormat="1" ht="15.05" x14ac:dyDescent="0.3"/>
    <row r="593" customFormat="1" ht="15.05" x14ac:dyDescent="0.3"/>
    <row r="594" customFormat="1" ht="15.05" x14ac:dyDescent="0.3"/>
    <row r="595" customFormat="1" ht="15.05" x14ac:dyDescent="0.3"/>
    <row r="596" customFormat="1" ht="15.05" x14ac:dyDescent="0.3"/>
    <row r="597" customFormat="1" ht="15.05" x14ac:dyDescent="0.3"/>
    <row r="598" customFormat="1" ht="15.05" x14ac:dyDescent="0.3"/>
    <row r="599" customFormat="1" ht="15.05" x14ac:dyDescent="0.3"/>
    <row r="600" customFormat="1" ht="15.05" x14ac:dyDescent="0.3"/>
    <row r="601" customFormat="1" ht="15.05" x14ac:dyDescent="0.3"/>
    <row r="602" customFormat="1" ht="15.05" x14ac:dyDescent="0.3"/>
    <row r="603" customFormat="1" ht="15.05" x14ac:dyDescent="0.3"/>
    <row r="604" customFormat="1" ht="15.05" x14ac:dyDescent="0.3"/>
    <row r="605" customFormat="1" ht="15.05" x14ac:dyDescent="0.3"/>
    <row r="606" customFormat="1" ht="15.05" x14ac:dyDescent="0.3"/>
    <row r="607" customFormat="1" ht="15.05" x14ac:dyDescent="0.3"/>
    <row r="608" customFormat="1" ht="15.05" x14ac:dyDescent="0.3"/>
    <row r="609" customFormat="1" ht="15.05" x14ac:dyDescent="0.3"/>
    <row r="610" customFormat="1" ht="15.05" x14ac:dyDescent="0.3"/>
    <row r="611" customFormat="1" ht="15.05" x14ac:dyDescent="0.3"/>
    <row r="612" customFormat="1" ht="15.05" x14ac:dyDescent="0.3"/>
    <row r="613" customFormat="1" ht="15.05" x14ac:dyDescent="0.3"/>
    <row r="614" customFormat="1" ht="15.05" x14ac:dyDescent="0.3"/>
    <row r="615" customFormat="1" ht="15.05" x14ac:dyDescent="0.3"/>
    <row r="616" customFormat="1" ht="15.05" x14ac:dyDescent="0.3"/>
    <row r="617" customFormat="1" ht="15.05" x14ac:dyDescent="0.3"/>
    <row r="618" customFormat="1" ht="15.05" x14ac:dyDescent="0.3"/>
    <row r="619" customFormat="1" ht="15.05" x14ac:dyDescent="0.3"/>
    <row r="620" customFormat="1" ht="15.05" x14ac:dyDescent="0.3"/>
    <row r="621" customFormat="1" ht="15.05" x14ac:dyDescent="0.3"/>
    <row r="622" customFormat="1" ht="15.05" x14ac:dyDescent="0.3"/>
    <row r="623" customFormat="1" ht="15.05" x14ac:dyDescent="0.3"/>
    <row r="624" customFormat="1" ht="15.05" x14ac:dyDescent="0.3"/>
    <row r="625" customFormat="1" ht="15.05" x14ac:dyDescent="0.3"/>
    <row r="626" customFormat="1" ht="15.05" x14ac:dyDescent="0.3"/>
    <row r="627" customFormat="1" ht="15.05" x14ac:dyDescent="0.3"/>
    <row r="628" customFormat="1" ht="15.05" x14ac:dyDescent="0.3"/>
    <row r="629" customFormat="1" ht="15.05" x14ac:dyDescent="0.3"/>
    <row r="630" customFormat="1" ht="15.05" x14ac:dyDescent="0.3"/>
    <row r="631" customFormat="1" ht="15.05" x14ac:dyDescent="0.3"/>
    <row r="632" customFormat="1" ht="15.05" x14ac:dyDescent="0.3"/>
    <row r="633" customFormat="1" ht="15.05" x14ac:dyDescent="0.3"/>
    <row r="634" customFormat="1" ht="15.05" x14ac:dyDescent="0.3"/>
    <row r="635" customFormat="1" ht="15.05" x14ac:dyDescent="0.3"/>
    <row r="636" customFormat="1" ht="15.05" x14ac:dyDescent="0.3"/>
    <row r="637" customFormat="1" ht="15.05" x14ac:dyDescent="0.3"/>
    <row r="638" customFormat="1" ht="15.05" x14ac:dyDescent="0.3"/>
    <row r="639" customFormat="1" ht="15.05" x14ac:dyDescent="0.3"/>
    <row r="640" customFormat="1" ht="15.05" x14ac:dyDescent="0.3"/>
    <row r="641" customFormat="1" ht="15.05" x14ac:dyDescent="0.3"/>
    <row r="642" customFormat="1" ht="15.05" x14ac:dyDescent="0.3"/>
    <row r="643" customFormat="1" ht="15.05" x14ac:dyDescent="0.3"/>
    <row r="644" customFormat="1" ht="15.05" x14ac:dyDescent="0.3"/>
    <row r="645" customFormat="1" ht="15.05" x14ac:dyDescent="0.3"/>
    <row r="646" customFormat="1" ht="15.05" x14ac:dyDescent="0.3"/>
    <row r="647" customFormat="1" ht="15.05" x14ac:dyDescent="0.3"/>
    <row r="648" customFormat="1" ht="15.05" x14ac:dyDescent="0.3"/>
    <row r="649" customFormat="1" ht="15.05" x14ac:dyDescent="0.3"/>
    <row r="650" customFormat="1" ht="15.05" x14ac:dyDescent="0.3"/>
    <row r="651" customFormat="1" ht="15.05" x14ac:dyDescent="0.3"/>
    <row r="652" customFormat="1" ht="15.05" x14ac:dyDescent="0.3"/>
    <row r="653" customFormat="1" ht="15.05" x14ac:dyDescent="0.3"/>
    <row r="654" customFormat="1" ht="15.05" x14ac:dyDescent="0.3"/>
    <row r="655" customFormat="1" ht="15.05" x14ac:dyDescent="0.3"/>
    <row r="656" customFormat="1" ht="15.05" x14ac:dyDescent="0.3"/>
    <row r="657" customFormat="1" ht="15.05" x14ac:dyDescent="0.3"/>
    <row r="658" customFormat="1" ht="15.05" x14ac:dyDescent="0.3"/>
    <row r="659" customFormat="1" ht="15.05" x14ac:dyDescent="0.3"/>
    <row r="660" customFormat="1" ht="15.05" x14ac:dyDescent="0.3"/>
    <row r="661" customFormat="1" ht="15.05" x14ac:dyDescent="0.3"/>
    <row r="662" customFormat="1" ht="15.05" x14ac:dyDescent="0.3"/>
    <row r="663" customFormat="1" ht="15.05" x14ac:dyDescent="0.3"/>
    <row r="664" customFormat="1" ht="15.05" x14ac:dyDescent="0.3"/>
    <row r="665" customFormat="1" ht="15.05" x14ac:dyDescent="0.3"/>
    <row r="666" customFormat="1" ht="15.05" x14ac:dyDescent="0.3"/>
    <row r="667" customFormat="1" ht="15.05" x14ac:dyDescent="0.3"/>
    <row r="668" customFormat="1" ht="15.05" x14ac:dyDescent="0.3"/>
    <row r="669" customFormat="1" ht="15.05" x14ac:dyDescent="0.3"/>
    <row r="670" customFormat="1" ht="15.05" x14ac:dyDescent="0.3"/>
    <row r="671" customFormat="1" ht="15.05" x14ac:dyDescent="0.3"/>
    <row r="672" customFormat="1" ht="15.05" x14ac:dyDescent="0.3"/>
    <row r="673" customFormat="1" ht="15.05" x14ac:dyDescent="0.3"/>
    <row r="674" customFormat="1" ht="15.05" x14ac:dyDescent="0.3"/>
    <row r="675" customFormat="1" ht="15.05" x14ac:dyDescent="0.3"/>
    <row r="676" customFormat="1" ht="15.05" x14ac:dyDescent="0.3"/>
    <row r="677" customFormat="1" ht="15.05" x14ac:dyDescent="0.3"/>
    <row r="678" customFormat="1" ht="15.05" x14ac:dyDescent="0.3"/>
    <row r="679" customFormat="1" ht="15.05" x14ac:dyDescent="0.3"/>
    <row r="680" customFormat="1" ht="15.05" x14ac:dyDescent="0.3"/>
    <row r="681" customFormat="1" ht="15.05" x14ac:dyDescent="0.3"/>
    <row r="682" customFormat="1" ht="15.05" x14ac:dyDescent="0.3"/>
    <row r="683" customFormat="1" ht="15.05" x14ac:dyDescent="0.3"/>
    <row r="684" customFormat="1" ht="15.05" x14ac:dyDescent="0.3"/>
    <row r="685" customFormat="1" ht="15.05" x14ac:dyDescent="0.3"/>
    <row r="686" customFormat="1" ht="15.05" x14ac:dyDescent="0.3"/>
    <row r="687" customFormat="1" ht="15.05" x14ac:dyDescent="0.3"/>
    <row r="688" customFormat="1" ht="15.05" x14ac:dyDescent="0.3"/>
    <row r="689" customFormat="1" ht="15.05" x14ac:dyDescent="0.3"/>
    <row r="690" customFormat="1" ht="15.05" x14ac:dyDescent="0.3"/>
    <row r="691" customFormat="1" ht="15.05" x14ac:dyDescent="0.3"/>
    <row r="692" customFormat="1" ht="15.05" x14ac:dyDescent="0.3"/>
    <row r="693" customFormat="1" ht="15.05" x14ac:dyDescent="0.3"/>
    <row r="694" customFormat="1" ht="15.05" x14ac:dyDescent="0.3"/>
    <row r="695" customFormat="1" ht="15.05" x14ac:dyDescent="0.3"/>
    <row r="696" customFormat="1" ht="15.05" x14ac:dyDescent="0.3"/>
    <row r="697" customFormat="1" ht="15.05" x14ac:dyDescent="0.3"/>
    <row r="698" customFormat="1" ht="15.05" x14ac:dyDescent="0.3"/>
    <row r="699" customFormat="1" ht="15.05" x14ac:dyDescent="0.3"/>
    <row r="700" customFormat="1" ht="15.05" x14ac:dyDescent="0.3"/>
    <row r="701" customFormat="1" ht="15.05" x14ac:dyDescent="0.3"/>
    <row r="702" customFormat="1" ht="15.05" x14ac:dyDescent="0.3"/>
    <row r="703" customFormat="1" ht="15.05" x14ac:dyDescent="0.3"/>
    <row r="704" customFormat="1" ht="15.05" x14ac:dyDescent="0.3"/>
    <row r="705" customFormat="1" ht="15.05" x14ac:dyDescent="0.3"/>
    <row r="706" customFormat="1" ht="15.05" x14ac:dyDescent="0.3"/>
    <row r="707" customFormat="1" ht="15.05" x14ac:dyDescent="0.3"/>
    <row r="708" customFormat="1" ht="15.05" x14ac:dyDescent="0.3"/>
    <row r="709" customFormat="1" ht="15.05" x14ac:dyDescent="0.3"/>
    <row r="710" customFormat="1" ht="15.05" x14ac:dyDescent="0.3"/>
    <row r="711" customFormat="1" ht="15.05" x14ac:dyDescent="0.3"/>
    <row r="712" customFormat="1" ht="15.05" x14ac:dyDescent="0.3"/>
    <row r="713" customFormat="1" ht="15.05" x14ac:dyDescent="0.3"/>
    <row r="714" customFormat="1" ht="15.05" x14ac:dyDescent="0.3"/>
    <row r="715" customFormat="1" ht="15.05" x14ac:dyDescent="0.3"/>
    <row r="716" customFormat="1" ht="15.05" x14ac:dyDescent="0.3"/>
    <row r="717" customFormat="1" ht="15.05" x14ac:dyDescent="0.3"/>
    <row r="718" customFormat="1" ht="15.05" x14ac:dyDescent="0.3"/>
    <row r="719" customFormat="1" ht="15.05" x14ac:dyDescent="0.3"/>
    <row r="720" customFormat="1" ht="15.05" x14ac:dyDescent="0.3"/>
    <row r="721" customFormat="1" ht="15.05" x14ac:dyDescent="0.3"/>
    <row r="722" customFormat="1" ht="15.05" x14ac:dyDescent="0.3"/>
    <row r="723" customFormat="1" ht="15.05" x14ac:dyDescent="0.3"/>
    <row r="724" customFormat="1" ht="15.05" x14ac:dyDescent="0.3"/>
    <row r="725" customFormat="1" ht="15.05" x14ac:dyDescent="0.3"/>
    <row r="726" customFormat="1" ht="15.05" x14ac:dyDescent="0.3"/>
    <row r="727" customFormat="1" ht="15.05" x14ac:dyDescent="0.3"/>
    <row r="728" customFormat="1" ht="15.05" x14ac:dyDescent="0.3"/>
    <row r="729" customFormat="1" ht="15.05" x14ac:dyDescent="0.3"/>
    <row r="730" customFormat="1" ht="15.05" x14ac:dyDescent="0.3"/>
    <row r="731" customFormat="1" ht="15.05" x14ac:dyDescent="0.3"/>
    <row r="732" customFormat="1" ht="15.05" x14ac:dyDescent="0.3"/>
    <row r="733" customFormat="1" ht="15.05" x14ac:dyDescent="0.3"/>
    <row r="734" customFormat="1" ht="15.05" x14ac:dyDescent="0.3"/>
    <row r="735" customFormat="1" ht="15.05" x14ac:dyDescent="0.3"/>
    <row r="736" customFormat="1" ht="15.05" x14ac:dyDescent="0.3"/>
    <row r="737" customFormat="1" ht="15.05" x14ac:dyDescent="0.3"/>
    <row r="738" customFormat="1" ht="15.05" x14ac:dyDescent="0.3"/>
    <row r="739" customFormat="1" ht="15.05" x14ac:dyDescent="0.3"/>
    <row r="740" customFormat="1" ht="15.05" x14ac:dyDescent="0.3"/>
    <row r="741" customFormat="1" ht="15.05" x14ac:dyDescent="0.3"/>
    <row r="742" customFormat="1" ht="15.05" x14ac:dyDescent="0.3"/>
    <row r="743" customFormat="1" ht="15.05" x14ac:dyDescent="0.3"/>
    <row r="744" customFormat="1" ht="15.05" x14ac:dyDescent="0.3"/>
    <row r="745" customFormat="1" ht="15.05" x14ac:dyDescent="0.3"/>
    <row r="746" customFormat="1" ht="15.05" x14ac:dyDescent="0.3"/>
    <row r="747" customFormat="1" ht="15.05" x14ac:dyDescent="0.3"/>
    <row r="748" customFormat="1" ht="15.05" x14ac:dyDescent="0.3"/>
    <row r="749" customFormat="1" ht="15.05" x14ac:dyDescent="0.3"/>
    <row r="750" customFormat="1" ht="15.05" x14ac:dyDescent="0.3"/>
    <row r="751" customFormat="1" ht="15.05" x14ac:dyDescent="0.3"/>
    <row r="752" customFormat="1" ht="15.05" x14ac:dyDescent="0.3"/>
    <row r="753" customFormat="1" ht="15.05" x14ac:dyDescent="0.3"/>
    <row r="754" customFormat="1" ht="15.05" x14ac:dyDescent="0.3"/>
    <row r="755" customFormat="1" ht="15.05" x14ac:dyDescent="0.3"/>
    <row r="756" customFormat="1" ht="15.05" x14ac:dyDescent="0.3"/>
    <row r="757" customFormat="1" ht="15.05" x14ac:dyDescent="0.3"/>
    <row r="758" customFormat="1" ht="15.05" x14ac:dyDescent="0.3"/>
    <row r="759" customFormat="1" ht="15.05" x14ac:dyDescent="0.3"/>
    <row r="760" customFormat="1" ht="15.05" x14ac:dyDescent="0.3"/>
    <row r="761" customFormat="1" ht="15.05" x14ac:dyDescent="0.3"/>
    <row r="762" customFormat="1" ht="15.05" x14ac:dyDescent="0.3"/>
    <row r="763" customFormat="1" ht="15.05" x14ac:dyDescent="0.3"/>
    <row r="764" customFormat="1" ht="15.05" x14ac:dyDescent="0.3"/>
    <row r="765" customFormat="1" ht="15.05" x14ac:dyDescent="0.3"/>
    <row r="766" customFormat="1" ht="15.05" x14ac:dyDescent="0.3"/>
    <row r="767" customFormat="1" ht="15.05" x14ac:dyDescent="0.3"/>
    <row r="768" customFormat="1" ht="15.05" x14ac:dyDescent="0.3"/>
    <row r="769" customFormat="1" ht="15.05" x14ac:dyDescent="0.3"/>
    <row r="770" customFormat="1" ht="15.05" x14ac:dyDescent="0.3"/>
    <row r="771" customFormat="1" ht="15.05" x14ac:dyDescent="0.3"/>
    <row r="772" customFormat="1" ht="15.05" x14ac:dyDescent="0.3"/>
    <row r="773" customFormat="1" ht="15.05" x14ac:dyDescent="0.3"/>
    <row r="774" customFormat="1" ht="15.05" x14ac:dyDescent="0.3"/>
    <row r="775" customFormat="1" ht="15.05" x14ac:dyDescent="0.3"/>
    <row r="776" customFormat="1" ht="15.05" x14ac:dyDescent="0.3"/>
    <row r="777" customFormat="1" ht="15.05" x14ac:dyDescent="0.3"/>
    <row r="778" customFormat="1" ht="15.05" x14ac:dyDescent="0.3"/>
    <row r="779" customFormat="1" ht="15.05" x14ac:dyDescent="0.3"/>
    <row r="780" customFormat="1" ht="15.05" x14ac:dyDescent="0.3"/>
    <row r="781" customFormat="1" ht="15.05" x14ac:dyDescent="0.3"/>
    <row r="782" customFormat="1" ht="15.05" x14ac:dyDescent="0.3"/>
    <row r="783" customFormat="1" ht="15.05" x14ac:dyDescent="0.3"/>
    <row r="784" customFormat="1" ht="15.05" x14ac:dyDescent="0.3"/>
    <row r="785" customFormat="1" ht="15.05" x14ac:dyDescent="0.3"/>
    <row r="786" customFormat="1" ht="15.05" x14ac:dyDescent="0.3"/>
    <row r="787" customFormat="1" ht="15.05" x14ac:dyDescent="0.3"/>
    <row r="788" customFormat="1" ht="15.05" x14ac:dyDescent="0.3"/>
    <row r="789" customFormat="1" ht="15.05" x14ac:dyDescent="0.3"/>
    <row r="790" customFormat="1" ht="15.05" x14ac:dyDescent="0.3"/>
    <row r="791" customFormat="1" ht="15.05" x14ac:dyDescent="0.3"/>
    <row r="792" customFormat="1" ht="15.05" x14ac:dyDescent="0.3"/>
    <row r="793" customFormat="1" ht="15.05" x14ac:dyDescent="0.3"/>
    <row r="794" customFormat="1" ht="15.05" x14ac:dyDescent="0.3"/>
    <row r="795" customFormat="1" ht="15.05" x14ac:dyDescent="0.3"/>
    <row r="796" customFormat="1" ht="15.05" x14ac:dyDescent="0.3"/>
    <row r="797" customFormat="1" ht="15.05" x14ac:dyDescent="0.3"/>
    <row r="798" customFormat="1" ht="15.05" x14ac:dyDescent="0.3"/>
    <row r="799" customFormat="1" ht="15.05" x14ac:dyDescent="0.3"/>
    <row r="800" customFormat="1" ht="15.05" x14ac:dyDescent="0.3"/>
    <row r="801" customFormat="1" ht="15.05" x14ac:dyDescent="0.3"/>
    <row r="802" customFormat="1" ht="15.05" x14ac:dyDescent="0.3"/>
    <row r="803" customFormat="1" ht="15.05" x14ac:dyDescent="0.3"/>
    <row r="804" customFormat="1" ht="15.05" x14ac:dyDescent="0.3"/>
    <row r="805" customFormat="1" ht="15.05" x14ac:dyDescent="0.3"/>
    <row r="806" customFormat="1" ht="15.05" x14ac:dyDescent="0.3"/>
    <row r="807" customFormat="1" ht="15.05" x14ac:dyDescent="0.3"/>
    <row r="808" customFormat="1" ht="15.05" x14ac:dyDescent="0.3"/>
    <row r="809" customFormat="1" ht="15.05" x14ac:dyDescent="0.3"/>
    <row r="810" customFormat="1" ht="15.05" x14ac:dyDescent="0.3"/>
    <row r="811" customFormat="1" ht="15.05" x14ac:dyDescent="0.3"/>
    <row r="812" customFormat="1" ht="15.05" x14ac:dyDescent="0.3"/>
    <row r="813" customFormat="1" ht="15.05" x14ac:dyDescent="0.3"/>
    <row r="814" customFormat="1" ht="15.05" x14ac:dyDescent="0.3"/>
    <row r="815" customFormat="1" ht="15.05" x14ac:dyDescent="0.3"/>
    <row r="816" customFormat="1" ht="15.05" x14ac:dyDescent="0.3"/>
    <row r="817" customFormat="1" ht="15.05" x14ac:dyDescent="0.3"/>
    <row r="818" customFormat="1" ht="15.05" x14ac:dyDescent="0.3"/>
    <row r="819" customFormat="1" ht="15.05" x14ac:dyDescent="0.3"/>
    <row r="820" customFormat="1" ht="15.05" x14ac:dyDescent="0.3"/>
    <row r="821" customFormat="1" ht="15.05" x14ac:dyDescent="0.3"/>
    <row r="822" customFormat="1" ht="15.05" x14ac:dyDescent="0.3"/>
    <row r="823" customFormat="1" ht="15.05" x14ac:dyDescent="0.3"/>
    <row r="824" customFormat="1" ht="15.05" x14ac:dyDescent="0.3"/>
    <row r="825" customFormat="1" ht="15.05" x14ac:dyDescent="0.3"/>
    <row r="826" customFormat="1" ht="15.05" x14ac:dyDescent="0.3"/>
    <row r="827" customFormat="1" ht="15.05" x14ac:dyDescent="0.3"/>
    <row r="828" customFormat="1" ht="15.05" x14ac:dyDescent="0.3"/>
    <row r="829" customFormat="1" ht="15.05" x14ac:dyDescent="0.3"/>
    <row r="830" customFormat="1" ht="15.05" x14ac:dyDescent="0.3"/>
    <row r="831" customFormat="1" ht="15.05" x14ac:dyDescent="0.3"/>
    <row r="832" customFormat="1" ht="15.05" x14ac:dyDescent="0.3"/>
    <row r="833" customFormat="1" ht="15.05" x14ac:dyDescent="0.3"/>
    <row r="834" customFormat="1" ht="15.05" x14ac:dyDescent="0.3"/>
    <row r="835" customFormat="1" ht="15.05" x14ac:dyDescent="0.3"/>
    <row r="836" customFormat="1" ht="15.05" x14ac:dyDescent="0.3"/>
    <row r="837" customFormat="1" ht="15.05" x14ac:dyDescent="0.3"/>
    <row r="838" customFormat="1" ht="15.05" x14ac:dyDescent="0.3"/>
    <row r="839" customFormat="1" ht="15.05" x14ac:dyDescent="0.3"/>
    <row r="840" customFormat="1" ht="15.05" x14ac:dyDescent="0.3"/>
    <row r="841" customFormat="1" ht="15.05" x14ac:dyDescent="0.3"/>
    <row r="842" customFormat="1" ht="15.05" x14ac:dyDescent="0.3"/>
    <row r="843" customFormat="1" ht="15.05" x14ac:dyDescent="0.3"/>
    <row r="844" customFormat="1" ht="15.05" x14ac:dyDescent="0.3"/>
    <row r="845" customFormat="1" ht="15.05" x14ac:dyDescent="0.3"/>
    <row r="846" customFormat="1" ht="15.05" x14ac:dyDescent="0.3"/>
    <row r="847" customFormat="1" ht="15.05" x14ac:dyDescent="0.3"/>
    <row r="848" customFormat="1" ht="15.05" x14ac:dyDescent="0.3"/>
    <row r="849" customFormat="1" ht="15.05" x14ac:dyDescent="0.3"/>
    <row r="850" customFormat="1" ht="15.05" x14ac:dyDescent="0.3"/>
    <row r="851" customFormat="1" ht="15.05" x14ac:dyDescent="0.3"/>
    <row r="852" customFormat="1" ht="15.05" x14ac:dyDescent="0.3"/>
    <row r="853" customFormat="1" ht="15.05" x14ac:dyDescent="0.3"/>
    <row r="854" customFormat="1" ht="15.05" x14ac:dyDescent="0.3"/>
    <row r="855" customFormat="1" ht="15.05" x14ac:dyDescent="0.3"/>
    <row r="856" customFormat="1" ht="15.05" x14ac:dyDescent="0.3"/>
    <row r="857" customFormat="1" ht="15.05" x14ac:dyDescent="0.3"/>
    <row r="858" customFormat="1" ht="15.05" x14ac:dyDescent="0.3"/>
    <row r="859" customFormat="1" ht="15.05" x14ac:dyDescent="0.3"/>
    <row r="860" customFormat="1" ht="15.05" x14ac:dyDescent="0.3"/>
    <row r="861" customFormat="1" ht="15.05" x14ac:dyDescent="0.3"/>
    <row r="862" customFormat="1" ht="15.05" x14ac:dyDescent="0.3"/>
    <row r="863" customFormat="1" ht="15.05" x14ac:dyDescent="0.3"/>
    <row r="864" customFormat="1" ht="15.05" x14ac:dyDescent="0.3"/>
    <row r="865" customFormat="1" ht="15.05" x14ac:dyDescent="0.3"/>
    <row r="866" customFormat="1" ht="15.05" x14ac:dyDescent="0.3"/>
    <row r="867" customFormat="1" ht="15.05" x14ac:dyDescent="0.3"/>
    <row r="868" customFormat="1" ht="15.05" x14ac:dyDescent="0.3"/>
    <row r="869" customFormat="1" ht="15.05" x14ac:dyDescent="0.3"/>
    <row r="870" customFormat="1" ht="15.05" x14ac:dyDescent="0.3"/>
    <row r="871" customFormat="1" ht="15.05" x14ac:dyDescent="0.3"/>
    <row r="872" customFormat="1" ht="15.05" x14ac:dyDescent="0.3"/>
    <row r="873" customFormat="1" ht="15.05" x14ac:dyDescent="0.3"/>
    <row r="874" customFormat="1" ht="15.05" x14ac:dyDescent="0.3"/>
    <row r="875" customFormat="1" ht="15.05" x14ac:dyDescent="0.3"/>
    <row r="876" customFormat="1" ht="15.05" x14ac:dyDescent="0.3"/>
    <row r="877" customFormat="1" ht="15.05" x14ac:dyDescent="0.3"/>
    <row r="878" customFormat="1" ht="15.05" x14ac:dyDescent="0.3"/>
    <row r="879" customFormat="1" ht="15.05" x14ac:dyDescent="0.3"/>
    <row r="880" customFormat="1" ht="15.05" x14ac:dyDescent="0.3"/>
    <row r="881" customFormat="1" ht="15.05" x14ac:dyDescent="0.3"/>
    <row r="882" customFormat="1" ht="15.05" x14ac:dyDescent="0.3"/>
    <row r="883" customFormat="1" ht="15.05" x14ac:dyDescent="0.3"/>
    <row r="884" customFormat="1" ht="15.05" x14ac:dyDescent="0.3"/>
    <row r="885" customFormat="1" ht="15.05" x14ac:dyDescent="0.3"/>
    <row r="886" customFormat="1" ht="15.05" x14ac:dyDescent="0.3"/>
    <row r="887" customFormat="1" ht="15.05" x14ac:dyDescent="0.3"/>
    <row r="888" customFormat="1" ht="15.05" x14ac:dyDescent="0.3"/>
    <row r="889" customFormat="1" ht="15.05" x14ac:dyDescent="0.3"/>
    <row r="890" customFormat="1" ht="15.05" x14ac:dyDescent="0.3"/>
    <row r="891" customFormat="1" ht="15.05" x14ac:dyDescent="0.3"/>
    <row r="892" customFormat="1" ht="15.05" x14ac:dyDescent="0.3"/>
    <row r="893" customFormat="1" ht="15.05" x14ac:dyDescent="0.3"/>
    <row r="894" customFormat="1" ht="15.05" x14ac:dyDescent="0.3"/>
    <row r="895" customFormat="1" ht="15.05" x14ac:dyDescent="0.3"/>
    <row r="896" customFormat="1" ht="15.05" x14ac:dyDescent="0.3"/>
    <row r="897" customFormat="1" ht="15.05" x14ac:dyDescent="0.3"/>
    <row r="898" customFormat="1" ht="15.05" x14ac:dyDescent="0.3"/>
    <row r="899" customFormat="1" ht="15.05" x14ac:dyDescent="0.3"/>
    <row r="900" customFormat="1" ht="15.05" x14ac:dyDescent="0.3"/>
    <row r="901" customFormat="1" ht="15.05" x14ac:dyDescent="0.3"/>
    <row r="902" customFormat="1" ht="15.05" x14ac:dyDescent="0.3"/>
    <row r="903" customFormat="1" ht="15.05" x14ac:dyDescent="0.3"/>
    <row r="904" customFormat="1" ht="15.05" x14ac:dyDescent="0.3"/>
    <row r="905" customFormat="1" ht="15.05" x14ac:dyDescent="0.3"/>
    <row r="906" customFormat="1" ht="15.05" x14ac:dyDescent="0.3"/>
    <row r="907" customFormat="1" ht="15.05" x14ac:dyDescent="0.3"/>
    <row r="908" customFormat="1" ht="15.05" x14ac:dyDescent="0.3"/>
    <row r="909" customFormat="1" ht="15.05" x14ac:dyDescent="0.3"/>
    <row r="910" customFormat="1" ht="15.05" x14ac:dyDescent="0.3"/>
    <row r="911" customFormat="1" ht="15.05" x14ac:dyDescent="0.3"/>
    <row r="912" customFormat="1" ht="15.05" x14ac:dyDescent="0.3"/>
    <row r="913" customFormat="1" ht="15.05" x14ac:dyDescent="0.3"/>
    <row r="914" customFormat="1" ht="15.05" x14ac:dyDescent="0.3"/>
    <row r="915" customFormat="1" ht="15.05" x14ac:dyDescent="0.3"/>
    <row r="916" customFormat="1" ht="15.05" x14ac:dyDescent="0.3"/>
    <row r="917" customFormat="1" ht="15.05" x14ac:dyDescent="0.3"/>
    <row r="918" customFormat="1" ht="15.05" x14ac:dyDescent="0.3"/>
    <row r="919" customFormat="1" ht="15.05" x14ac:dyDescent="0.3"/>
    <row r="920" customFormat="1" ht="15.05" x14ac:dyDescent="0.3"/>
    <row r="921" customFormat="1" ht="15.05" x14ac:dyDescent="0.3"/>
    <row r="922" customFormat="1" ht="15.05" x14ac:dyDescent="0.3"/>
    <row r="923" customFormat="1" ht="15.05" x14ac:dyDescent="0.3"/>
    <row r="924" customFormat="1" ht="15.05" x14ac:dyDescent="0.3"/>
    <row r="925" customFormat="1" ht="15.05" x14ac:dyDescent="0.3"/>
    <row r="926" customFormat="1" ht="15.05" x14ac:dyDescent="0.3"/>
    <row r="927" customFormat="1" ht="15.05" x14ac:dyDescent="0.3"/>
    <row r="928" customFormat="1" ht="15.05" x14ac:dyDescent="0.3"/>
    <row r="929" customFormat="1" ht="15.05" x14ac:dyDescent="0.3"/>
    <row r="930" customFormat="1" ht="15.05" x14ac:dyDescent="0.3"/>
    <row r="931" customFormat="1" ht="15.05" x14ac:dyDescent="0.3"/>
    <row r="932" customFormat="1" ht="15.05" x14ac:dyDescent="0.3"/>
    <row r="933" customFormat="1" ht="15.05" x14ac:dyDescent="0.3"/>
    <row r="934" customFormat="1" ht="15.05" x14ac:dyDescent="0.3"/>
    <row r="935" customFormat="1" ht="15.05" x14ac:dyDescent="0.3"/>
    <row r="936" customFormat="1" ht="15.05" x14ac:dyDescent="0.3"/>
    <row r="937" customFormat="1" ht="15.05" x14ac:dyDescent="0.3"/>
    <row r="938" customFormat="1" ht="15.05" x14ac:dyDescent="0.3"/>
    <row r="939" customFormat="1" ht="15.05" x14ac:dyDescent="0.3"/>
    <row r="940" customFormat="1" ht="15.05" x14ac:dyDescent="0.3"/>
    <row r="941" customFormat="1" ht="15.05" x14ac:dyDescent="0.3"/>
    <row r="942" customFormat="1" ht="15.05" x14ac:dyDescent="0.3"/>
    <row r="943" customFormat="1" ht="15.05" x14ac:dyDescent="0.3"/>
    <row r="944" customFormat="1" ht="15.05" x14ac:dyDescent="0.3"/>
    <row r="945" customFormat="1" ht="15.05" x14ac:dyDescent="0.3"/>
    <row r="946" customFormat="1" ht="15.05" x14ac:dyDescent="0.3"/>
    <row r="947" customFormat="1" ht="15.05" x14ac:dyDescent="0.3"/>
    <row r="948" customFormat="1" ht="15.05" x14ac:dyDescent="0.3"/>
    <row r="949" customFormat="1" ht="15.05" x14ac:dyDescent="0.3"/>
    <row r="950" customFormat="1" ht="15.05" x14ac:dyDescent="0.3"/>
    <row r="951" customFormat="1" ht="15.05" x14ac:dyDescent="0.3"/>
    <row r="952" customFormat="1" ht="15.05" x14ac:dyDescent="0.3"/>
    <row r="953" customFormat="1" ht="15.05" x14ac:dyDescent="0.3"/>
    <row r="954" customFormat="1" ht="15.05" x14ac:dyDescent="0.3"/>
    <row r="955" customFormat="1" ht="15.05" x14ac:dyDescent="0.3"/>
    <row r="956" customFormat="1" ht="15.05" x14ac:dyDescent="0.3"/>
    <row r="957" customFormat="1" ht="15.05" x14ac:dyDescent="0.3"/>
    <row r="958" customFormat="1" ht="15.05" x14ac:dyDescent="0.3"/>
    <row r="959" customFormat="1" ht="15.05" x14ac:dyDescent="0.3"/>
    <row r="960" customFormat="1" ht="15.05" x14ac:dyDescent="0.3"/>
    <row r="961" customFormat="1" ht="15.05" x14ac:dyDescent="0.3"/>
    <row r="962" customFormat="1" ht="15.05" x14ac:dyDescent="0.3"/>
    <row r="963" customFormat="1" ht="15.05" x14ac:dyDescent="0.3"/>
    <row r="964" customFormat="1" ht="15.05" x14ac:dyDescent="0.3"/>
    <row r="965" customFormat="1" ht="15.05" x14ac:dyDescent="0.3"/>
    <row r="966" customFormat="1" ht="15.05" x14ac:dyDescent="0.3"/>
    <row r="967" customFormat="1" ht="15.05" x14ac:dyDescent="0.3"/>
    <row r="968" customFormat="1" ht="15.05" x14ac:dyDescent="0.3"/>
    <row r="969" customFormat="1" ht="15.05" x14ac:dyDescent="0.3"/>
    <row r="970" customFormat="1" ht="15.05" x14ac:dyDescent="0.3"/>
    <row r="971" customFormat="1" ht="15.05" x14ac:dyDescent="0.3"/>
    <row r="972" customFormat="1" ht="15.05" x14ac:dyDescent="0.3"/>
    <row r="973" customFormat="1" ht="15.05" x14ac:dyDescent="0.3"/>
    <row r="974" customFormat="1" ht="15.05" x14ac:dyDescent="0.3"/>
    <row r="975" customFormat="1" ht="15.05" x14ac:dyDescent="0.3"/>
    <row r="976" customFormat="1" ht="15.05" x14ac:dyDescent="0.3"/>
    <row r="977" customFormat="1" ht="15.05" x14ac:dyDescent="0.3"/>
    <row r="978" customFormat="1" ht="15.05" x14ac:dyDescent="0.3"/>
    <row r="979" customFormat="1" ht="15.05" x14ac:dyDescent="0.3"/>
    <row r="980" customFormat="1" ht="15.05" x14ac:dyDescent="0.3"/>
    <row r="981" customFormat="1" ht="15.05" x14ac:dyDescent="0.3"/>
    <row r="982" customFormat="1" ht="15.05" x14ac:dyDescent="0.3"/>
    <row r="983" customFormat="1" ht="15.05" x14ac:dyDescent="0.3"/>
    <row r="984" customFormat="1" ht="15.05" x14ac:dyDescent="0.3"/>
    <row r="985" customFormat="1" ht="15.05" x14ac:dyDescent="0.3"/>
    <row r="986" customFormat="1" ht="15.05" x14ac:dyDescent="0.3"/>
    <row r="987" customFormat="1" ht="15.05" x14ac:dyDescent="0.3"/>
    <row r="988" customFormat="1" ht="15.05" x14ac:dyDescent="0.3"/>
    <row r="989" customFormat="1" ht="15.05" x14ac:dyDescent="0.3"/>
    <row r="990" customFormat="1" ht="15.05" x14ac:dyDescent="0.3"/>
    <row r="991" customFormat="1" ht="15.05" x14ac:dyDescent="0.3"/>
    <row r="992" customFormat="1" ht="15.05" x14ac:dyDescent="0.3"/>
    <row r="993" customFormat="1" ht="15.05" x14ac:dyDescent="0.3"/>
    <row r="994" customFormat="1" ht="15.05" x14ac:dyDescent="0.3"/>
    <row r="995" customFormat="1" ht="15.05" x14ac:dyDescent="0.3"/>
    <row r="996" customFormat="1" ht="15.05" x14ac:dyDescent="0.3"/>
    <row r="997" customFormat="1" ht="15.05" x14ac:dyDescent="0.3"/>
    <row r="998" customFormat="1" ht="15.05" x14ac:dyDescent="0.3"/>
    <row r="999" customFormat="1" ht="15.05" x14ac:dyDescent="0.3"/>
    <row r="1000" customFormat="1" ht="15.05" x14ac:dyDescent="0.3"/>
    <row r="1001" customFormat="1" ht="15.05" x14ac:dyDescent="0.3"/>
    <row r="1002" customFormat="1" ht="15.05" x14ac:dyDescent="0.3"/>
    <row r="1003" customFormat="1" ht="15.05" x14ac:dyDescent="0.3"/>
    <row r="1004" customFormat="1" ht="15.05" x14ac:dyDescent="0.3"/>
    <row r="1005" customFormat="1" ht="15.05" x14ac:dyDescent="0.3"/>
    <row r="1006" customFormat="1" ht="15.05" x14ac:dyDescent="0.3"/>
    <row r="1007" customFormat="1" ht="15.05" x14ac:dyDescent="0.3"/>
    <row r="1008" customFormat="1" ht="15.05" x14ac:dyDescent="0.3"/>
    <row r="1009" customFormat="1" ht="15.05" x14ac:dyDescent="0.3"/>
    <row r="1010" customFormat="1" ht="15.05" x14ac:dyDescent="0.3"/>
    <row r="1011" customFormat="1" ht="15.05" x14ac:dyDescent="0.3"/>
    <row r="1012" customFormat="1" ht="15.05" x14ac:dyDescent="0.3"/>
    <row r="1013" customFormat="1" ht="15.05" x14ac:dyDescent="0.3"/>
    <row r="1014" customFormat="1" ht="15.05" x14ac:dyDescent="0.3"/>
    <row r="1015" customFormat="1" ht="15.05" x14ac:dyDescent="0.3"/>
    <row r="1016" customFormat="1" ht="15.05" x14ac:dyDescent="0.3"/>
    <row r="1017" customFormat="1" ht="15.05" x14ac:dyDescent="0.3"/>
    <row r="1018" customFormat="1" ht="15.05" x14ac:dyDescent="0.3"/>
    <row r="1019" customFormat="1" ht="15.05" x14ac:dyDescent="0.3"/>
    <row r="1020" customFormat="1" ht="15.05" x14ac:dyDescent="0.3"/>
    <row r="1021" customFormat="1" ht="15.05" x14ac:dyDescent="0.3"/>
    <row r="1022" customFormat="1" ht="15.05" x14ac:dyDescent="0.3"/>
    <row r="1023" customFormat="1" ht="15.05" x14ac:dyDescent="0.3"/>
    <row r="1024" customFormat="1" ht="15.05" x14ac:dyDescent="0.3"/>
    <row r="1025" customFormat="1" ht="15.05" x14ac:dyDescent="0.3"/>
    <row r="1026" customFormat="1" ht="15.05" x14ac:dyDescent="0.3"/>
    <row r="1027" customFormat="1" ht="15.05" x14ac:dyDescent="0.3"/>
    <row r="1028" customFormat="1" ht="15.05" x14ac:dyDescent="0.3"/>
    <row r="1029" customFormat="1" ht="15.05" x14ac:dyDescent="0.3"/>
    <row r="1030" customFormat="1" ht="15.05" x14ac:dyDescent="0.3"/>
    <row r="1031" customFormat="1" ht="15.05" x14ac:dyDescent="0.3"/>
    <row r="1032" customFormat="1" ht="15.05" x14ac:dyDescent="0.3"/>
    <row r="1033" customFormat="1" ht="15.05" x14ac:dyDescent="0.3"/>
    <row r="1034" customFormat="1" ht="15.05" x14ac:dyDescent="0.3"/>
    <row r="1035" customFormat="1" ht="15.05" x14ac:dyDescent="0.3"/>
    <row r="1036" customFormat="1" ht="15.05" x14ac:dyDescent="0.3"/>
    <row r="1037" customFormat="1" ht="15.05" x14ac:dyDescent="0.3"/>
    <row r="1038" customFormat="1" ht="15.05" x14ac:dyDescent="0.3"/>
    <row r="1039" customFormat="1" ht="15.05" x14ac:dyDescent="0.3"/>
    <row r="1040" customFormat="1" ht="15.05" x14ac:dyDescent="0.3"/>
    <row r="1041" customFormat="1" ht="15.05" x14ac:dyDescent="0.3"/>
    <row r="1042" customFormat="1" ht="15.05" x14ac:dyDescent="0.3"/>
    <row r="1043" customFormat="1" ht="15.05" x14ac:dyDescent="0.3"/>
    <row r="1044" customFormat="1" ht="15.05" x14ac:dyDescent="0.3"/>
    <row r="1045" customFormat="1" ht="15.05" x14ac:dyDescent="0.3"/>
    <row r="1046" customFormat="1" ht="15.05" x14ac:dyDescent="0.3"/>
    <row r="1047" customFormat="1" ht="15.05" x14ac:dyDescent="0.3"/>
    <row r="1048" customFormat="1" ht="15.05" x14ac:dyDescent="0.3"/>
    <row r="1049" customFormat="1" ht="15.05" x14ac:dyDescent="0.3"/>
    <row r="1050" customFormat="1" ht="15.05" x14ac:dyDescent="0.3"/>
    <row r="1051" customFormat="1" ht="15.05" x14ac:dyDescent="0.3"/>
    <row r="1052" customFormat="1" ht="15.05" x14ac:dyDescent="0.3"/>
    <row r="1053" customFormat="1" ht="15.05" x14ac:dyDescent="0.3"/>
    <row r="1054" customFormat="1" ht="15.05" x14ac:dyDescent="0.3"/>
    <row r="1055" customFormat="1" ht="15.05" x14ac:dyDescent="0.3"/>
    <row r="1056" customFormat="1" ht="15.05" x14ac:dyDescent="0.3"/>
    <row r="1057" customFormat="1" ht="15.05" x14ac:dyDescent="0.3"/>
    <row r="1058" customFormat="1" ht="15.05" x14ac:dyDescent="0.3"/>
    <row r="1059" customFormat="1" ht="15.05" x14ac:dyDescent="0.3"/>
    <row r="1060" customFormat="1" ht="15.05" x14ac:dyDescent="0.3"/>
    <row r="1061" customFormat="1" ht="15.05" x14ac:dyDescent="0.3"/>
    <row r="1062" customFormat="1" ht="15.05" x14ac:dyDescent="0.3"/>
    <row r="1063" customFormat="1" ht="15.05" x14ac:dyDescent="0.3"/>
    <row r="1064" customFormat="1" ht="15.05" x14ac:dyDescent="0.3"/>
    <row r="1065" customFormat="1" ht="15.05" x14ac:dyDescent="0.3"/>
    <row r="1066" customFormat="1" ht="15.05" x14ac:dyDescent="0.3"/>
    <row r="1067" customFormat="1" ht="15.05" x14ac:dyDescent="0.3"/>
    <row r="1068" customFormat="1" ht="15.05" x14ac:dyDescent="0.3"/>
    <row r="1069" customFormat="1" ht="15.05" x14ac:dyDescent="0.3"/>
    <row r="1070" customFormat="1" ht="15.05" x14ac:dyDescent="0.3"/>
    <row r="1071" customFormat="1" ht="15.05" x14ac:dyDescent="0.3"/>
    <row r="1072" customFormat="1" ht="15.05" x14ac:dyDescent="0.3"/>
    <row r="1073" customFormat="1" ht="15.05" x14ac:dyDescent="0.3"/>
    <row r="1074" customFormat="1" ht="15.05" x14ac:dyDescent="0.3"/>
    <row r="1075" customFormat="1" ht="15.05" x14ac:dyDescent="0.3"/>
    <row r="1076" customFormat="1" ht="15.05" x14ac:dyDescent="0.3"/>
    <row r="1077" customFormat="1" ht="15.05" x14ac:dyDescent="0.3"/>
    <row r="1078" customFormat="1" ht="15.05" x14ac:dyDescent="0.3"/>
    <row r="1079" customFormat="1" ht="15.05" x14ac:dyDescent="0.3"/>
    <row r="1080" customFormat="1" ht="15.05" x14ac:dyDescent="0.3"/>
    <row r="1081" customFormat="1" ht="15.05" x14ac:dyDescent="0.3"/>
    <row r="1082" customFormat="1" ht="15.05" x14ac:dyDescent="0.3"/>
    <row r="1083" customFormat="1" ht="15.05" x14ac:dyDescent="0.3"/>
    <row r="1084" customFormat="1" ht="15.05" x14ac:dyDescent="0.3"/>
    <row r="1085" customFormat="1" ht="15.05" x14ac:dyDescent="0.3"/>
    <row r="1086" customFormat="1" ht="15.05" x14ac:dyDescent="0.3"/>
    <row r="1087" customFormat="1" ht="15.05" x14ac:dyDescent="0.3"/>
    <row r="1088" customFormat="1" ht="15.05" x14ac:dyDescent="0.3"/>
    <row r="1089" customFormat="1" ht="15.05" x14ac:dyDescent="0.3"/>
    <row r="1090" customFormat="1" ht="15.05" x14ac:dyDescent="0.3"/>
    <row r="1091" customFormat="1" ht="15.05" x14ac:dyDescent="0.3"/>
    <row r="1092" customFormat="1" ht="15.05" x14ac:dyDescent="0.3"/>
    <row r="1093" customFormat="1" ht="15.05" x14ac:dyDescent="0.3"/>
    <row r="1094" customFormat="1" ht="15.05" x14ac:dyDescent="0.3"/>
    <row r="1095" customFormat="1" ht="15.05" x14ac:dyDescent="0.3"/>
    <row r="1096" customFormat="1" ht="15.05" x14ac:dyDescent="0.3"/>
    <row r="1097" customFormat="1" ht="15.05" x14ac:dyDescent="0.3"/>
    <row r="1098" customFormat="1" ht="15.05" x14ac:dyDescent="0.3"/>
    <row r="1099" customFormat="1" ht="15.05" x14ac:dyDescent="0.3"/>
    <row r="1100" customFormat="1" ht="15.05" x14ac:dyDescent="0.3"/>
    <row r="1101" customFormat="1" ht="15.05" x14ac:dyDescent="0.3"/>
    <row r="1102" customFormat="1" ht="15.05" x14ac:dyDescent="0.3"/>
    <row r="1103" customFormat="1" ht="15.05" x14ac:dyDescent="0.3"/>
    <row r="1104" customFormat="1" ht="15.05" x14ac:dyDescent="0.3"/>
    <row r="1105" customFormat="1" ht="15.05" x14ac:dyDescent="0.3"/>
    <row r="1106" customFormat="1" ht="15.05" x14ac:dyDescent="0.3"/>
    <row r="1107" customFormat="1" ht="15.05" x14ac:dyDescent="0.3"/>
    <row r="1108" customFormat="1" ht="15.05" x14ac:dyDescent="0.3"/>
    <row r="1109" customFormat="1" ht="15.05" x14ac:dyDescent="0.3"/>
    <row r="1110" customFormat="1" ht="15.05" x14ac:dyDescent="0.3"/>
    <row r="1111" customFormat="1" ht="15.05" x14ac:dyDescent="0.3"/>
    <row r="1112" customFormat="1" ht="15.05" x14ac:dyDescent="0.3"/>
    <row r="1113" customFormat="1" ht="15.05" x14ac:dyDescent="0.3"/>
    <row r="1114" customFormat="1" ht="15.05" x14ac:dyDescent="0.3"/>
    <row r="1115" customFormat="1" ht="15.05" x14ac:dyDescent="0.3"/>
    <row r="1116" customFormat="1" ht="15.05" x14ac:dyDescent="0.3"/>
    <row r="1117" customFormat="1" ht="15.05" x14ac:dyDescent="0.3"/>
    <row r="1118" customFormat="1" ht="15.05" x14ac:dyDescent="0.3"/>
    <row r="1119" customFormat="1" ht="15.05" x14ac:dyDescent="0.3"/>
    <row r="1120" customFormat="1" ht="15.05" x14ac:dyDescent="0.3"/>
    <row r="1121" customFormat="1" ht="15.05" x14ac:dyDescent="0.3"/>
    <row r="1122" customFormat="1" ht="15.05" x14ac:dyDescent="0.3"/>
    <row r="1123" customFormat="1" ht="15.05" x14ac:dyDescent="0.3"/>
    <row r="1124" customFormat="1" ht="15.05" x14ac:dyDescent="0.3"/>
    <row r="1125" customFormat="1" ht="15.05" x14ac:dyDescent="0.3"/>
    <row r="1126" customFormat="1" ht="15.05" x14ac:dyDescent="0.3"/>
    <row r="1127" customFormat="1" ht="15.05" x14ac:dyDescent="0.3"/>
    <row r="1128" customFormat="1" ht="15.05" x14ac:dyDescent="0.3"/>
    <row r="1129" customFormat="1" ht="15.05" x14ac:dyDescent="0.3"/>
    <row r="1130" customFormat="1" ht="15.05" x14ac:dyDescent="0.3"/>
    <row r="1131" customFormat="1" ht="15.05" x14ac:dyDescent="0.3"/>
    <row r="1132" customFormat="1" ht="15.05" x14ac:dyDescent="0.3"/>
    <row r="1133" customFormat="1" ht="15.05" x14ac:dyDescent="0.3"/>
    <row r="1134" customFormat="1" ht="15.05" x14ac:dyDescent="0.3"/>
    <row r="1135" customFormat="1" ht="15.05" x14ac:dyDescent="0.3"/>
    <row r="1136" customFormat="1" ht="15.05" x14ac:dyDescent="0.3"/>
    <row r="1137" customFormat="1" ht="15.05" x14ac:dyDescent="0.3"/>
    <row r="1138" customFormat="1" ht="15.05" x14ac:dyDescent="0.3"/>
    <row r="1139" customFormat="1" ht="15.05" x14ac:dyDescent="0.3"/>
    <row r="1140" customFormat="1" ht="15.05" x14ac:dyDescent="0.3"/>
    <row r="1141" customFormat="1" ht="15.05" x14ac:dyDescent="0.3"/>
    <row r="1142" customFormat="1" ht="15.05" x14ac:dyDescent="0.3"/>
    <row r="1143" customFormat="1" ht="15.05" x14ac:dyDescent="0.3"/>
    <row r="1144" customFormat="1" ht="15.05" x14ac:dyDescent="0.3"/>
    <row r="1145" customFormat="1" ht="15.05" x14ac:dyDescent="0.3"/>
    <row r="1146" customFormat="1" ht="15.05" x14ac:dyDescent="0.3"/>
    <row r="1147" customFormat="1" ht="15.05" x14ac:dyDescent="0.3"/>
    <row r="1148" customFormat="1" ht="15.05" x14ac:dyDescent="0.3"/>
    <row r="1149" customFormat="1" ht="15.05" x14ac:dyDescent="0.3"/>
    <row r="1150" customFormat="1" ht="15.05" x14ac:dyDescent="0.3"/>
    <row r="1151" customFormat="1" ht="15.05" x14ac:dyDescent="0.3"/>
    <row r="1152" customFormat="1" ht="15.05" x14ac:dyDescent="0.3"/>
    <row r="1153" customFormat="1" ht="15.05" x14ac:dyDescent="0.3"/>
    <row r="1154" customFormat="1" ht="15.05" x14ac:dyDescent="0.3"/>
    <row r="1155" customFormat="1" ht="15.05" x14ac:dyDescent="0.3"/>
    <row r="1156" customFormat="1" ht="15.05" x14ac:dyDescent="0.3"/>
    <row r="1157" customFormat="1" ht="15.05" x14ac:dyDescent="0.3"/>
    <row r="1158" customFormat="1" ht="15.05" x14ac:dyDescent="0.3"/>
    <row r="1159" customFormat="1" ht="15.05" x14ac:dyDescent="0.3"/>
    <row r="1160" customFormat="1" ht="15.05" x14ac:dyDescent="0.3"/>
    <row r="1161" customFormat="1" ht="15.05" x14ac:dyDescent="0.3"/>
    <row r="1162" customFormat="1" ht="15.05" x14ac:dyDescent="0.3"/>
    <row r="1163" customFormat="1" ht="15.05" x14ac:dyDescent="0.3"/>
    <row r="1164" customFormat="1" ht="15.05" x14ac:dyDescent="0.3"/>
    <row r="1165" customFormat="1" ht="15.05" x14ac:dyDescent="0.3"/>
    <row r="1166" customFormat="1" ht="15.05" x14ac:dyDescent="0.3"/>
    <row r="1167" customFormat="1" ht="15.05" x14ac:dyDescent="0.3"/>
    <row r="1168" customFormat="1" ht="15.05" x14ac:dyDescent="0.3"/>
    <row r="1169" customFormat="1" ht="15.05" x14ac:dyDescent="0.3"/>
    <row r="1170" customFormat="1" ht="15.05" x14ac:dyDescent="0.3"/>
    <row r="1171" customFormat="1" ht="15.05" x14ac:dyDescent="0.3"/>
    <row r="1172" customFormat="1" ht="15.05" x14ac:dyDescent="0.3"/>
    <row r="1173" customFormat="1" ht="15.05" x14ac:dyDescent="0.3"/>
    <row r="1174" customFormat="1" ht="15.05" x14ac:dyDescent="0.3"/>
    <row r="1175" customFormat="1" ht="15.05" x14ac:dyDescent="0.3"/>
    <row r="1176" customFormat="1" ht="15.05" x14ac:dyDescent="0.3"/>
    <row r="1177" customFormat="1" ht="15.05" x14ac:dyDescent="0.3"/>
    <row r="1178" customFormat="1" ht="15.05" x14ac:dyDescent="0.3"/>
    <row r="1179" customFormat="1" ht="15.05" x14ac:dyDescent="0.3"/>
    <row r="1180" customFormat="1" ht="15.05" x14ac:dyDescent="0.3"/>
    <row r="1181" customFormat="1" ht="15.05" x14ac:dyDescent="0.3"/>
    <row r="1182" customFormat="1" ht="15.05" x14ac:dyDescent="0.3"/>
    <row r="1183" customFormat="1" ht="15.05" x14ac:dyDescent="0.3"/>
    <row r="1184" customFormat="1" ht="15.05" x14ac:dyDescent="0.3"/>
    <row r="1185" customFormat="1" ht="15.05" x14ac:dyDescent="0.3"/>
    <row r="1186" customFormat="1" ht="15.05" x14ac:dyDescent="0.3"/>
    <row r="1187" customFormat="1" ht="15.05" x14ac:dyDescent="0.3"/>
    <row r="1188" customFormat="1" ht="15.05" x14ac:dyDescent="0.3"/>
    <row r="1189" customFormat="1" ht="15.05" x14ac:dyDescent="0.3"/>
    <row r="1190" customFormat="1" ht="15.05" x14ac:dyDescent="0.3"/>
    <row r="1191" customFormat="1" ht="15.05" x14ac:dyDescent="0.3"/>
    <row r="1192" customFormat="1" ht="15.05" x14ac:dyDescent="0.3"/>
    <row r="1193" customFormat="1" ht="15.05" x14ac:dyDescent="0.3"/>
    <row r="1194" customFormat="1" ht="15.05" x14ac:dyDescent="0.3"/>
    <row r="1195" customFormat="1" ht="15.05" x14ac:dyDescent="0.3"/>
    <row r="1196" customFormat="1" ht="15.05" x14ac:dyDescent="0.3"/>
    <row r="1197" customFormat="1" ht="15.05" x14ac:dyDescent="0.3"/>
    <row r="1198" customFormat="1" ht="15.05" x14ac:dyDescent="0.3"/>
    <row r="1199" customFormat="1" ht="15.05" x14ac:dyDescent="0.3"/>
    <row r="1200" customFormat="1" ht="15.05" x14ac:dyDescent="0.3"/>
    <row r="1201" customFormat="1" ht="15.05" x14ac:dyDescent="0.3"/>
    <row r="1202" customFormat="1" ht="15.05" x14ac:dyDescent="0.3"/>
    <row r="1203" customFormat="1" ht="15.05" x14ac:dyDescent="0.3"/>
    <row r="1204" customFormat="1" ht="15.05" x14ac:dyDescent="0.3"/>
    <row r="1205" customFormat="1" ht="15.05" x14ac:dyDescent="0.3"/>
    <row r="1206" customFormat="1" ht="15.05" x14ac:dyDescent="0.3"/>
    <row r="1207" customFormat="1" ht="15.05" x14ac:dyDescent="0.3"/>
    <row r="1208" customFormat="1" ht="15.05" x14ac:dyDescent="0.3"/>
    <row r="1209" customFormat="1" ht="15.05" x14ac:dyDescent="0.3"/>
    <row r="1210" customFormat="1" ht="15.05" x14ac:dyDescent="0.3"/>
    <row r="1211" customFormat="1" ht="15.05" x14ac:dyDescent="0.3"/>
    <row r="1212" customFormat="1" ht="15.05" x14ac:dyDescent="0.3"/>
    <row r="1213" customFormat="1" ht="15.05" x14ac:dyDescent="0.3"/>
    <row r="1214" customFormat="1" ht="15.05" x14ac:dyDescent="0.3"/>
    <row r="1215" customFormat="1" ht="15.05" x14ac:dyDescent="0.3"/>
    <row r="1216" customFormat="1" ht="15.05" x14ac:dyDescent="0.3"/>
    <row r="1217" customFormat="1" ht="15.05" x14ac:dyDescent="0.3"/>
    <row r="1218" customFormat="1" ht="15.05" x14ac:dyDescent="0.3"/>
    <row r="1219" customFormat="1" ht="15.05" x14ac:dyDescent="0.3"/>
    <row r="1220" customFormat="1" ht="15.05" x14ac:dyDescent="0.3"/>
    <row r="1221" customFormat="1" ht="15.05" x14ac:dyDescent="0.3"/>
    <row r="1222" customFormat="1" ht="15.05" x14ac:dyDescent="0.3"/>
    <row r="1223" customFormat="1" ht="15.05" x14ac:dyDescent="0.3"/>
    <row r="1224" customFormat="1" ht="15.05" x14ac:dyDescent="0.3"/>
    <row r="1225" customFormat="1" ht="15.05" x14ac:dyDescent="0.3"/>
    <row r="1226" customFormat="1" ht="15.05" x14ac:dyDescent="0.3"/>
    <row r="1227" customFormat="1" ht="15.05" x14ac:dyDescent="0.3"/>
    <row r="1228" customFormat="1" ht="15.05" x14ac:dyDescent="0.3"/>
    <row r="1229" customFormat="1" ht="15.05" x14ac:dyDescent="0.3"/>
    <row r="1230" customFormat="1" ht="15.05" x14ac:dyDescent="0.3"/>
    <row r="1231" customFormat="1" ht="15.05" x14ac:dyDescent="0.3"/>
    <row r="1232" customFormat="1" ht="15.05" x14ac:dyDescent="0.3"/>
    <row r="1233" customFormat="1" ht="15.05" x14ac:dyDescent="0.3"/>
    <row r="1234" customFormat="1" ht="15.05" x14ac:dyDescent="0.3"/>
    <row r="1235" customFormat="1" ht="15.05" x14ac:dyDescent="0.3"/>
    <row r="1236" customFormat="1" ht="15.05" x14ac:dyDescent="0.3"/>
    <row r="1237" customFormat="1" ht="15.05" x14ac:dyDescent="0.3"/>
    <row r="1238" customFormat="1" ht="15.05" x14ac:dyDescent="0.3"/>
    <row r="1239" customFormat="1" ht="15.05" x14ac:dyDescent="0.3"/>
    <row r="1240" customFormat="1" ht="15.05" x14ac:dyDescent="0.3"/>
    <row r="1241" customFormat="1" ht="15.05" x14ac:dyDescent="0.3"/>
    <row r="1242" customFormat="1" ht="15.05" x14ac:dyDescent="0.3"/>
    <row r="1243" customFormat="1" ht="15.05" x14ac:dyDescent="0.3"/>
    <row r="1244" customFormat="1" ht="15.05" x14ac:dyDescent="0.3"/>
    <row r="1245" customFormat="1" ht="15.05" x14ac:dyDescent="0.3"/>
    <row r="1246" customFormat="1" ht="15.05" x14ac:dyDescent="0.3"/>
    <row r="1247" customFormat="1" ht="15.05" x14ac:dyDescent="0.3"/>
    <row r="1248" customFormat="1" ht="15.05" x14ac:dyDescent="0.3"/>
    <row r="1249" customFormat="1" ht="15.05" x14ac:dyDescent="0.3"/>
    <row r="1250" customFormat="1" ht="15.05" x14ac:dyDescent="0.3"/>
    <row r="1251" customFormat="1" ht="15.05" x14ac:dyDescent="0.3"/>
    <row r="1252" customFormat="1" ht="15.05" x14ac:dyDescent="0.3"/>
    <row r="1253" customFormat="1" ht="15.05" x14ac:dyDescent="0.3"/>
    <row r="1254" customFormat="1" ht="15.05" x14ac:dyDescent="0.3"/>
    <row r="1255" customFormat="1" ht="15.05" x14ac:dyDescent="0.3"/>
    <row r="1256" customFormat="1" ht="15.05" x14ac:dyDescent="0.3"/>
    <row r="1257" customFormat="1" ht="15.05" x14ac:dyDescent="0.3"/>
    <row r="1258" customFormat="1" ht="15.05" x14ac:dyDescent="0.3"/>
    <row r="1259" customFormat="1" ht="15.05" x14ac:dyDescent="0.3"/>
    <row r="1260" customFormat="1" ht="15.05" x14ac:dyDescent="0.3"/>
    <row r="1261" customFormat="1" ht="15.05" x14ac:dyDescent="0.3"/>
    <row r="1262" customFormat="1" ht="15.05" x14ac:dyDescent="0.3"/>
    <row r="1263" customFormat="1" ht="15.05" x14ac:dyDescent="0.3"/>
    <row r="1264" customFormat="1" ht="15.05" x14ac:dyDescent="0.3"/>
    <row r="1265" customFormat="1" ht="15.05" x14ac:dyDescent="0.3"/>
    <row r="1266" customFormat="1" ht="15.05" x14ac:dyDescent="0.3"/>
    <row r="1267" customFormat="1" ht="15.05" x14ac:dyDescent="0.3"/>
    <row r="1268" customFormat="1" ht="15.05" x14ac:dyDescent="0.3"/>
    <row r="1269" customFormat="1" ht="15.05" x14ac:dyDescent="0.3"/>
    <row r="1270" customFormat="1" ht="15.05" x14ac:dyDescent="0.3"/>
    <row r="1271" customFormat="1" ht="15.05" x14ac:dyDescent="0.3"/>
    <row r="1272" customFormat="1" ht="15.05" x14ac:dyDescent="0.3"/>
    <row r="1273" customFormat="1" ht="15.05" x14ac:dyDescent="0.3"/>
    <row r="1274" customFormat="1" ht="15.05" x14ac:dyDescent="0.3"/>
    <row r="1275" customFormat="1" ht="15.05" x14ac:dyDescent="0.3"/>
    <row r="1276" customFormat="1" ht="15.05" x14ac:dyDescent="0.3"/>
    <row r="1277" customFormat="1" ht="15.05" x14ac:dyDescent="0.3"/>
    <row r="1278" customFormat="1" ht="15.05" x14ac:dyDescent="0.3"/>
    <row r="1279" customFormat="1" ht="15.05" x14ac:dyDescent="0.3"/>
    <row r="1280" customFormat="1" ht="15.05" x14ac:dyDescent="0.3"/>
    <row r="1281" customFormat="1" ht="15.05" x14ac:dyDescent="0.3"/>
    <row r="1282" customFormat="1" ht="15.05" x14ac:dyDescent="0.3"/>
    <row r="1283" customFormat="1" ht="15.05" x14ac:dyDescent="0.3"/>
    <row r="1284" customFormat="1" ht="15.05" x14ac:dyDescent="0.3"/>
    <row r="1285" customFormat="1" ht="15.05" x14ac:dyDescent="0.3"/>
    <row r="1286" customFormat="1" ht="15.05" x14ac:dyDescent="0.3"/>
    <row r="1287" customFormat="1" ht="15.05" x14ac:dyDescent="0.3"/>
    <row r="1288" customFormat="1" ht="15.05" x14ac:dyDescent="0.3"/>
    <row r="1289" customFormat="1" ht="15.05" x14ac:dyDescent="0.3"/>
    <row r="1290" customFormat="1" ht="15.05" x14ac:dyDescent="0.3"/>
    <row r="1291" customFormat="1" ht="15.05" x14ac:dyDescent="0.3"/>
    <row r="1292" customFormat="1" ht="15.05" x14ac:dyDescent="0.3"/>
    <row r="1293" customFormat="1" ht="15.05" x14ac:dyDescent="0.3"/>
    <row r="1294" customFormat="1" ht="15.05" x14ac:dyDescent="0.3"/>
    <row r="1295" customFormat="1" ht="15.05" x14ac:dyDescent="0.3"/>
    <row r="1296" customFormat="1" ht="15.05" x14ac:dyDescent="0.3"/>
    <row r="1297" customFormat="1" ht="15.05" x14ac:dyDescent="0.3"/>
    <row r="1298" customFormat="1" ht="15.05" x14ac:dyDescent="0.3"/>
    <row r="1299" customFormat="1" ht="15.05" x14ac:dyDescent="0.3"/>
    <row r="1300" customFormat="1" ht="15.05" x14ac:dyDescent="0.3"/>
    <row r="1301" customFormat="1" ht="15.05" x14ac:dyDescent="0.3"/>
    <row r="1302" customFormat="1" ht="15.05" x14ac:dyDescent="0.3"/>
    <row r="1303" customFormat="1" ht="15.05" x14ac:dyDescent="0.3"/>
    <row r="1304" customFormat="1" ht="15.05" x14ac:dyDescent="0.3"/>
    <row r="1305" customFormat="1" ht="15.05" x14ac:dyDescent="0.3"/>
    <row r="1306" customFormat="1" ht="15.05" x14ac:dyDescent="0.3"/>
    <row r="1307" customFormat="1" ht="15.05" x14ac:dyDescent="0.3"/>
    <row r="1308" customFormat="1" ht="15.05" x14ac:dyDescent="0.3"/>
    <row r="1309" customFormat="1" ht="15.05" x14ac:dyDescent="0.3"/>
    <row r="1310" customFormat="1" ht="15.05" x14ac:dyDescent="0.3"/>
    <row r="1311" customFormat="1" ht="15.05" x14ac:dyDescent="0.3"/>
    <row r="1312" customFormat="1" ht="15.05" x14ac:dyDescent="0.3"/>
    <row r="1313" customFormat="1" ht="15.05" x14ac:dyDescent="0.3"/>
    <row r="1314" customFormat="1" ht="15.05" x14ac:dyDescent="0.3"/>
    <row r="1315" customFormat="1" ht="15.05" x14ac:dyDescent="0.3"/>
    <row r="1316" customFormat="1" ht="15.05" x14ac:dyDescent="0.3"/>
    <row r="1317" customFormat="1" ht="15.05" x14ac:dyDescent="0.3"/>
    <row r="1318" customFormat="1" ht="15.05" x14ac:dyDescent="0.3"/>
    <row r="1319" customFormat="1" ht="15.05" x14ac:dyDescent="0.3"/>
    <row r="1320" customFormat="1" ht="15.05" x14ac:dyDescent="0.3"/>
    <row r="1321" customFormat="1" ht="15.05" x14ac:dyDescent="0.3"/>
    <row r="1322" customFormat="1" ht="15.05" x14ac:dyDescent="0.3"/>
    <row r="1323" customFormat="1" ht="15.05" x14ac:dyDescent="0.3"/>
    <row r="1324" customFormat="1" ht="15.05" x14ac:dyDescent="0.3"/>
    <row r="1325" customFormat="1" ht="15.05" x14ac:dyDescent="0.3"/>
    <row r="1326" customFormat="1" ht="15.05" x14ac:dyDescent="0.3"/>
    <row r="1327" customFormat="1" ht="15.05" x14ac:dyDescent="0.3"/>
    <row r="1328" customFormat="1" ht="15.05" x14ac:dyDescent="0.3"/>
    <row r="1329" customFormat="1" ht="15.05" x14ac:dyDescent="0.3"/>
    <row r="1330" customFormat="1" ht="15.05" x14ac:dyDescent="0.3"/>
    <row r="1331" customFormat="1" ht="15.05" x14ac:dyDescent="0.3"/>
    <row r="1332" customFormat="1" ht="15.05" x14ac:dyDescent="0.3"/>
    <row r="1333" customFormat="1" ht="15.05" x14ac:dyDescent="0.3"/>
    <row r="1334" customFormat="1" ht="15.05" x14ac:dyDescent="0.3"/>
    <row r="1335" customFormat="1" ht="15.05" x14ac:dyDescent="0.3"/>
    <row r="1336" customFormat="1" ht="15.05" x14ac:dyDescent="0.3"/>
    <row r="1337" customFormat="1" ht="15.05" x14ac:dyDescent="0.3"/>
    <row r="1338" customFormat="1" ht="15.05" x14ac:dyDescent="0.3"/>
    <row r="1339" customFormat="1" ht="15.05" x14ac:dyDescent="0.3"/>
    <row r="1340" customFormat="1" ht="15.05" x14ac:dyDescent="0.3"/>
    <row r="1341" customFormat="1" ht="15.05" x14ac:dyDescent="0.3"/>
    <row r="1342" customFormat="1" ht="15.05" x14ac:dyDescent="0.3"/>
    <row r="1343" customFormat="1" ht="15.05" x14ac:dyDescent="0.3"/>
    <row r="1344" customFormat="1" ht="15.05" x14ac:dyDescent="0.3"/>
    <row r="1345" customFormat="1" ht="15.05" x14ac:dyDescent="0.3"/>
    <row r="1346" customFormat="1" ht="15.05" x14ac:dyDescent="0.3"/>
    <row r="1347" customFormat="1" ht="15.05" x14ac:dyDescent="0.3"/>
    <row r="1348" customFormat="1" ht="15.05" x14ac:dyDescent="0.3"/>
    <row r="1349" customFormat="1" ht="15.05" x14ac:dyDescent="0.3"/>
    <row r="1350" customFormat="1" ht="15.05" x14ac:dyDescent="0.3"/>
    <row r="1351" customFormat="1" ht="15.05" x14ac:dyDescent="0.3"/>
    <row r="1352" customFormat="1" ht="15.05" x14ac:dyDescent="0.3"/>
    <row r="1353" customFormat="1" ht="15.05" x14ac:dyDescent="0.3"/>
    <row r="1354" customFormat="1" ht="15.05" x14ac:dyDescent="0.3"/>
    <row r="1355" customFormat="1" ht="15.05" x14ac:dyDescent="0.3"/>
    <row r="1356" customFormat="1" ht="15.05" x14ac:dyDescent="0.3"/>
    <row r="1357" customFormat="1" ht="15.05" x14ac:dyDescent="0.3"/>
    <row r="1358" customFormat="1" ht="15.05" x14ac:dyDescent="0.3"/>
    <row r="1359" customFormat="1" ht="15.05" x14ac:dyDescent="0.3"/>
    <row r="1360" customFormat="1" ht="15.05" x14ac:dyDescent="0.3"/>
    <row r="1361" customFormat="1" ht="15.05" x14ac:dyDescent="0.3"/>
    <row r="1362" customFormat="1" ht="15.05" x14ac:dyDescent="0.3"/>
    <row r="1363" customFormat="1" ht="15.05" x14ac:dyDescent="0.3"/>
    <row r="1364" customFormat="1" ht="15.05" x14ac:dyDescent="0.3"/>
    <row r="1365" customFormat="1" ht="15.05" x14ac:dyDescent="0.3"/>
    <row r="1366" customFormat="1" ht="15.05" x14ac:dyDescent="0.3"/>
    <row r="1367" customFormat="1" ht="15.05" x14ac:dyDescent="0.3"/>
    <row r="1368" customFormat="1" ht="15.05" x14ac:dyDescent="0.3"/>
    <row r="1369" customFormat="1" ht="15.05" x14ac:dyDescent="0.3"/>
    <row r="1370" customFormat="1" ht="15.05" x14ac:dyDescent="0.3"/>
    <row r="1371" customFormat="1" ht="15.05" x14ac:dyDescent="0.3"/>
    <row r="1372" customFormat="1" ht="15.05" x14ac:dyDescent="0.3"/>
    <row r="1373" customFormat="1" ht="15.05" x14ac:dyDescent="0.3"/>
    <row r="1374" customFormat="1" ht="15.05" x14ac:dyDescent="0.3"/>
    <row r="1375" customFormat="1" ht="15.05" x14ac:dyDescent="0.3"/>
    <row r="1376" customFormat="1" ht="15.05" x14ac:dyDescent="0.3"/>
    <row r="1377" customFormat="1" ht="15.05" x14ac:dyDescent="0.3"/>
    <row r="1378" customFormat="1" ht="15.05" x14ac:dyDescent="0.3"/>
    <row r="1379" customFormat="1" ht="15.05" x14ac:dyDescent="0.3"/>
    <row r="1380" customFormat="1" ht="15.05" x14ac:dyDescent="0.3"/>
    <row r="1381" customFormat="1" ht="15.05" x14ac:dyDescent="0.3"/>
    <row r="1382" customFormat="1" ht="15.05" x14ac:dyDescent="0.3"/>
    <row r="1383" customFormat="1" ht="15.05" x14ac:dyDescent="0.3"/>
    <row r="1384" customFormat="1" ht="15.05" x14ac:dyDescent="0.3"/>
    <row r="1385" customFormat="1" ht="15.05" x14ac:dyDescent="0.3"/>
    <row r="1386" customFormat="1" ht="15.05" x14ac:dyDescent="0.3"/>
    <row r="1387" customFormat="1" ht="15.05" x14ac:dyDescent="0.3"/>
    <row r="1388" customFormat="1" ht="15.05" x14ac:dyDescent="0.3"/>
    <row r="1389" customFormat="1" ht="15.05" x14ac:dyDescent="0.3"/>
    <row r="1390" customFormat="1" ht="15.05" x14ac:dyDescent="0.3"/>
    <row r="1391" customFormat="1" ht="15.05" x14ac:dyDescent="0.3"/>
    <row r="1392" customFormat="1" ht="15.05" x14ac:dyDescent="0.3"/>
    <row r="1393" customFormat="1" ht="15.05" x14ac:dyDescent="0.3"/>
    <row r="1394" customFormat="1" ht="15.05" x14ac:dyDescent="0.3"/>
    <row r="1395" customFormat="1" ht="15.05" x14ac:dyDescent="0.3"/>
    <row r="1396" customFormat="1" ht="15.05" x14ac:dyDescent="0.3"/>
    <row r="1397" customFormat="1" ht="15.05" x14ac:dyDescent="0.3"/>
    <row r="1398" customFormat="1" ht="15.05" x14ac:dyDescent="0.3"/>
    <row r="1399" customFormat="1" ht="15.05" x14ac:dyDescent="0.3"/>
    <row r="1400" customFormat="1" ht="15.05" x14ac:dyDescent="0.3"/>
    <row r="1401" customFormat="1" ht="15.05" x14ac:dyDescent="0.3"/>
    <row r="1402" customFormat="1" ht="15.05" x14ac:dyDescent="0.3"/>
    <row r="1403" customFormat="1" ht="15.05" x14ac:dyDescent="0.3"/>
    <row r="1404" customFormat="1" ht="15.05" x14ac:dyDescent="0.3"/>
    <row r="1405" customFormat="1" ht="15.05" x14ac:dyDescent="0.3"/>
    <row r="1406" customFormat="1" ht="15.05" x14ac:dyDescent="0.3"/>
    <row r="1407" customFormat="1" ht="15.05" x14ac:dyDescent="0.3"/>
    <row r="1408" customFormat="1" ht="15.05" x14ac:dyDescent="0.3"/>
    <row r="1409" customFormat="1" ht="15.05" x14ac:dyDescent="0.3"/>
    <row r="1410" customFormat="1" ht="15.05" x14ac:dyDescent="0.3"/>
    <row r="1411" customFormat="1" ht="15.05" x14ac:dyDescent="0.3"/>
    <row r="1412" customFormat="1" ht="15.05" x14ac:dyDescent="0.3"/>
    <row r="1413" customFormat="1" ht="15.05" x14ac:dyDescent="0.3"/>
    <row r="1414" customFormat="1" ht="15.05" x14ac:dyDescent="0.3"/>
    <row r="1415" customFormat="1" ht="15.05" x14ac:dyDescent="0.3"/>
    <row r="1416" customFormat="1" ht="15.05" x14ac:dyDescent="0.3"/>
    <row r="1417" customFormat="1" ht="15.05" x14ac:dyDescent="0.3"/>
    <row r="1418" customFormat="1" ht="15.05" x14ac:dyDescent="0.3"/>
    <row r="1419" customFormat="1" ht="15.05" x14ac:dyDescent="0.3"/>
    <row r="1420" customFormat="1" ht="15.05" x14ac:dyDescent="0.3"/>
    <row r="1421" customFormat="1" ht="15.05" x14ac:dyDescent="0.3"/>
    <row r="1422" customFormat="1" ht="15.05" x14ac:dyDescent="0.3"/>
    <row r="1423" customFormat="1" ht="15.05" x14ac:dyDescent="0.3"/>
    <row r="1424" customFormat="1" ht="15.05" x14ac:dyDescent="0.3"/>
    <row r="1425" customFormat="1" ht="15.05" x14ac:dyDescent="0.3"/>
    <row r="1426" customFormat="1" ht="15.05" x14ac:dyDescent="0.3"/>
    <row r="1427" customFormat="1" ht="15.05" x14ac:dyDescent="0.3"/>
    <row r="1428" customFormat="1" ht="15.05" x14ac:dyDescent="0.3"/>
    <row r="1429" customFormat="1" ht="15.05" x14ac:dyDescent="0.3"/>
    <row r="1430" customFormat="1" ht="15.05" x14ac:dyDescent="0.3"/>
    <row r="1431" customFormat="1" ht="15.05" x14ac:dyDescent="0.3"/>
    <row r="1432" customFormat="1" ht="15.05" x14ac:dyDescent="0.3"/>
    <row r="1433" customFormat="1" ht="15.05" x14ac:dyDescent="0.3"/>
    <row r="1434" customFormat="1" ht="15.05" x14ac:dyDescent="0.3"/>
    <row r="1435" customFormat="1" ht="15.05" x14ac:dyDescent="0.3"/>
    <row r="1436" customFormat="1" ht="15.05" x14ac:dyDescent="0.3"/>
    <row r="1437" customFormat="1" ht="15.05" x14ac:dyDescent="0.3"/>
    <row r="1438" customFormat="1" ht="15.05" x14ac:dyDescent="0.3"/>
    <row r="1439" customFormat="1" ht="15.05" x14ac:dyDescent="0.3"/>
    <row r="1440" customFormat="1" ht="15.05" x14ac:dyDescent="0.3"/>
    <row r="1441" customFormat="1" ht="15.05" x14ac:dyDescent="0.3"/>
    <row r="1442" customFormat="1" ht="15.05" x14ac:dyDescent="0.3"/>
    <row r="1443" customFormat="1" ht="15.05" x14ac:dyDescent="0.3"/>
    <row r="1444" customFormat="1" ht="15.05" x14ac:dyDescent="0.3"/>
    <row r="1445" customFormat="1" ht="15.05" x14ac:dyDescent="0.3"/>
    <row r="1446" customFormat="1" ht="15.05" x14ac:dyDescent="0.3"/>
    <row r="1447" customFormat="1" ht="15.05" x14ac:dyDescent="0.3"/>
    <row r="1448" customFormat="1" ht="15.05" x14ac:dyDescent="0.3"/>
    <row r="1449" customFormat="1" ht="15.05" x14ac:dyDescent="0.3"/>
    <row r="1450" customFormat="1" ht="15.05" x14ac:dyDescent="0.3"/>
    <row r="1451" customFormat="1" ht="15.05" x14ac:dyDescent="0.3"/>
    <row r="1452" customFormat="1" ht="15.05" x14ac:dyDescent="0.3"/>
    <row r="1453" customFormat="1" ht="15.05" x14ac:dyDescent="0.3"/>
    <row r="1454" customFormat="1" ht="15.05" x14ac:dyDescent="0.3"/>
    <row r="1455" customFormat="1" ht="15.05" x14ac:dyDescent="0.3"/>
    <row r="1456" customFormat="1" ht="15.05" x14ac:dyDescent="0.3"/>
    <row r="1457" customFormat="1" ht="15.05" x14ac:dyDescent="0.3"/>
    <row r="1458" customFormat="1" ht="15.05" x14ac:dyDescent="0.3"/>
    <row r="1459" customFormat="1" ht="15.05" x14ac:dyDescent="0.3"/>
    <row r="1460" customFormat="1" ht="15.05" x14ac:dyDescent="0.3"/>
    <row r="1461" customFormat="1" ht="15.05" x14ac:dyDescent="0.3"/>
    <row r="1462" customFormat="1" ht="15.05" x14ac:dyDescent="0.3"/>
    <row r="1463" customFormat="1" ht="15.05" x14ac:dyDescent="0.3"/>
    <row r="1464" customFormat="1" ht="15.05" x14ac:dyDescent="0.3"/>
    <row r="1465" customFormat="1" ht="15.05" x14ac:dyDescent="0.3"/>
    <row r="1466" customFormat="1" ht="15.05" x14ac:dyDescent="0.3"/>
    <row r="1467" customFormat="1" ht="15.05" x14ac:dyDescent="0.3"/>
    <row r="1468" customFormat="1" ht="15.05" x14ac:dyDescent="0.3"/>
    <row r="1469" customFormat="1" ht="15.05" x14ac:dyDescent="0.3"/>
    <row r="1470" customFormat="1" ht="15.05" x14ac:dyDescent="0.3"/>
    <row r="1471" customFormat="1" ht="15.05" x14ac:dyDescent="0.3"/>
    <row r="1472" customFormat="1" ht="15.05" x14ac:dyDescent="0.3"/>
    <row r="1473" customFormat="1" ht="15.05" x14ac:dyDescent="0.3"/>
    <row r="1474" customFormat="1" ht="15.05" x14ac:dyDescent="0.3"/>
    <row r="1475" customFormat="1" ht="15.05" x14ac:dyDescent="0.3"/>
    <row r="1476" customFormat="1" ht="15.05" x14ac:dyDescent="0.3"/>
    <row r="1477" customFormat="1" ht="15.05" x14ac:dyDescent="0.3"/>
    <row r="1478" customFormat="1" ht="15.05" x14ac:dyDescent="0.3"/>
    <row r="1479" customFormat="1" ht="15.05" x14ac:dyDescent="0.3"/>
    <row r="1480" customFormat="1" ht="15.05" x14ac:dyDescent="0.3"/>
    <row r="1481" customFormat="1" ht="15.05" x14ac:dyDescent="0.3"/>
    <row r="1482" customFormat="1" ht="15.05" x14ac:dyDescent="0.3"/>
    <row r="1483" customFormat="1" ht="15.05" x14ac:dyDescent="0.3"/>
    <row r="1484" customFormat="1" ht="15.05" x14ac:dyDescent="0.3"/>
    <row r="1485" customFormat="1" ht="15.05" x14ac:dyDescent="0.3"/>
    <row r="1486" customFormat="1" ht="15.05" x14ac:dyDescent="0.3"/>
    <row r="1487" customFormat="1" ht="15.05" x14ac:dyDescent="0.3"/>
    <row r="1488" customFormat="1" ht="15.05" x14ac:dyDescent="0.3"/>
    <row r="1489" customFormat="1" ht="15.05" x14ac:dyDescent="0.3"/>
    <row r="1490" customFormat="1" ht="15.05" x14ac:dyDescent="0.3"/>
    <row r="1491" customFormat="1" ht="15.05" x14ac:dyDescent="0.3"/>
    <row r="1492" customFormat="1" ht="15.05" x14ac:dyDescent="0.3"/>
    <row r="1493" customFormat="1" ht="15.05" x14ac:dyDescent="0.3"/>
    <row r="1494" customFormat="1" ht="15.05" x14ac:dyDescent="0.3"/>
    <row r="1495" customFormat="1" ht="15.05" x14ac:dyDescent="0.3"/>
    <row r="1496" customFormat="1" ht="15.05" x14ac:dyDescent="0.3"/>
    <row r="1497" customFormat="1" ht="15.05" x14ac:dyDescent="0.3"/>
    <row r="1498" customFormat="1" ht="15.05" x14ac:dyDescent="0.3"/>
    <row r="1499" customFormat="1" ht="15.05" x14ac:dyDescent="0.3"/>
    <row r="1500" customFormat="1" ht="15.05" x14ac:dyDescent="0.3"/>
    <row r="1501" customFormat="1" ht="15.05" x14ac:dyDescent="0.3"/>
    <row r="1502" customFormat="1" ht="15.05" x14ac:dyDescent="0.3"/>
    <row r="1503" customFormat="1" ht="15.05" x14ac:dyDescent="0.3"/>
    <row r="1504" customFormat="1" ht="15.05" x14ac:dyDescent="0.3"/>
    <row r="1505" customFormat="1" ht="15.05" x14ac:dyDescent="0.3"/>
    <row r="1506" customFormat="1" ht="15.05" x14ac:dyDescent="0.3"/>
    <row r="1507" customFormat="1" ht="15.05" x14ac:dyDescent="0.3"/>
    <row r="1508" customFormat="1" ht="15.05" x14ac:dyDescent="0.3"/>
    <row r="1509" customFormat="1" ht="15.05" x14ac:dyDescent="0.3"/>
    <row r="1510" customFormat="1" ht="15.05" x14ac:dyDescent="0.3"/>
    <row r="1511" customFormat="1" ht="15.05" x14ac:dyDescent="0.3"/>
    <row r="1512" customFormat="1" ht="15.05" x14ac:dyDescent="0.3"/>
    <row r="1513" customFormat="1" ht="15.05" x14ac:dyDescent="0.3"/>
    <row r="1514" customFormat="1" ht="15.05" x14ac:dyDescent="0.3"/>
    <row r="1515" customFormat="1" ht="15.05" x14ac:dyDescent="0.3"/>
    <row r="1516" customFormat="1" ht="15.05" x14ac:dyDescent="0.3"/>
    <row r="1517" customFormat="1" ht="15.05" x14ac:dyDescent="0.3"/>
    <row r="1518" customFormat="1" ht="15.05" x14ac:dyDescent="0.3"/>
    <row r="1519" customFormat="1" ht="15.05" x14ac:dyDescent="0.3"/>
    <row r="1520" customFormat="1" ht="15.05" x14ac:dyDescent="0.3"/>
    <row r="1521" customFormat="1" ht="15.05" x14ac:dyDescent="0.3"/>
    <row r="1522" customFormat="1" ht="15.05" x14ac:dyDescent="0.3"/>
    <row r="1523" customFormat="1" ht="15.05" x14ac:dyDescent="0.3"/>
    <row r="1524" customFormat="1" ht="15.05" x14ac:dyDescent="0.3"/>
    <row r="1525" customFormat="1" ht="15.05" x14ac:dyDescent="0.3"/>
    <row r="1526" customFormat="1" ht="15.05" x14ac:dyDescent="0.3"/>
    <row r="1527" customFormat="1" ht="15.05" x14ac:dyDescent="0.3"/>
    <row r="1528" customFormat="1" ht="15.05" x14ac:dyDescent="0.3"/>
    <row r="1529" customFormat="1" ht="15.05" x14ac:dyDescent="0.3"/>
    <row r="1530" customFormat="1" ht="15.05" x14ac:dyDescent="0.3"/>
    <row r="1531" customFormat="1" ht="15.05" x14ac:dyDescent="0.3"/>
    <row r="1532" customFormat="1" ht="15.05" x14ac:dyDescent="0.3"/>
    <row r="1533" customFormat="1" ht="15.05" x14ac:dyDescent="0.3"/>
    <row r="1534" customFormat="1" ht="15.05" x14ac:dyDescent="0.3"/>
    <row r="1535" customFormat="1" ht="15.05" x14ac:dyDescent="0.3"/>
    <row r="1536" customFormat="1" ht="15.05" x14ac:dyDescent="0.3"/>
    <row r="1537" customFormat="1" ht="15.05" x14ac:dyDescent="0.3"/>
    <row r="1538" customFormat="1" ht="15.05" x14ac:dyDescent="0.3"/>
    <row r="1539" customFormat="1" ht="15.05" x14ac:dyDescent="0.3"/>
    <row r="1540" customFormat="1" ht="15.05" x14ac:dyDescent="0.3"/>
    <row r="1541" customFormat="1" ht="15.05" x14ac:dyDescent="0.3"/>
    <row r="1542" customFormat="1" ht="15.05" x14ac:dyDescent="0.3"/>
    <row r="1543" customFormat="1" ht="15.05" x14ac:dyDescent="0.3"/>
    <row r="1544" customFormat="1" ht="15.05" x14ac:dyDescent="0.3"/>
    <row r="1545" customFormat="1" ht="15.05" x14ac:dyDescent="0.3"/>
    <row r="1546" customFormat="1" ht="15.05" x14ac:dyDescent="0.3"/>
    <row r="1547" customFormat="1" ht="15.05" x14ac:dyDescent="0.3"/>
    <row r="1548" customFormat="1" ht="15.05" x14ac:dyDescent="0.3"/>
    <row r="1549" customFormat="1" ht="15.05" x14ac:dyDescent="0.3"/>
    <row r="1550" customFormat="1" ht="15.05" x14ac:dyDescent="0.3"/>
    <row r="1551" customFormat="1" ht="15.05" x14ac:dyDescent="0.3"/>
    <row r="1552" customFormat="1" ht="15.05" x14ac:dyDescent="0.3"/>
    <row r="1553" customFormat="1" ht="15.05" x14ac:dyDescent="0.3"/>
    <row r="1554" customFormat="1" ht="15.05" x14ac:dyDescent="0.3"/>
    <row r="1555" customFormat="1" ht="15.05" x14ac:dyDescent="0.3"/>
    <row r="1556" customFormat="1" ht="15.05" x14ac:dyDescent="0.3"/>
    <row r="1557" customFormat="1" ht="15.05" x14ac:dyDescent="0.3"/>
    <row r="1558" customFormat="1" ht="15.05" x14ac:dyDescent="0.3"/>
    <row r="1559" customFormat="1" ht="15.05" x14ac:dyDescent="0.3"/>
    <row r="1560" customFormat="1" ht="15.05" x14ac:dyDescent="0.3"/>
    <row r="1561" customFormat="1" ht="15.05" x14ac:dyDescent="0.3"/>
    <row r="1562" customFormat="1" ht="15.05" x14ac:dyDescent="0.3"/>
    <row r="1563" customFormat="1" ht="15.05" x14ac:dyDescent="0.3"/>
    <row r="1564" customFormat="1" ht="15.05" x14ac:dyDescent="0.3"/>
    <row r="1565" customFormat="1" ht="15.05" x14ac:dyDescent="0.3"/>
    <row r="1566" customFormat="1" ht="15.05" x14ac:dyDescent="0.3"/>
    <row r="1567" customFormat="1" ht="15.05" x14ac:dyDescent="0.3"/>
    <row r="1568" customFormat="1" ht="15.05" x14ac:dyDescent="0.3"/>
    <row r="1569" customFormat="1" ht="15.05" x14ac:dyDescent="0.3"/>
    <row r="1570" customFormat="1" ht="15.05" x14ac:dyDescent="0.3"/>
    <row r="1571" customFormat="1" ht="15.05" x14ac:dyDescent="0.3"/>
    <row r="1572" customFormat="1" ht="15.05" x14ac:dyDescent="0.3"/>
    <row r="1573" customFormat="1" ht="15.05" x14ac:dyDescent="0.3"/>
    <row r="1574" customFormat="1" ht="15.05" x14ac:dyDescent="0.3"/>
    <row r="1575" customFormat="1" ht="15.05" x14ac:dyDescent="0.3"/>
    <row r="1576" customFormat="1" ht="15.05" x14ac:dyDescent="0.3"/>
    <row r="1577" customFormat="1" ht="15.05" x14ac:dyDescent="0.3"/>
    <row r="1578" customFormat="1" ht="15.05" x14ac:dyDescent="0.3"/>
    <row r="1579" customFormat="1" ht="15.05" x14ac:dyDescent="0.3"/>
    <row r="1580" customFormat="1" ht="15.05" x14ac:dyDescent="0.3"/>
    <row r="1581" customFormat="1" ht="15.05" x14ac:dyDescent="0.3"/>
    <row r="1582" customFormat="1" ht="15.05" x14ac:dyDescent="0.3"/>
    <row r="1583" customFormat="1" ht="15.05" x14ac:dyDescent="0.3"/>
    <row r="1584" customFormat="1" ht="15.05" x14ac:dyDescent="0.3"/>
    <row r="1585" customFormat="1" ht="15.05" x14ac:dyDescent="0.3"/>
    <row r="1586" customFormat="1" ht="15.05" x14ac:dyDescent="0.3"/>
    <row r="1587" customFormat="1" ht="15.05" x14ac:dyDescent="0.3"/>
    <row r="1588" customFormat="1" ht="15.05" x14ac:dyDescent="0.3"/>
    <row r="1589" customFormat="1" ht="15.05" x14ac:dyDescent="0.3"/>
    <row r="1590" customFormat="1" ht="15.05" x14ac:dyDescent="0.3"/>
    <row r="1591" customFormat="1" ht="15.05" x14ac:dyDescent="0.3"/>
    <row r="1592" customFormat="1" ht="15.05" x14ac:dyDescent="0.3"/>
    <row r="1593" customFormat="1" ht="15.05" x14ac:dyDescent="0.3"/>
    <row r="1594" customFormat="1" ht="15.05" x14ac:dyDescent="0.3"/>
    <row r="1595" customFormat="1" ht="15.05" x14ac:dyDescent="0.3"/>
    <row r="1596" customFormat="1" ht="15.05" x14ac:dyDescent="0.3"/>
    <row r="1597" customFormat="1" ht="15.05" x14ac:dyDescent="0.3"/>
    <row r="1598" customFormat="1" ht="15.05" x14ac:dyDescent="0.3"/>
    <row r="1599" customFormat="1" ht="15.05" x14ac:dyDescent="0.3"/>
    <row r="1600" customFormat="1" ht="15.05" x14ac:dyDescent="0.3"/>
    <row r="1601" customFormat="1" ht="15.05" x14ac:dyDescent="0.3"/>
    <row r="1602" customFormat="1" ht="15.05" x14ac:dyDescent="0.3"/>
    <row r="1603" customFormat="1" ht="15.05" x14ac:dyDescent="0.3"/>
    <row r="1604" customFormat="1" ht="15.05" x14ac:dyDescent="0.3"/>
    <row r="1605" customFormat="1" ht="15.05" x14ac:dyDescent="0.3"/>
    <row r="1606" customFormat="1" ht="15.05" x14ac:dyDescent="0.3"/>
    <row r="1607" customFormat="1" ht="15.05" x14ac:dyDescent="0.3"/>
    <row r="1608" customFormat="1" ht="15.05" x14ac:dyDescent="0.3"/>
    <row r="1609" customFormat="1" ht="15.05" x14ac:dyDescent="0.3"/>
    <row r="1610" customFormat="1" ht="15.05" x14ac:dyDescent="0.3"/>
    <row r="1611" customFormat="1" ht="15.05" x14ac:dyDescent="0.3"/>
    <row r="1612" customFormat="1" ht="15.05" x14ac:dyDescent="0.3"/>
    <row r="1613" customFormat="1" ht="15.05" x14ac:dyDescent="0.3"/>
    <row r="1614" customFormat="1" ht="15.05" x14ac:dyDescent="0.3"/>
    <row r="1615" customFormat="1" ht="15.05" x14ac:dyDescent="0.3"/>
    <row r="1616" customFormat="1" ht="15.05" x14ac:dyDescent="0.3"/>
    <row r="1617" customFormat="1" ht="15.05" x14ac:dyDescent="0.3"/>
    <row r="1618" customFormat="1" ht="15.05" x14ac:dyDescent="0.3"/>
    <row r="1619" customFormat="1" ht="15.05" x14ac:dyDescent="0.3"/>
    <row r="1620" customFormat="1" ht="15.05" x14ac:dyDescent="0.3"/>
    <row r="1621" customFormat="1" ht="15.05" x14ac:dyDescent="0.3"/>
    <row r="1622" customFormat="1" ht="15.05" x14ac:dyDescent="0.3"/>
    <row r="1623" customFormat="1" ht="15.05" x14ac:dyDescent="0.3"/>
    <row r="1624" customFormat="1" ht="15.05" x14ac:dyDescent="0.3"/>
    <row r="1625" customFormat="1" ht="15.05" x14ac:dyDescent="0.3"/>
    <row r="1626" customFormat="1" ht="15.05" x14ac:dyDescent="0.3"/>
    <row r="1627" customFormat="1" ht="15.05" x14ac:dyDescent="0.3"/>
    <row r="1628" customFormat="1" ht="15.05" x14ac:dyDescent="0.3"/>
    <row r="1629" customFormat="1" ht="15.05" x14ac:dyDescent="0.3"/>
    <row r="1630" customFormat="1" ht="15.05" x14ac:dyDescent="0.3"/>
    <row r="1631" customFormat="1" ht="15.05" x14ac:dyDescent="0.3"/>
    <row r="1632" customFormat="1" ht="15.05" x14ac:dyDescent="0.3"/>
    <row r="1633" customFormat="1" ht="15.05" x14ac:dyDescent="0.3"/>
    <row r="1634" customFormat="1" ht="15.05" x14ac:dyDescent="0.3"/>
    <row r="1635" customFormat="1" ht="15.05" x14ac:dyDescent="0.3"/>
    <row r="1636" customFormat="1" ht="15.05" x14ac:dyDescent="0.3"/>
    <row r="1637" customFormat="1" ht="15.05" x14ac:dyDescent="0.3"/>
    <row r="1638" customFormat="1" ht="15.05" x14ac:dyDescent="0.3"/>
    <row r="1639" customFormat="1" ht="15.05" x14ac:dyDescent="0.3"/>
    <row r="1640" customFormat="1" ht="15.05" x14ac:dyDescent="0.3"/>
    <row r="1641" customFormat="1" ht="15.05" x14ac:dyDescent="0.3"/>
    <row r="1642" customFormat="1" ht="15.05" x14ac:dyDescent="0.3"/>
    <row r="1643" customFormat="1" ht="15.05" x14ac:dyDescent="0.3"/>
    <row r="1644" customFormat="1" ht="15.05" x14ac:dyDescent="0.3"/>
    <row r="1645" customFormat="1" ht="15.05" x14ac:dyDescent="0.3"/>
    <row r="1646" customFormat="1" ht="15.05" x14ac:dyDescent="0.3"/>
    <row r="1647" customFormat="1" ht="15.05" x14ac:dyDescent="0.3"/>
    <row r="1648" customFormat="1" ht="15.05" x14ac:dyDescent="0.3"/>
    <row r="1649" customFormat="1" ht="15.05" x14ac:dyDescent="0.3"/>
    <row r="1650" customFormat="1" ht="15.05" x14ac:dyDescent="0.3"/>
    <row r="1651" customFormat="1" ht="15.05" x14ac:dyDescent="0.3"/>
    <row r="1652" customFormat="1" ht="15.05" x14ac:dyDescent="0.3"/>
    <row r="1653" customFormat="1" ht="15.05" x14ac:dyDescent="0.3"/>
    <row r="1654" customFormat="1" ht="15.05" x14ac:dyDescent="0.3"/>
    <row r="1655" customFormat="1" ht="15.05" x14ac:dyDescent="0.3"/>
    <row r="1656" customFormat="1" ht="15.05" x14ac:dyDescent="0.3"/>
    <row r="1657" customFormat="1" ht="15.05" x14ac:dyDescent="0.3"/>
    <row r="1658" customFormat="1" ht="15.05" x14ac:dyDescent="0.3"/>
    <row r="1659" customFormat="1" ht="15.05" x14ac:dyDescent="0.3"/>
    <row r="1660" customFormat="1" ht="15.05" x14ac:dyDescent="0.3"/>
    <row r="1661" customFormat="1" ht="15.05" x14ac:dyDescent="0.3"/>
    <row r="1662" customFormat="1" ht="15.05" x14ac:dyDescent="0.3"/>
    <row r="1663" customFormat="1" ht="15.05" x14ac:dyDescent="0.3"/>
    <row r="1664" customFormat="1" ht="15.05" x14ac:dyDescent="0.3"/>
    <row r="1665" customFormat="1" ht="15.05" x14ac:dyDescent="0.3"/>
    <row r="1666" customFormat="1" ht="15.05" x14ac:dyDescent="0.3"/>
    <row r="1667" customFormat="1" ht="15.05" x14ac:dyDescent="0.3"/>
    <row r="1668" customFormat="1" ht="15.05" x14ac:dyDescent="0.3"/>
    <row r="1669" customFormat="1" ht="15.05" x14ac:dyDescent="0.3"/>
    <row r="1670" customFormat="1" ht="15.05" x14ac:dyDescent="0.3"/>
    <row r="1671" customFormat="1" ht="15.05" x14ac:dyDescent="0.3"/>
    <row r="1672" customFormat="1" ht="15.05" x14ac:dyDescent="0.3"/>
    <row r="1673" customFormat="1" ht="15.05" x14ac:dyDescent="0.3"/>
    <row r="1674" customFormat="1" ht="15.05" x14ac:dyDescent="0.3"/>
    <row r="1675" customFormat="1" ht="15.05" x14ac:dyDescent="0.3"/>
    <row r="1676" customFormat="1" ht="15.05" x14ac:dyDescent="0.3"/>
    <row r="1677" customFormat="1" ht="15.05" x14ac:dyDescent="0.3"/>
    <row r="1678" customFormat="1" ht="15.05" x14ac:dyDescent="0.3"/>
    <row r="1679" customFormat="1" ht="15.05" x14ac:dyDescent="0.3"/>
    <row r="1680" customFormat="1" ht="15.05" x14ac:dyDescent="0.3"/>
    <row r="1681" customFormat="1" ht="15.05" x14ac:dyDescent="0.3"/>
    <row r="1682" customFormat="1" ht="15.05" x14ac:dyDescent="0.3"/>
    <row r="1683" customFormat="1" ht="15.05" x14ac:dyDescent="0.3"/>
    <row r="1684" customFormat="1" ht="15.05" x14ac:dyDescent="0.3"/>
    <row r="1685" customFormat="1" ht="15.05" x14ac:dyDescent="0.3"/>
    <row r="1686" customFormat="1" ht="15.05" x14ac:dyDescent="0.3"/>
    <row r="1687" customFormat="1" ht="15.05" x14ac:dyDescent="0.3"/>
    <row r="1688" customFormat="1" ht="15.05" x14ac:dyDescent="0.3"/>
    <row r="1689" customFormat="1" ht="15.05" x14ac:dyDescent="0.3"/>
    <row r="1690" customFormat="1" ht="15.05" x14ac:dyDescent="0.3"/>
    <row r="1691" customFormat="1" ht="15.05" x14ac:dyDescent="0.3"/>
    <row r="1692" customFormat="1" ht="15.05" x14ac:dyDescent="0.3"/>
    <row r="1693" customFormat="1" ht="15.05" x14ac:dyDescent="0.3"/>
    <row r="1694" customFormat="1" ht="15.05" x14ac:dyDescent="0.3"/>
    <row r="1695" customFormat="1" ht="15.05" x14ac:dyDescent="0.3"/>
    <row r="1696" customFormat="1" ht="15.05" x14ac:dyDescent="0.3"/>
    <row r="1697" customFormat="1" ht="15.05" x14ac:dyDescent="0.3"/>
    <row r="1698" customFormat="1" ht="15.05" x14ac:dyDescent="0.3"/>
    <row r="1699" customFormat="1" ht="15.05" x14ac:dyDescent="0.3"/>
    <row r="1700" customFormat="1" ht="15.05" x14ac:dyDescent="0.3"/>
    <row r="1701" customFormat="1" ht="15.05" x14ac:dyDescent="0.3"/>
    <row r="1702" customFormat="1" ht="15.05" x14ac:dyDescent="0.3"/>
    <row r="1703" customFormat="1" ht="15.05" x14ac:dyDescent="0.3"/>
    <row r="1704" customFormat="1" ht="15.05" x14ac:dyDescent="0.3"/>
    <row r="1705" customFormat="1" ht="15.05" x14ac:dyDescent="0.3"/>
    <row r="1706" customFormat="1" ht="15.05" x14ac:dyDescent="0.3"/>
    <row r="1707" customFormat="1" ht="15.05" x14ac:dyDescent="0.3"/>
    <row r="1708" customFormat="1" ht="15.05" x14ac:dyDescent="0.3"/>
    <row r="1709" customFormat="1" ht="15.05" x14ac:dyDescent="0.3"/>
    <row r="1710" customFormat="1" ht="15.05" x14ac:dyDescent="0.3"/>
    <row r="1711" customFormat="1" ht="15.05" x14ac:dyDescent="0.3"/>
    <row r="1712" customFormat="1" ht="15.05" x14ac:dyDescent="0.3"/>
    <row r="1713" customFormat="1" ht="15.05" x14ac:dyDescent="0.3"/>
    <row r="1714" customFormat="1" ht="15.05" x14ac:dyDescent="0.3"/>
    <row r="1715" customFormat="1" ht="15.05" x14ac:dyDescent="0.3"/>
    <row r="1716" customFormat="1" ht="15.05" x14ac:dyDescent="0.3"/>
    <row r="1717" customFormat="1" ht="15.05" x14ac:dyDescent="0.3"/>
    <row r="1718" customFormat="1" ht="15.05" x14ac:dyDescent="0.3"/>
    <row r="1719" customFormat="1" ht="15.05" x14ac:dyDescent="0.3"/>
    <row r="1720" customFormat="1" ht="15.05" x14ac:dyDescent="0.3"/>
    <row r="1721" customFormat="1" ht="15.05" x14ac:dyDescent="0.3"/>
    <row r="1722" customFormat="1" ht="15.05" x14ac:dyDescent="0.3"/>
    <row r="1723" customFormat="1" ht="15.05" x14ac:dyDescent="0.3"/>
    <row r="1724" customFormat="1" ht="15.05" x14ac:dyDescent="0.3"/>
    <row r="1725" customFormat="1" ht="15.05" x14ac:dyDescent="0.3"/>
    <row r="1726" customFormat="1" ht="15.05" x14ac:dyDescent="0.3"/>
    <row r="1727" customFormat="1" ht="15.05" x14ac:dyDescent="0.3"/>
    <row r="1728" customFormat="1" ht="15.05" x14ac:dyDescent="0.3"/>
    <row r="1729" customFormat="1" ht="15.05" x14ac:dyDescent="0.3"/>
    <row r="1730" customFormat="1" ht="15.05" x14ac:dyDescent="0.3"/>
    <row r="1731" customFormat="1" ht="15.05" x14ac:dyDescent="0.3"/>
    <row r="1732" customFormat="1" ht="15.05" x14ac:dyDescent="0.3"/>
    <row r="1733" customFormat="1" ht="15.05" x14ac:dyDescent="0.3"/>
    <row r="1734" customFormat="1" ht="15.05" x14ac:dyDescent="0.3"/>
    <row r="1735" customFormat="1" ht="15.05" x14ac:dyDescent="0.3"/>
    <row r="1736" customFormat="1" ht="15.05" x14ac:dyDescent="0.3"/>
    <row r="1737" customFormat="1" ht="15.05" x14ac:dyDescent="0.3"/>
    <row r="1738" customFormat="1" ht="15.05" x14ac:dyDescent="0.3"/>
    <row r="1739" customFormat="1" ht="15.05" x14ac:dyDescent="0.3"/>
    <row r="1740" customFormat="1" ht="15.05" x14ac:dyDescent="0.3"/>
    <row r="1741" customFormat="1" ht="15.05" x14ac:dyDescent="0.3"/>
    <row r="1742" customFormat="1" ht="15.05" x14ac:dyDescent="0.3"/>
    <row r="1743" customFormat="1" ht="15.05" x14ac:dyDescent="0.3"/>
    <row r="1744" customFormat="1" ht="15.05" x14ac:dyDescent="0.3"/>
    <row r="1745" customFormat="1" ht="15.05" x14ac:dyDescent="0.3"/>
    <row r="1746" customFormat="1" ht="15.05" x14ac:dyDescent="0.3"/>
    <row r="1747" customFormat="1" ht="15.05" x14ac:dyDescent="0.3"/>
    <row r="1748" customFormat="1" ht="15.05" x14ac:dyDescent="0.3"/>
    <row r="1749" customFormat="1" ht="15.05" x14ac:dyDescent="0.3"/>
    <row r="1750" customFormat="1" ht="15.05" x14ac:dyDescent="0.3"/>
    <row r="1751" customFormat="1" ht="15.05" x14ac:dyDescent="0.3"/>
    <row r="1752" customFormat="1" ht="15.05" x14ac:dyDescent="0.3"/>
    <row r="1753" customFormat="1" ht="15.05" x14ac:dyDescent="0.3"/>
    <row r="1754" customFormat="1" ht="15.05" x14ac:dyDescent="0.3"/>
    <row r="1755" customFormat="1" ht="15.05" x14ac:dyDescent="0.3"/>
    <row r="1756" customFormat="1" ht="15.05" x14ac:dyDescent="0.3"/>
    <row r="1757" customFormat="1" ht="15.05" x14ac:dyDescent="0.3"/>
    <row r="1758" customFormat="1" ht="15.05" x14ac:dyDescent="0.3"/>
    <row r="1759" customFormat="1" ht="15.05" x14ac:dyDescent="0.3"/>
    <row r="1760" customFormat="1" ht="15.05" x14ac:dyDescent="0.3"/>
    <row r="1761" customFormat="1" ht="15.05" x14ac:dyDescent="0.3"/>
    <row r="1762" customFormat="1" ht="15.05" x14ac:dyDescent="0.3"/>
    <row r="1763" customFormat="1" ht="15.05" x14ac:dyDescent="0.3"/>
    <row r="1764" customFormat="1" ht="15.05" x14ac:dyDescent="0.3"/>
    <row r="1765" customFormat="1" ht="15.05" x14ac:dyDescent="0.3"/>
    <row r="1766" customFormat="1" ht="15.05" x14ac:dyDescent="0.3"/>
    <row r="1767" customFormat="1" ht="15.05" x14ac:dyDescent="0.3"/>
    <row r="1768" customFormat="1" ht="15.05" x14ac:dyDescent="0.3"/>
    <row r="1769" customFormat="1" ht="15.05" x14ac:dyDescent="0.3"/>
    <row r="1770" customFormat="1" ht="15.05" x14ac:dyDescent="0.3"/>
    <row r="1771" customFormat="1" ht="15.05" x14ac:dyDescent="0.3"/>
    <row r="1772" customFormat="1" ht="15.05" x14ac:dyDescent="0.3"/>
    <row r="1773" customFormat="1" ht="15.05" x14ac:dyDescent="0.3"/>
    <row r="1774" customFormat="1" ht="15.05" x14ac:dyDescent="0.3"/>
    <row r="1775" customFormat="1" ht="15.05" x14ac:dyDescent="0.3"/>
    <row r="1776" customFormat="1" ht="15.05" x14ac:dyDescent="0.3"/>
    <row r="1777" customFormat="1" ht="15.05" x14ac:dyDescent="0.3"/>
    <row r="1778" customFormat="1" ht="15.05" x14ac:dyDescent="0.3"/>
    <row r="1779" customFormat="1" ht="15.05" x14ac:dyDescent="0.3"/>
    <row r="1780" customFormat="1" ht="15.05" x14ac:dyDescent="0.3"/>
    <row r="1781" customFormat="1" ht="15.05" x14ac:dyDescent="0.3"/>
    <row r="1782" customFormat="1" ht="15.05" x14ac:dyDescent="0.3"/>
    <row r="1783" customFormat="1" ht="15.05" x14ac:dyDescent="0.3"/>
    <row r="1784" customFormat="1" ht="15.05" x14ac:dyDescent="0.3"/>
    <row r="1785" customFormat="1" ht="15.05" x14ac:dyDescent="0.3"/>
    <row r="1786" customFormat="1" ht="15.05" x14ac:dyDescent="0.3"/>
    <row r="1787" customFormat="1" ht="15.05" x14ac:dyDescent="0.3"/>
    <row r="1788" customFormat="1" ht="15.05" x14ac:dyDescent="0.3"/>
    <row r="1789" customFormat="1" ht="15.05" x14ac:dyDescent="0.3"/>
    <row r="1790" customFormat="1" ht="15.05" x14ac:dyDescent="0.3"/>
    <row r="1791" customFormat="1" ht="15.05" x14ac:dyDescent="0.3"/>
    <row r="1792" customFormat="1" ht="15.05" x14ac:dyDescent="0.3"/>
    <row r="1793" customFormat="1" ht="15.05" x14ac:dyDescent="0.3"/>
    <row r="1794" customFormat="1" ht="15.05" x14ac:dyDescent="0.3"/>
    <row r="1795" customFormat="1" ht="15.05" x14ac:dyDescent="0.3"/>
    <row r="1796" customFormat="1" ht="15.05" x14ac:dyDescent="0.3"/>
    <row r="1797" customFormat="1" ht="15.05" x14ac:dyDescent="0.3"/>
    <row r="1798" customFormat="1" ht="15.05" x14ac:dyDescent="0.3"/>
    <row r="1799" customFormat="1" ht="15.05" x14ac:dyDescent="0.3"/>
    <row r="1800" customFormat="1" ht="15.05" x14ac:dyDescent="0.3"/>
    <row r="1801" customFormat="1" ht="15.05" x14ac:dyDescent="0.3"/>
    <row r="1802" customFormat="1" ht="15.05" x14ac:dyDescent="0.3"/>
    <row r="1803" customFormat="1" ht="15.05" x14ac:dyDescent="0.3"/>
    <row r="1804" customFormat="1" ht="15.05" x14ac:dyDescent="0.3"/>
    <row r="1805" customFormat="1" ht="15.05" x14ac:dyDescent="0.3"/>
    <row r="1806" customFormat="1" ht="15.05" x14ac:dyDescent="0.3"/>
    <row r="1807" customFormat="1" ht="15.05" x14ac:dyDescent="0.3"/>
    <row r="1808" customFormat="1" ht="15.05" x14ac:dyDescent="0.3"/>
    <row r="1809" customFormat="1" ht="15.05" x14ac:dyDescent="0.3"/>
    <row r="1810" customFormat="1" ht="15.05" x14ac:dyDescent="0.3"/>
    <row r="1811" customFormat="1" ht="15.05" x14ac:dyDescent="0.3"/>
    <row r="1812" customFormat="1" ht="15.05" x14ac:dyDescent="0.3"/>
    <row r="1813" customFormat="1" ht="15.05" x14ac:dyDescent="0.3"/>
    <row r="1814" customFormat="1" ht="15.05" x14ac:dyDescent="0.3"/>
    <row r="1815" customFormat="1" ht="15.05" x14ac:dyDescent="0.3"/>
    <row r="1816" customFormat="1" ht="15.05" x14ac:dyDescent="0.3"/>
    <row r="1817" customFormat="1" ht="15.05" x14ac:dyDescent="0.3"/>
    <row r="1818" customFormat="1" ht="15.05" x14ac:dyDescent="0.3"/>
    <row r="1819" customFormat="1" ht="15.05" x14ac:dyDescent="0.3"/>
    <row r="1820" customFormat="1" ht="15.05" x14ac:dyDescent="0.3"/>
    <row r="1821" customFormat="1" ht="15.05" x14ac:dyDescent="0.3"/>
    <row r="1822" customFormat="1" ht="15.05" x14ac:dyDescent="0.3"/>
    <row r="1823" customFormat="1" ht="15.05" x14ac:dyDescent="0.3"/>
    <row r="1824" customFormat="1" ht="15.05" x14ac:dyDescent="0.3"/>
    <row r="1825" customFormat="1" ht="15.05" x14ac:dyDescent="0.3"/>
    <row r="1826" customFormat="1" ht="15.05" x14ac:dyDescent="0.3"/>
    <row r="1827" customFormat="1" ht="15.05" x14ac:dyDescent="0.3"/>
    <row r="1828" customFormat="1" ht="15.05" x14ac:dyDescent="0.3"/>
    <row r="1829" customFormat="1" ht="15.05" x14ac:dyDescent="0.3"/>
    <row r="1830" customFormat="1" ht="15.05" x14ac:dyDescent="0.3"/>
    <row r="1831" customFormat="1" ht="15.05" x14ac:dyDescent="0.3"/>
    <row r="1832" customFormat="1" ht="15.05" x14ac:dyDescent="0.3"/>
    <row r="1833" customFormat="1" ht="15.05" x14ac:dyDescent="0.3"/>
    <row r="1834" customFormat="1" ht="15.05" x14ac:dyDescent="0.3"/>
    <row r="1835" customFormat="1" ht="15.05" x14ac:dyDescent="0.3"/>
    <row r="1836" customFormat="1" ht="15.05" x14ac:dyDescent="0.3"/>
    <row r="1837" customFormat="1" ht="15.05" x14ac:dyDescent="0.3"/>
    <row r="1838" customFormat="1" ht="15.05" x14ac:dyDescent="0.3"/>
    <row r="1839" customFormat="1" ht="15.05" x14ac:dyDescent="0.3"/>
    <row r="1840" customFormat="1" ht="15.05" x14ac:dyDescent="0.3"/>
    <row r="1841" customFormat="1" ht="15.05" x14ac:dyDescent="0.3"/>
    <row r="1842" customFormat="1" ht="15.05" x14ac:dyDescent="0.3"/>
    <row r="1843" customFormat="1" ht="15.05" x14ac:dyDescent="0.3"/>
    <row r="1844" customFormat="1" ht="15.05" x14ac:dyDescent="0.3"/>
    <row r="1845" customFormat="1" ht="15.05" x14ac:dyDescent="0.3"/>
    <row r="1846" customFormat="1" ht="15.05" x14ac:dyDescent="0.3"/>
    <row r="1847" customFormat="1" ht="15.05" x14ac:dyDescent="0.3"/>
    <row r="1848" customFormat="1" ht="15.05" x14ac:dyDescent="0.3"/>
    <row r="1849" customFormat="1" ht="15.05" x14ac:dyDescent="0.3"/>
    <row r="1850" customFormat="1" ht="15.05" x14ac:dyDescent="0.3"/>
    <row r="1851" customFormat="1" ht="15.05" x14ac:dyDescent="0.3"/>
    <row r="1852" customFormat="1" ht="15.05" x14ac:dyDescent="0.3"/>
    <row r="1853" customFormat="1" ht="15.05" x14ac:dyDescent="0.3"/>
    <row r="1854" customFormat="1" ht="15.05" x14ac:dyDescent="0.3"/>
    <row r="1855" customFormat="1" ht="15.05" x14ac:dyDescent="0.3"/>
    <row r="1856" customFormat="1" ht="15.05" x14ac:dyDescent="0.3"/>
    <row r="1857" customFormat="1" ht="15.05" x14ac:dyDescent="0.3"/>
    <row r="1858" customFormat="1" ht="15.05" x14ac:dyDescent="0.3"/>
    <row r="1859" customFormat="1" ht="15.05" x14ac:dyDescent="0.3"/>
    <row r="1860" customFormat="1" ht="15.05" x14ac:dyDescent="0.3"/>
    <row r="1861" customFormat="1" ht="15.05" x14ac:dyDescent="0.3"/>
    <row r="1862" customFormat="1" ht="15.05" x14ac:dyDescent="0.3"/>
    <row r="1863" customFormat="1" ht="15.05" x14ac:dyDescent="0.3"/>
    <row r="1864" customFormat="1" ht="15.05" x14ac:dyDescent="0.3"/>
    <row r="1865" customFormat="1" ht="15.05" x14ac:dyDescent="0.3"/>
    <row r="1866" customFormat="1" ht="15.05" x14ac:dyDescent="0.3"/>
    <row r="1867" customFormat="1" ht="15.05" x14ac:dyDescent="0.3"/>
    <row r="1868" customFormat="1" ht="15.05" x14ac:dyDescent="0.3"/>
    <row r="1869" customFormat="1" ht="15.05" x14ac:dyDescent="0.3"/>
    <row r="1870" customFormat="1" ht="15.05" x14ac:dyDescent="0.3"/>
    <row r="1871" customFormat="1" ht="15.05" x14ac:dyDescent="0.3"/>
    <row r="1872" customFormat="1" ht="15.05" x14ac:dyDescent="0.3"/>
    <row r="1873" customFormat="1" ht="15.05" x14ac:dyDescent="0.3"/>
    <row r="1874" customFormat="1" ht="15.05" x14ac:dyDescent="0.3"/>
    <row r="1875" customFormat="1" ht="15.05" x14ac:dyDescent="0.3"/>
    <row r="1876" customFormat="1" ht="15.05" x14ac:dyDescent="0.3"/>
    <row r="1877" customFormat="1" ht="15.05" x14ac:dyDescent="0.3"/>
    <row r="1878" customFormat="1" ht="15.05" x14ac:dyDescent="0.3"/>
    <row r="1879" customFormat="1" ht="15.05" x14ac:dyDescent="0.3"/>
    <row r="1880" customFormat="1" ht="15.05" x14ac:dyDescent="0.3"/>
    <row r="1881" customFormat="1" ht="15.05" x14ac:dyDescent="0.3"/>
    <row r="1882" customFormat="1" ht="15.05" x14ac:dyDescent="0.3"/>
    <row r="1883" customFormat="1" ht="15.05" x14ac:dyDescent="0.3"/>
    <row r="1884" customFormat="1" ht="15.05" x14ac:dyDescent="0.3"/>
    <row r="1885" customFormat="1" ht="15.05" x14ac:dyDescent="0.3"/>
    <row r="1886" customFormat="1" ht="15.05" x14ac:dyDescent="0.3"/>
    <row r="1887" customFormat="1" ht="15.05" x14ac:dyDescent="0.3"/>
    <row r="1888" customFormat="1" ht="15.05" x14ac:dyDescent="0.3"/>
    <row r="1889" customFormat="1" ht="15.05" x14ac:dyDescent="0.3"/>
    <row r="1890" customFormat="1" ht="15.05" x14ac:dyDescent="0.3"/>
    <row r="1891" customFormat="1" ht="15.05" x14ac:dyDescent="0.3"/>
    <row r="1892" customFormat="1" ht="15.05" x14ac:dyDescent="0.3"/>
    <row r="1893" customFormat="1" ht="15.05" x14ac:dyDescent="0.3"/>
    <row r="1894" customFormat="1" ht="15.05" x14ac:dyDescent="0.3"/>
    <row r="1895" customFormat="1" ht="15.05" x14ac:dyDescent="0.3"/>
    <row r="1896" customFormat="1" ht="15.05" x14ac:dyDescent="0.3"/>
    <row r="1897" customFormat="1" ht="15.05" x14ac:dyDescent="0.3"/>
    <row r="1898" customFormat="1" ht="15.05" x14ac:dyDescent="0.3"/>
    <row r="1899" customFormat="1" ht="15.05" x14ac:dyDescent="0.3"/>
    <row r="1900" customFormat="1" ht="15.05" x14ac:dyDescent="0.3"/>
    <row r="1901" customFormat="1" ht="15.05" x14ac:dyDescent="0.3"/>
    <row r="1902" customFormat="1" ht="15.05" x14ac:dyDescent="0.3"/>
    <row r="1903" customFormat="1" ht="15.05" x14ac:dyDescent="0.3"/>
    <row r="1904" customFormat="1" ht="15.05" x14ac:dyDescent="0.3"/>
    <row r="1905" customFormat="1" ht="15.05" x14ac:dyDescent="0.3"/>
    <row r="1906" customFormat="1" ht="15.05" x14ac:dyDescent="0.3"/>
    <row r="1907" customFormat="1" ht="15.05" x14ac:dyDescent="0.3"/>
    <row r="1908" customFormat="1" ht="15.05" x14ac:dyDescent="0.3"/>
    <row r="1909" customFormat="1" ht="15.05" x14ac:dyDescent="0.3"/>
    <row r="1910" customFormat="1" ht="15.05" x14ac:dyDescent="0.3"/>
    <row r="1911" customFormat="1" ht="15.05" x14ac:dyDescent="0.3"/>
    <row r="1912" customFormat="1" ht="15.05" x14ac:dyDescent="0.3"/>
    <row r="1913" customFormat="1" ht="15.05" x14ac:dyDescent="0.3"/>
    <row r="1914" customFormat="1" ht="15.05" x14ac:dyDescent="0.3"/>
    <row r="1915" customFormat="1" ht="15.05" x14ac:dyDescent="0.3"/>
    <row r="1916" customFormat="1" ht="15.05" x14ac:dyDescent="0.3"/>
    <row r="1917" customFormat="1" ht="15.05" x14ac:dyDescent="0.3"/>
    <row r="1918" customFormat="1" ht="15.05" x14ac:dyDescent="0.3"/>
    <row r="1919" customFormat="1" ht="15.05" x14ac:dyDescent="0.3"/>
    <row r="1920" customFormat="1" ht="15.05" x14ac:dyDescent="0.3"/>
    <row r="1921" customFormat="1" ht="15.05" x14ac:dyDescent="0.3"/>
    <row r="1922" customFormat="1" ht="15.05" x14ac:dyDescent="0.3"/>
    <row r="1923" customFormat="1" ht="15.05" x14ac:dyDescent="0.3"/>
    <row r="1924" customFormat="1" ht="15.05" x14ac:dyDescent="0.3"/>
    <row r="1925" customFormat="1" ht="15.05" x14ac:dyDescent="0.3"/>
    <row r="1926" customFormat="1" ht="15.05" x14ac:dyDescent="0.3"/>
    <row r="1927" customFormat="1" ht="15.05" x14ac:dyDescent="0.3"/>
    <row r="1928" customFormat="1" ht="15.05" x14ac:dyDescent="0.3"/>
    <row r="1929" customFormat="1" ht="15.05" x14ac:dyDescent="0.3"/>
    <row r="1930" customFormat="1" ht="15.05" x14ac:dyDescent="0.3"/>
    <row r="1931" customFormat="1" ht="15.05" x14ac:dyDescent="0.3"/>
    <row r="1932" customFormat="1" ht="15.05" x14ac:dyDescent="0.3"/>
    <row r="1933" customFormat="1" ht="15.05" x14ac:dyDescent="0.3"/>
    <row r="1934" customFormat="1" ht="15.05" x14ac:dyDescent="0.3"/>
    <row r="1935" customFormat="1" ht="15.05" x14ac:dyDescent="0.3"/>
    <row r="1936" customFormat="1" ht="15.05" x14ac:dyDescent="0.3"/>
    <row r="1937" customFormat="1" ht="15.05" x14ac:dyDescent="0.3"/>
    <row r="1938" customFormat="1" ht="15.05" x14ac:dyDescent="0.3"/>
    <row r="1939" customFormat="1" ht="15.05" x14ac:dyDescent="0.3"/>
    <row r="1940" customFormat="1" ht="15.05" x14ac:dyDescent="0.3"/>
    <row r="1941" customFormat="1" ht="15.05" x14ac:dyDescent="0.3"/>
    <row r="1942" customFormat="1" ht="15.05" x14ac:dyDescent="0.3"/>
    <row r="1943" customFormat="1" ht="15.05" x14ac:dyDescent="0.3"/>
    <row r="1944" customFormat="1" ht="15.05" x14ac:dyDescent="0.3"/>
    <row r="1945" customFormat="1" ht="15.05" x14ac:dyDescent="0.3"/>
    <row r="1946" customFormat="1" ht="15.05" x14ac:dyDescent="0.3"/>
    <row r="1947" customFormat="1" ht="15.05" x14ac:dyDescent="0.3"/>
    <row r="1948" customFormat="1" ht="15.05" x14ac:dyDescent="0.3"/>
    <row r="1949" customFormat="1" ht="15.05" x14ac:dyDescent="0.3"/>
    <row r="1950" customFormat="1" ht="15.05" x14ac:dyDescent="0.3"/>
    <row r="1951" customFormat="1" ht="15.05" x14ac:dyDescent="0.3"/>
    <row r="1952" customFormat="1" ht="15.05" x14ac:dyDescent="0.3"/>
    <row r="1953" customFormat="1" ht="15.05" x14ac:dyDescent="0.3"/>
    <row r="1954" customFormat="1" ht="15.05" x14ac:dyDescent="0.3"/>
    <row r="1955" customFormat="1" ht="15.05" x14ac:dyDescent="0.3"/>
    <row r="1956" customFormat="1" ht="15.05" x14ac:dyDescent="0.3"/>
    <row r="1957" customFormat="1" ht="15.05" x14ac:dyDescent="0.3"/>
    <row r="1958" customFormat="1" ht="15.05" x14ac:dyDescent="0.3"/>
    <row r="1959" customFormat="1" ht="15.05" x14ac:dyDescent="0.3"/>
    <row r="1960" customFormat="1" ht="15.05" x14ac:dyDescent="0.3"/>
    <row r="1961" customFormat="1" ht="15.05" x14ac:dyDescent="0.3"/>
    <row r="1962" customFormat="1" ht="15.05" x14ac:dyDescent="0.3"/>
    <row r="1963" customFormat="1" ht="15.05" x14ac:dyDescent="0.3"/>
    <row r="1964" customFormat="1" ht="15.05" x14ac:dyDescent="0.3"/>
    <row r="1965" customFormat="1" ht="15.05" x14ac:dyDescent="0.3"/>
    <row r="1966" customFormat="1" ht="15.05" x14ac:dyDescent="0.3"/>
    <row r="1967" customFormat="1" ht="15.05" x14ac:dyDescent="0.3"/>
    <row r="1968" customFormat="1" ht="15.05" x14ac:dyDescent="0.3"/>
    <row r="1969" customFormat="1" ht="15.05" x14ac:dyDescent="0.3"/>
    <row r="1970" customFormat="1" ht="15.05" x14ac:dyDescent="0.3"/>
    <row r="1971" customFormat="1" ht="15.05" x14ac:dyDescent="0.3"/>
    <row r="1972" customFormat="1" ht="15.05" x14ac:dyDescent="0.3"/>
    <row r="1973" customFormat="1" ht="15.05" x14ac:dyDescent="0.3"/>
    <row r="1974" customFormat="1" ht="15.05" x14ac:dyDescent="0.3"/>
    <row r="1975" customFormat="1" ht="15.05" x14ac:dyDescent="0.3"/>
    <row r="1976" customFormat="1" ht="15.05" x14ac:dyDescent="0.3"/>
    <row r="1977" customFormat="1" ht="15.05" x14ac:dyDescent="0.3"/>
    <row r="1978" customFormat="1" ht="15.05" x14ac:dyDescent="0.3"/>
    <row r="1979" customFormat="1" ht="15.05" x14ac:dyDescent="0.3"/>
    <row r="1980" customFormat="1" ht="15.05" x14ac:dyDescent="0.3"/>
    <row r="1981" customFormat="1" ht="15.05" x14ac:dyDescent="0.3"/>
    <row r="1982" customFormat="1" ht="15.05" x14ac:dyDescent="0.3"/>
    <row r="1983" customFormat="1" ht="15.05" x14ac:dyDescent="0.3"/>
    <row r="1984" customFormat="1" ht="15.05" x14ac:dyDescent="0.3"/>
    <row r="1985" customFormat="1" ht="15.05" x14ac:dyDescent="0.3"/>
    <row r="1986" customFormat="1" ht="15.05" x14ac:dyDescent="0.3"/>
    <row r="1987" customFormat="1" ht="15.05" x14ac:dyDescent="0.3"/>
    <row r="1988" customFormat="1" ht="15.05" x14ac:dyDescent="0.3"/>
    <row r="1989" customFormat="1" ht="15.05" x14ac:dyDescent="0.3"/>
    <row r="1990" customFormat="1" ht="15.05" x14ac:dyDescent="0.3"/>
    <row r="1991" customFormat="1" ht="15.05" x14ac:dyDescent="0.3"/>
    <row r="1992" customFormat="1" ht="15.05" x14ac:dyDescent="0.3"/>
    <row r="1993" customFormat="1" ht="15.05" x14ac:dyDescent="0.3"/>
    <row r="1994" customFormat="1" ht="15.05" x14ac:dyDescent="0.3"/>
    <row r="1995" customFormat="1" ht="15.05" x14ac:dyDescent="0.3"/>
    <row r="1996" customFormat="1" ht="15.05" x14ac:dyDescent="0.3"/>
    <row r="1997" customFormat="1" ht="15.05" x14ac:dyDescent="0.3"/>
    <row r="1998" customFormat="1" ht="15.05" x14ac:dyDescent="0.3"/>
    <row r="1999" customFormat="1" ht="15.05" x14ac:dyDescent="0.3"/>
    <row r="2000" customFormat="1" ht="15.05" x14ac:dyDescent="0.3"/>
    <row r="2001" customFormat="1" ht="15.05" x14ac:dyDescent="0.3"/>
    <row r="2002" customFormat="1" ht="15.05" x14ac:dyDescent="0.3"/>
    <row r="2003" customFormat="1" ht="15.05" x14ac:dyDescent="0.3"/>
    <row r="2004" customFormat="1" ht="15.05" x14ac:dyDescent="0.3"/>
    <row r="2005" customFormat="1" ht="15.05" x14ac:dyDescent="0.3"/>
    <row r="2006" customFormat="1" ht="15.05" x14ac:dyDescent="0.3"/>
    <row r="2007" customFormat="1" ht="15.05" x14ac:dyDescent="0.3"/>
    <row r="2008" customFormat="1" ht="15.05" x14ac:dyDescent="0.3"/>
    <row r="2009" customFormat="1" ht="15.05" x14ac:dyDescent="0.3"/>
    <row r="2010" customFormat="1" ht="15.05" x14ac:dyDescent="0.3"/>
    <row r="2011" customFormat="1" ht="15.05" x14ac:dyDescent="0.3"/>
    <row r="2012" customFormat="1" ht="15.05" x14ac:dyDescent="0.3"/>
    <row r="2013" customFormat="1" ht="15.05" x14ac:dyDescent="0.3"/>
    <row r="2014" customFormat="1" ht="15.05" x14ac:dyDescent="0.3"/>
    <row r="2015" customFormat="1" ht="15.05" x14ac:dyDescent="0.3"/>
    <row r="2016" customFormat="1" ht="15.05" x14ac:dyDescent="0.3"/>
    <row r="2017" customFormat="1" ht="15.05" x14ac:dyDescent="0.3"/>
    <row r="2018" customFormat="1" ht="15.05" x14ac:dyDescent="0.3"/>
    <row r="2019" customFormat="1" ht="15.05" x14ac:dyDescent="0.3"/>
    <row r="2020" customFormat="1" ht="15.05" x14ac:dyDescent="0.3"/>
    <row r="2021" customFormat="1" ht="15.05" x14ac:dyDescent="0.3"/>
    <row r="2022" customFormat="1" ht="15.05" x14ac:dyDescent="0.3"/>
    <row r="2023" customFormat="1" ht="15.05" x14ac:dyDescent="0.3"/>
    <row r="2024" customFormat="1" ht="15.05" x14ac:dyDescent="0.3"/>
    <row r="2025" customFormat="1" ht="15.05" x14ac:dyDescent="0.3"/>
    <row r="2026" customFormat="1" ht="15.05" x14ac:dyDescent="0.3"/>
    <row r="2027" customFormat="1" ht="15.05" x14ac:dyDescent="0.3"/>
    <row r="2028" customFormat="1" ht="15.05" x14ac:dyDescent="0.3"/>
    <row r="2029" customFormat="1" ht="15.05" x14ac:dyDescent="0.3"/>
    <row r="2030" customFormat="1" ht="15.05" x14ac:dyDescent="0.3"/>
    <row r="2031" customFormat="1" ht="15.05" x14ac:dyDescent="0.3"/>
    <row r="2032" customFormat="1" ht="15.05" x14ac:dyDescent="0.3"/>
    <row r="2033" customFormat="1" ht="15.05" x14ac:dyDescent="0.3"/>
    <row r="2034" customFormat="1" ht="15.05" x14ac:dyDescent="0.3"/>
    <row r="2035" customFormat="1" ht="15.05" x14ac:dyDescent="0.3"/>
    <row r="2036" customFormat="1" ht="15.05" x14ac:dyDescent="0.3"/>
    <row r="2037" customFormat="1" ht="15.05" x14ac:dyDescent="0.3"/>
    <row r="2038" customFormat="1" ht="15.05" x14ac:dyDescent="0.3"/>
    <row r="2039" customFormat="1" ht="15.05" x14ac:dyDescent="0.3"/>
    <row r="2040" customFormat="1" ht="15.05" x14ac:dyDescent="0.3"/>
    <row r="2041" customFormat="1" ht="15.05" x14ac:dyDescent="0.3"/>
    <row r="2042" customFormat="1" ht="15.05" x14ac:dyDescent="0.3"/>
    <row r="2043" customFormat="1" ht="15.05" x14ac:dyDescent="0.3"/>
    <row r="2044" customFormat="1" ht="15.05" x14ac:dyDescent="0.3"/>
    <row r="2045" customFormat="1" ht="15.05" x14ac:dyDescent="0.3"/>
    <row r="2046" customFormat="1" ht="15.05" x14ac:dyDescent="0.3"/>
    <row r="2047" customFormat="1" ht="15.05" x14ac:dyDescent="0.3"/>
    <row r="2048" customFormat="1" ht="15.05" x14ac:dyDescent="0.3"/>
    <row r="2049" customFormat="1" ht="15.05" x14ac:dyDescent="0.3"/>
    <row r="2050" customFormat="1" ht="15.05" x14ac:dyDescent="0.3"/>
    <row r="2051" customFormat="1" ht="15.05" x14ac:dyDescent="0.3"/>
    <row r="2052" customFormat="1" ht="15.05" x14ac:dyDescent="0.3"/>
    <row r="2053" customFormat="1" ht="15.05" x14ac:dyDescent="0.3"/>
    <row r="2054" customFormat="1" ht="15.05" x14ac:dyDescent="0.3"/>
    <row r="2055" customFormat="1" ht="15.05" x14ac:dyDescent="0.3"/>
    <row r="2056" customFormat="1" ht="15.05" x14ac:dyDescent="0.3"/>
    <row r="2057" customFormat="1" ht="15.05" x14ac:dyDescent="0.3"/>
    <row r="2058" customFormat="1" ht="15.05" x14ac:dyDescent="0.3"/>
    <row r="2059" customFormat="1" ht="15.05" x14ac:dyDescent="0.3"/>
    <row r="2060" customFormat="1" ht="15.05" x14ac:dyDescent="0.3"/>
    <row r="2061" customFormat="1" ht="15.05" x14ac:dyDescent="0.3"/>
    <row r="2062" customFormat="1" ht="15.05" x14ac:dyDescent="0.3"/>
    <row r="2063" customFormat="1" ht="15.05" x14ac:dyDescent="0.3"/>
    <row r="2064" customFormat="1" ht="15.05" x14ac:dyDescent="0.3"/>
    <row r="2065" customFormat="1" ht="15.05" x14ac:dyDescent="0.3"/>
    <row r="2066" customFormat="1" ht="15.05" x14ac:dyDescent="0.3"/>
    <row r="2067" customFormat="1" ht="15.05" x14ac:dyDescent="0.3"/>
    <row r="2068" customFormat="1" ht="15.05" x14ac:dyDescent="0.3"/>
    <row r="2069" customFormat="1" ht="15.05" x14ac:dyDescent="0.3"/>
    <row r="2070" customFormat="1" ht="15.05" x14ac:dyDescent="0.3"/>
    <row r="2071" customFormat="1" ht="15.05" x14ac:dyDescent="0.3"/>
    <row r="2072" customFormat="1" ht="15.05" x14ac:dyDescent="0.3"/>
    <row r="2073" customFormat="1" ht="15.05" x14ac:dyDescent="0.3"/>
    <row r="2074" customFormat="1" ht="15.05" x14ac:dyDescent="0.3"/>
    <row r="2075" customFormat="1" ht="15.05" x14ac:dyDescent="0.3"/>
    <row r="2076" customFormat="1" ht="15.05" x14ac:dyDescent="0.3"/>
    <row r="2077" customFormat="1" ht="15.05" x14ac:dyDescent="0.3"/>
    <row r="2078" customFormat="1" ht="15.05" x14ac:dyDescent="0.3"/>
    <row r="2079" customFormat="1" ht="15.05" x14ac:dyDescent="0.3"/>
    <row r="2080" customFormat="1" ht="15.05" x14ac:dyDescent="0.3"/>
    <row r="2081" customFormat="1" ht="15.05" x14ac:dyDescent="0.3"/>
    <row r="2082" customFormat="1" ht="15.05" x14ac:dyDescent="0.3"/>
    <row r="2083" customFormat="1" ht="15.05" x14ac:dyDescent="0.3"/>
    <row r="2084" customFormat="1" ht="15.05" x14ac:dyDescent="0.3"/>
    <row r="2085" customFormat="1" ht="15.05" x14ac:dyDescent="0.3"/>
    <row r="2086" customFormat="1" ht="15.05" x14ac:dyDescent="0.3"/>
    <row r="2087" customFormat="1" ht="15.05" x14ac:dyDescent="0.3"/>
    <row r="2088" customFormat="1" ht="15.05" x14ac:dyDescent="0.3"/>
    <row r="2089" customFormat="1" ht="15.05" x14ac:dyDescent="0.3"/>
    <row r="2090" customFormat="1" ht="15.05" x14ac:dyDescent="0.3"/>
    <row r="2091" customFormat="1" ht="15.05" x14ac:dyDescent="0.3"/>
    <row r="2092" customFormat="1" ht="15.05" x14ac:dyDescent="0.3"/>
    <row r="2093" customFormat="1" ht="15.05" x14ac:dyDescent="0.3"/>
    <row r="2094" customFormat="1" ht="15.05" x14ac:dyDescent="0.3"/>
    <row r="2095" customFormat="1" ht="15.05" x14ac:dyDescent="0.3"/>
    <row r="2096" customFormat="1" ht="15.05" x14ac:dyDescent="0.3"/>
    <row r="2097" customFormat="1" ht="15.05" x14ac:dyDescent="0.3"/>
    <row r="2098" customFormat="1" ht="15.05" x14ac:dyDescent="0.3"/>
    <row r="2099" customFormat="1" ht="15.05" x14ac:dyDescent="0.3"/>
    <row r="2100" customFormat="1" ht="15.05" x14ac:dyDescent="0.3"/>
    <row r="2101" customFormat="1" ht="15.05" x14ac:dyDescent="0.3"/>
    <row r="2102" customFormat="1" ht="15.05" x14ac:dyDescent="0.3"/>
    <row r="2103" customFormat="1" ht="15.05" x14ac:dyDescent="0.3"/>
    <row r="2104" customFormat="1" ht="15.05" x14ac:dyDescent="0.3"/>
    <row r="2105" customFormat="1" ht="15.05" x14ac:dyDescent="0.3"/>
    <row r="2106" customFormat="1" ht="15.05" x14ac:dyDescent="0.3"/>
    <row r="2107" customFormat="1" ht="15.05" x14ac:dyDescent="0.3"/>
    <row r="2108" customFormat="1" ht="15.05" x14ac:dyDescent="0.3"/>
    <row r="2109" customFormat="1" ht="15.05" x14ac:dyDescent="0.3"/>
    <row r="2110" customFormat="1" ht="15.05" x14ac:dyDescent="0.3"/>
    <row r="2111" customFormat="1" ht="15.05" x14ac:dyDescent="0.3"/>
    <row r="2112" customFormat="1" ht="15.05" x14ac:dyDescent="0.3"/>
    <row r="2113" customFormat="1" ht="15.05" x14ac:dyDescent="0.3"/>
    <row r="2114" customFormat="1" ht="15.05" x14ac:dyDescent="0.3"/>
    <row r="2115" customFormat="1" ht="15.05" x14ac:dyDescent="0.3"/>
    <row r="2116" customFormat="1" ht="15.05" x14ac:dyDescent="0.3"/>
    <row r="2117" customFormat="1" ht="15.05" x14ac:dyDescent="0.3"/>
    <row r="2118" customFormat="1" ht="15.05" x14ac:dyDescent="0.3"/>
    <row r="2119" customFormat="1" ht="15.05" x14ac:dyDescent="0.3"/>
    <row r="2120" customFormat="1" ht="15.05" x14ac:dyDescent="0.3"/>
    <row r="2121" customFormat="1" ht="15.05" x14ac:dyDescent="0.3"/>
    <row r="2122" customFormat="1" ht="15.05" x14ac:dyDescent="0.3"/>
    <row r="2123" customFormat="1" ht="15.05" x14ac:dyDescent="0.3"/>
    <row r="2124" customFormat="1" ht="15.05" x14ac:dyDescent="0.3"/>
    <row r="2125" customFormat="1" ht="15.05" x14ac:dyDescent="0.3"/>
    <row r="2126" customFormat="1" ht="15.05" x14ac:dyDescent="0.3"/>
    <row r="2127" customFormat="1" ht="15.05" x14ac:dyDescent="0.3"/>
    <row r="2128" customFormat="1" ht="15.05" x14ac:dyDescent="0.3"/>
    <row r="2129" customFormat="1" ht="15.05" x14ac:dyDescent="0.3"/>
    <row r="2130" customFormat="1" ht="15.05" x14ac:dyDescent="0.3"/>
    <row r="2131" customFormat="1" ht="15.05" x14ac:dyDescent="0.3"/>
    <row r="2132" customFormat="1" ht="15.05" x14ac:dyDescent="0.3"/>
    <row r="2133" customFormat="1" ht="15.05" x14ac:dyDescent="0.3"/>
    <row r="2134" customFormat="1" ht="15.05" x14ac:dyDescent="0.3"/>
    <row r="2135" customFormat="1" ht="15.05" x14ac:dyDescent="0.3"/>
    <row r="2136" customFormat="1" ht="15.05" x14ac:dyDescent="0.3"/>
    <row r="2137" customFormat="1" ht="15.05" x14ac:dyDescent="0.3"/>
    <row r="2138" customFormat="1" ht="15.05" x14ac:dyDescent="0.3"/>
    <row r="2139" customFormat="1" ht="15.05" x14ac:dyDescent="0.3"/>
    <row r="2140" customFormat="1" ht="15.05" x14ac:dyDescent="0.3"/>
    <row r="2141" customFormat="1" ht="15.05" x14ac:dyDescent="0.3"/>
    <row r="2142" customFormat="1" ht="15.05" x14ac:dyDescent="0.3"/>
    <row r="2143" customFormat="1" ht="15.05" x14ac:dyDescent="0.3"/>
    <row r="2144" customFormat="1" ht="15.05" x14ac:dyDescent="0.3"/>
    <row r="2145" customFormat="1" ht="15.05" x14ac:dyDescent="0.3"/>
    <row r="2146" customFormat="1" ht="15.05" x14ac:dyDescent="0.3"/>
    <row r="2147" customFormat="1" ht="15.05" x14ac:dyDescent="0.3"/>
    <row r="2148" customFormat="1" ht="15.05" x14ac:dyDescent="0.3"/>
    <row r="2149" customFormat="1" ht="15.05" x14ac:dyDescent="0.3"/>
    <row r="2150" customFormat="1" ht="15.05" x14ac:dyDescent="0.3"/>
    <row r="2151" customFormat="1" ht="15.05" x14ac:dyDescent="0.3"/>
    <row r="2152" customFormat="1" ht="15.05" x14ac:dyDescent="0.3"/>
    <row r="2153" customFormat="1" ht="15.05" x14ac:dyDescent="0.3"/>
    <row r="2154" customFormat="1" ht="15.05" x14ac:dyDescent="0.3"/>
    <row r="2155" customFormat="1" ht="15.05" x14ac:dyDescent="0.3"/>
    <row r="2156" customFormat="1" ht="15.05" x14ac:dyDescent="0.3"/>
    <row r="2157" customFormat="1" ht="15.05" x14ac:dyDescent="0.3"/>
    <row r="2158" customFormat="1" ht="15.05" x14ac:dyDescent="0.3"/>
    <row r="2159" customFormat="1" ht="15.05" x14ac:dyDescent="0.3"/>
    <row r="2160" customFormat="1" ht="15.05" x14ac:dyDescent="0.3"/>
    <row r="2161" customFormat="1" ht="15.05" x14ac:dyDescent="0.3"/>
    <row r="2162" customFormat="1" ht="15.05" x14ac:dyDescent="0.3"/>
    <row r="2163" customFormat="1" ht="15.05" x14ac:dyDescent="0.3"/>
    <row r="2164" customFormat="1" ht="15.05" x14ac:dyDescent="0.3"/>
    <row r="2165" customFormat="1" ht="15.05" x14ac:dyDescent="0.3"/>
    <row r="2166" customFormat="1" ht="15.05" x14ac:dyDescent="0.3"/>
    <row r="2167" customFormat="1" ht="15.05" x14ac:dyDescent="0.3"/>
    <row r="2168" customFormat="1" ht="15.05" x14ac:dyDescent="0.3"/>
    <row r="2169" customFormat="1" ht="15.05" x14ac:dyDescent="0.3"/>
    <row r="2170" customFormat="1" ht="15.05" x14ac:dyDescent="0.3"/>
    <row r="2171" customFormat="1" ht="15.05" x14ac:dyDescent="0.3"/>
    <row r="2172" customFormat="1" ht="15.05" x14ac:dyDescent="0.3"/>
    <row r="2173" customFormat="1" ht="15.05" x14ac:dyDescent="0.3"/>
    <row r="2174" customFormat="1" ht="15.05" x14ac:dyDescent="0.3"/>
    <row r="2175" customFormat="1" ht="15.05" x14ac:dyDescent="0.3"/>
    <row r="2176" customFormat="1" ht="15.05" x14ac:dyDescent="0.3"/>
    <row r="2177" customFormat="1" ht="15.05" x14ac:dyDescent="0.3"/>
    <row r="2178" customFormat="1" ht="15.05" x14ac:dyDescent="0.3"/>
    <row r="2179" customFormat="1" ht="15.05" x14ac:dyDescent="0.3"/>
    <row r="5004" spans="7:9" hidden="1" x14ac:dyDescent="0.25"/>
    <row r="5005" spans="7:9" hidden="1" x14ac:dyDescent="0.25">
      <c r="G5005" s="169" t="s">
        <v>2762</v>
      </c>
      <c r="I5005" s="169" t="s">
        <v>2767</v>
      </c>
    </row>
    <row r="5006" spans="7:9" hidden="1" x14ac:dyDescent="0.25">
      <c r="G5006" s="3" t="s">
        <v>2768</v>
      </c>
      <c r="I5006" s="3" t="s">
        <v>2763</v>
      </c>
    </row>
    <row r="5007" spans="7:9" hidden="1" x14ac:dyDescent="0.25">
      <c r="G5007" s="94" t="s">
        <v>2753</v>
      </c>
      <c r="I5007" s="3" t="s">
        <v>2764</v>
      </c>
    </row>
    <row r="5008" spans="7:9" hidden="1" x14ac:dyDescent="0.25">
      <c r="I5008" s="3" t="s">
        <v>2765</v>
      </c>
    </row>
    <row r="5009" spans="9:9" hidden="1" x14ac:dyDescent="0.25">
      <c r="I5009" s="3" t="s">
        <v>2384</v>
      </c>
    </row>
    <row r="5010" spans="9:9" hidden="1" x14ac:dyDescent="0.25">
      <c r="I5010" s="94" t="s">
        <v>2383</v>
      </c>
    </row>
    <row r="5011" spans="9:9" hidden="1" x14ac:dyDescent="0.25"/>
    <row r="5012" spans="9:9" hidden="1" x14ac:dyDescent="0.25"/>
  </sheetData>
  <sheetProtection algorithmName="SHA-512" hashValue="jH0ahHp3dNxeHVGXqsQ5eQ09vNdQLXaBuqcw0egoplPGEUaxt22OBVwZBFtqR51Xi9uCIEM74LwbdW0ifdMjQg==" saltValue="kDtnBn5zazgEQuPJg+4qpQ==" spinCount="100000" sheet="1" selectLockedCells="1"/>
  <mergeCells count="21">
    <mergeCell ref="E2:Z2"/>
    <mergeCell ref="W12:X12"/>
    <mergeCell ref="R11:T12"/>
    <mergeCell ref="U11:U12"/>
    <mergeCell ref="M10:U10"/>
    <mergeCell ref="E5:X5"/>
    <mergeCell ref="E4:X4"/>
    <mergeCell ref="I10:I14"/>
    <mergeCell ref="W10:X10"/>
    <mergeCell ref="N11:N12"/>
    <mergeCell ref="E197:K197"/>
    <mergeCell ref="O7:U7"/>
    <mergeCell ref="Q11:Q12"/>
    <mergeCell ref="K10:K12"/>
    <mergeCell ref="G10:G14"/>
    <mergeCell ref="E9:X9"/>
    <mergeCell ref="O11:O12"/>
    <mergeCell ref="P11:P12"/>
    <mergeCell ref="E10:E14"/>
    <mergeCell ref="M11:M12"/>
    <mergeCell ref="U13:U14"/>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ColWidth="8.77734375" defaultRowHeight="15.05" x14ac:dyDescent="0.3"/>
  <cols>
    <col min="1" max="2" width="1.6640625" customWidth="1"/>
    <col min="3" max="3" width="0.77734375" customWidth="1"/>
    <col min="4" max="4" width="21" hidden="1" customWidth="1"/>
    <col min="5" max="5" width="13.44140625" customWidth="1"/>
    <col min="6" max="6" width="11.33203125" customWidth="1"/>
    <col min="7" max="7" width="11.109375" customWidth="1"/>
    <col min="8" max="8" width="8.77734375" customWidth="1"/>
    <col min="9" max="9" width="12.6640625" customWidth="1"/>
    <col min="10" max="10" width="11.77734375" customWidth="1"/>
    <col min="11" max="11" width="10.77734375" customWidth="1"/>
    <col min="12" max="12" width="11.6640625" customWidth="1"/>
    <col min="13" max="13" width="8.77734375" customWidth="1"/>
    <col min="14" max="14" width="0.44140625" customWidth="1"/>
    <col min="15" max="15" width="11.33203125" customWidth="1"/>
    <col min="16" max="16" width="10.77734375" customWidth="1"/>
    <col min="17" max="17" width="8.77734375" customWidth="1"/>
    <col min="18" max="18" width="12.6640625" customWidth="1"/>
    <col min="19" max="19" width="12.33203125" customWidth="1"/>
    <col min="20" max="20" width="11.44140625" customWidth="1"/>
    <col min="21" max="21" width="12.6640625" customWidth="1"/>
    <col min="22" max="22" width="8.77734375" customWidth="1"/>
    <col min="23" max="23" width="0.77734375" customWidth="1"/>
    <col min="24" max="24" width="1.6640625" customWidth="1"/>
  </cols>
  <sheetData>
    <row r="1" spans="1:94" ht="9.85" customHeight="1" thickBot="1" x14ac:dyDescent="0.35"/>
    <row r="2" spans="1:94" ht="9.85" customHeight="1" thickTop="1" x14ac:dyDescent="0.3">
      <c r="B2" s="18"/>
      <c r="C2" s="501"/>
      <c r="D2" s="501"/>
      <c r="E2" s="501"/>
      <c r="F2" s="501"/>
      <c r="G2" s="501"/>
      <c r="H2" s="501"/>
      <c r="I2" s="501"/>
      <c r="J2" s="501"/>
      <c r="K2" s="501"/>
      <c r="L2" s="501"/>
      <c r="M2" s="19"/>
      <c r="N2" s="19"/>
      <c r="O2" s="19"/>
      <c r="P2" s="19"/>
      <c r="Q2" s="19"/>
      <c r="R2" s="19"/>
      <c r="S2" s="19"/>
      <c r="T2" s="19"/>
      <c r="U2" s="19"/>
      <c r="V2" s="19"/>
      <c r="W2" s="19"/>
      <c r="X2" s="43"/>
    </row>
    <row r="3" spans="1:94" ht="5.0999999999999996" customHeight="1" x14ac:dyDescent="0.3">
      <c r="B3" s="16"/>
      <c r="C3" s="51"/>
      <c r="D3" s="14"/>
      <c r="E3" s="14"/>
      <c r="F3" s="14"/>
      <c r="G3" s="14"/>
      <c r="H3" s="14"/>
      <c r="I3" s="14"/>
      <c r="J3" s="14"/>
      <c r="K3" s="14"/>
      <c r="L3" s="14"/>
      <c r="X3" s="23"/>
    </row>
    <row r="4" spans="1:94" s="1" customFormat="1" ht="20.95" customHeight="1" x14ac:dyDescent="0.3">
      <c r="A4"/>
      <c r="B4" s="16"/>
      <c r="C4" s="318"/>
      <c r="D4" s="319"/>
      <c r="E4" s="537" t="str">
        <f>'Page 1 - General Information'!E4</f>
        <v xml:space="preserve"> INTERSCHOLASTIC ATHLETIC OPPORTUNITIES DISCLOSURE FORM 26.1</v>
      </c>
      <c r="F4" s="514"/>
      <c r="G4" s="514"/>
      <c r="H4" s="514"/>
      <c r="I4" s="514"/>
      <c r="J4" s="514"/>
      <c r="K4" s="514"/>
      <c r="L4" s="514"/>
      <c r="M4" s="514"/>
      <c r="N4" s="514"/>
      <c r="O4" s="514"/>
      <c r="P4" s="514"/>
      <c r="Q4" s="514"/>
      <c r="R4" s="514"/>
      <c r="S4" s="514"/>
      <c r="T4" s="514"/>
      <c r="U4" s="514"/>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3">
      <c r="A5"/>
      <c r="B5" s="16"/>
      <c r="C5" s="320" t="str">
        <f>'Page 1 - General Information'!E5</f>
        <v>2025-26 School Year</v>
      </c>
      <c r="D5" s="321"/>
      <c r="E5" s="461" t="str">
        <f>'Page 1 - General Information'!E5</f>
        <v>2025-26 School Year</v>
      </c>
      <c r="F5" s="462"/>
      <c r="G5" s="462"/>
      <c r="H5" s="462"/>
      <c r="I5" s="462"/>
      <c r="J5" s="462"/>
      <c r="K5" s="462"/>
      <c r="L5" s="462"/>
      <c r="M5" s="462"/>
      <c r="N5" s="462"/>
      <c r="O5" s="462"/>
      <c r="P5" s="462"/>
      <c r="Q5" s="462"/>
      <c r="R5" s="462"/>
      <c r="S5" s="462"/>
      <c r="T5" s="462"/>
      <c r="U5" s="462"/>
      <c r="V5" s="463"/>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0999999999999996" customHeight="1" x14ac:dyDescent="0.3">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45" customHeight="1" x14ac:dyDescent="0.3">
      <c r="B7" s="16"/>
      <c r="C7" s="304"/>
      <c r="D7" s="97"/>
      <c r="E7" s="322" t="str">
        <f>IF('Page 1 - General Information'!G14="[Make Selection From Drop-Down List ]","",("School:  "&amp;'Page 1 - General Information'!G14&amp;" - "&amp;'Page 1 - General Information'!G16))</f>
        <v>School:  Pequea Valley Secondary Sch - 8541</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Pequea Valley SD - 113365303</v>
      </c>
      <c r="T7" s="201"/>
      <c r="U7" s="97"/>
      <c r="V7" s="98"/>
      <c r="X7" s="23"/>
    </row>
    <row r="8" spans="1:94" ht="5.0999999999999996" customHeight="1" x14ac:dyDescent="0.3">
      <c r="B8" s="16"/>
      <c r="C8" s="120"/>
      <c r="D8" s="121"/>
      <c r="E8" s="306"/>
      <c r="F8" s="308"/>
      <c r="G8" s="308"/>
      <c r="H8" s="308"/>
      <c r="I8" s="310"/>
      <c r="J8" s="54"/>
      <c r="K8" s="54"/>
      <c r="L8" s="54"/>
      <c r="M8" s="54"/>
      <c r="N8" s="54"/>
      <c r="O8" s="54"/>
      <c r="P8" s="54"/>
      <c r="Q8" s="54"/>
      <c r="R8" s="54"/>
      <c r="S8" s="54"/>
      <c r="T8" s="54"/>
      <c r="U8" s="54"/>
      <c r="V8" s="44"/>
      <c r="X8" s="23"/>
    </row>
    <row r="9" spans="1:94" s="1" customFormat="1" ht="20.45" customHeight="1" x14ac:dyDescent="0.3">
      <c r="A9"/>
      <c r="B9" s="16"/>
      <c r="C9" s="15"/>
      <c r="D9" s="190"/>
      <c r="E9" s="442"/>
      <c r="F9" s="442"/>
      <c r="G9" s="442"/>
      <c r="H9" s="522"/>
      <c r="I9" s="442"/>
      <c r="J9" s="442"/>
      <c r="K9" s="442"/>
      <c r="L9" s="442"/>
      <c r="M9" s="442"/>
      <c r="N9" s="442"/>
      <c r="O9" s="442"/>
      <c r="P9" s="442"/>
      <c r="Q9" s="442"/>
      <c r="R9" s="442"/>
      <c r="S9" s="442"/>
      <c r="T9" s="442"/>
      <c r="U9" s="442"/>
      <c r="V9" s="442"/>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6" customHeight="1" x14ac:dyDescent="0.25">
      <c r="A10" s="111"/>
      <c r="B10" s="112"/>
      <c r="C10" s="113"/>
      <c r="D10" s="324"/>
      <c r="E10" s="539" t="s">
        <v>10390</v>
      </c>
      <c r="F10" s="534" t="s">
        <v>16066</v>
      </c>
      <c r="G10" s="535"/>
      <c r="H10" s="535"/>
      <c r="I10" s="535"/>
      <c r="J10" s="535"/>
      <c r="K10" s="535"/>
      <c r="L10" s="535"/>
      <c r="M10" s="536"/>
      <c r="N10" s="96"/>
      <c r="O10" s="534" t="s">
        <v>16067</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7" customHeight="1" x14ac:dyDescent="0.3">
      <c r="A11"/>
      <c r="B11" s="16"/>
      <c r="C11"/>
      <c r="D11" s="226"/>
      <c r="E11" s="540"/>
      <c r="F11" s="531" t="s">
        <v>10391</v>
      </c>
      <c r="G11" s="533"/>
      <c r="H11" s="533"/>
      <c r="I11" s="533"/>
      <c r="J11" s="533"/>
      <c r="K11" s="533"/>
      <c r="L11" s="533"/>
      <c r="M11" s="532"/>
      <c r="N11" s="325"/>
      <c r="O11" s="531" t="s">
        <v>10391</v>
      </c>
      <c r="P11" s="533"/>
      <c r="Q11" s="533"/>
      <c r="R11" s="533"/>
      <c r="S11" s="533"/>
      <c r="T11" s="533"/>
      <c r="U11" s="533"/>
      <c r="V11" s="532"/>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45" customHeight="1" x14ac:dyDescent="0.3">
      <c r="A12"/>
      <c r="B12" s="16"/>
      <c r="C12"/>
      <c r="D12" s="226"/>
      <c r="E12" s="541"/>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7" hidden="1" customHeight="1" x14ac:dyDescent="0.3">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05" customHeight="1" x14ac:dyDescent="0.3">
      <c r="A14"/>
      <c r="B14" s="16"/>
      <c r="D14" s="190" t="str">
        <f>'Page 1 - General Information'!G12&amp;'Page 1 - General Information'!G16&amp;'Page 4 - Gender and Race Info'!E14</f>
        <v>1133653038541Male</v>
      </c>
      <c r="E14" s="299" t="s">
        <v>2858</v>
      </c>
      <c r="F14" s="317" t="str">
        <f>IF(ISERROR(VLOOKUP($D$14,'Race Data'!$B:$O,7,FALSE))," ",(VLOOKUP($D$14,'Race Data'!$B:$O,7,FALSE)))</f>
        <v>*</v>
      </c>
      <c r="G14" s="317" t="str">
        <f>IF(ISERROR(VLOOKUP($D$14,'Race Data'!$B:$O,8,FALSE))," ",(VLOOKUP($D$14,'Race Data'!$B:$O,8,FALSE)))</f>
        <v>*</v>
      </c>
      <c r="H14" s="317" t="str">
        <f>IF(ISERROR(VLOOKUP($D$14,'Race Data'!$B:$O,9,FALSE))," ",(VLOOKUP($D$14,'Race Data'!$B:$O,9,FALSE)))</f>
        <v>45</v>
      </c>
      <c r="I14" s="317" t="str">
        <f>IF(ISERROR(VLOOKUP($D$14,'Race Data'!$B:$O,10,FALSE))," ",(VLOOKUP($D$14,'Race Data'!$B:$O,10,FALSE)))</f>
        <v>272</v>
      </c>
      <c r="J14" s="317" t="str">
        <f>IF(ISERROR(VLOOKUP($D$14,'Race Data'!$B:$O,11,FALSE))," ",(VLOOKUP($D$14,'Race Data'!$B:$O,11,FALSE)))</f>
        <v>*</v>
      </c>
      <c r="K14" s="317" t="str">
        <f>IF(ISERROR(VLOOKUP($D$14,'Race Data'!$B:$O,12,FALSE))," ",(VLOOKUP($D$14,'Race Data'!$B:$O,12,FALSE)))</f>
        <v>*</v>
      </c>
      <c r="L14" s="317">
        <f>IF(ISERROR(VLOOKUP($D$14,'Race Data'!$B:$O,13,FALSE))," ",(VLOOKUP($D$14,'Race Data'!$B:$O,13,FALSE)))</f>
        <v>0</v>
      </c>
      <c r="M14" s="302" t="str">
        <f>IF(ISERROR(VLOOKUP($D$14,'Race Data'!$B:$O,14,FALSE))," ",(VLOOKUP($D$14,'Race Data'!$B:$O,14,FALSE)))</f>
        <v>338</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0" t="str">
        <f>'Page 1 - General Information'!G12&amp;'Page 1 - General Information'!G16&amp;'Page 4 - Gender and Race Info'!E15</f>
        <v>1133653038541Female</v>
      </c>
      <c r="E15" s="168" t="s">
        <v>2857</v>
      </c>
      <c r="F15" s="317">
        <f>IF(ISERROR(VLOOKUP($D$15,'Race Data'!$B:$O,7,FALSE))," ",(VLOOKUP($D$15,'Race Data'!$B:$O,7,FALSE)))</f>
        <v>0</v>
      </c>
      <c r="G15" s="317" t="str">
        <f>IF(ISERROR(VLOOKUP($D$15,'Race Data'!$B:$O,8,FALSE))," ",(VLOOKUP($D$15,'Race Data'!$B:$O,8,FALSE)))</f>
        <v>13</v>
      </c>
      <c r="H15" s="317" t="str">
        <f>IF(ISERROR(VLOOKUP($D$15,'Race Data'!$B:$O,9,FALSE))," ",(VLOOKUP($D$15,'Race Data'!$B:$O,9,FALSE)))</f>
        <v>44</v>
      </c>
      <c r="I15" s="317" t="str">
        <f>IF(ISERROR(VLOOKUP($D$15,'Race Data'!$B:$O,10,FALSE))," ",(VLOOKUP($D$15,'Race Data'!$B:$O,10,FALSE)))</f>
        <v>243</v>
      </c>
      <c r="J15" s="317" t="str">
        <f>IF(ISERROR(VLOOKUP($D$15,'Race Data'!$B:$O,11,FALSE))," ",(VLOOKUP($D$15,'Race Data'!$B:$O,11,FALSE)))</f>
        <v>12</v>
      </c>
      <c r="K15" s="317" t="str">
        <f>IF(ISERROR(VLOOKUP($D$15,'Race Data'!$B:$O,12,FALSE))," ",(VLOOKUP($D$15,'Race Data'!$B:$O,12,FALSE)))</f>
        <v>*</v>
      </c>
      <c r="L15" s="317">
        <f>IF(ISERROR(VLOOKUP($D$15,'Race Data'!$B:$O,13,FALSE))," ",(VLOOKUP($D$15,'Race Data'!$B:$O,13,FALSE)))</f>
        <v>0</v>
      </c>
      <c r="M15" s="302" t="str">
        <f>IF(ISERROR(VLOOKUP($D$15,'Race Data'!$B:$O,14,FALSE))," ",(VLOOKUP($D$15,'Race Data'!$B:$O,14,FALSE)))</f>
        <v>315</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
      <c r="A16" s="297"/>
      <c r="B16" s="327"/>
      <c r="D16" s="190" t="str">
        <f>'Page 1 - General Information'!G12&amp;'Page 1 - General Information'!G16&amp;'Page 4 - Gender and Race Info'!E16</f>
        <v>1133653038541Total</v>
      </c>
      <c r="E16" s="328" t="s">
        <v>2385</v>
      </c>
      <c r="F16" s="314" t="str">
        <f>IF(ISERROR(VLOOKUP($D$16,'Race Data'!$B:$O,7,FALSE))," ",(VLOOKUP($D$16,'Race Data'!$B:$O,7,FALSE)))</f>
        <v>*</v>
      </c>
      <c r="G16" s="314" t="str">
        <f>IF(ISERROR(VLOOKUP($D$16,'Race Data'!$B:$O,8,FALSE))," ",(VLOOKUP($D$16,'Race Data'!$B:$O,8,FALSE)))</f>
        <v>21</v>
      </c>
      <c r="H16" s="314" t="str">
        <f>IF(ISERROR(VLOOKUP($D$16,'Race Data'!$B:$O,9,FALSE))," ",(VLOOKUP($D$16,'Race Data'!$B:$O,9,FALSE)))</f>
        <v>89</v>
      </c>
      <c r="I16" s="314" t="str">
        <f>IF(ISERROR(VLOOKUP($D$16,'Race Data'!$B:$O,10,FALSE))," ",(VLOOKUP($D$16,'Race Data'!$B:$O,10,FALSE)))</f>
        <v>515</v>
      </c>
      <c r="J16" s="314" t="str">
        <f>IF(ISERROR(VLOOKUP($D$16,'Race Data'!$B:$O,11,FALSE))," ",(VLOOKUP($D$16,'Race Data'!$B:$O,11,FALSE)))</f>
        <v>22</v>
      </c>
      <c r="K16" s="314" t="str">
        <f>IF(ISERROR(VLOOKUP($D$16,'Race Data'!$B:$O,12,FALSE))," ",(VLOOKUP($D$16,'Race Data'!$B:$O,12,FALSE)))</f>
        <v>*</v>
      </c>
      <c r="L16" s="314">
        <f>IF(ISERROR(VLOOKUP($D$16,'Race Data'!$B:$O,13,FALSE))," ",(VLOOKUP($D$16,'Race Data'!$B:$O,13,FALSE)))</f>
        <v>0</v>
      </c>
      <c r="M16" s="315" t="str">
        <f>IF(ISERROR(VLOOKUP($D$16,'Race Data'!$B:$O,14,FALSE))," ",(VLOOKUP($D$16,'Race Data'!$B:$O,14,FALSE)))</f>
        <v>653</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3.95" customHeight="1" x14ac:dyDescent="0.3">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85" customHeight="1" thickBot="1" x14ac:dyDescent="0.35">
      <c r="B18" s="41"/>
      <c r="C18" s="489"/>
      <c r="D18" s="489"/>
      <c r="E18" s="489"/>
      <c r="F18" s="489"/>
      <c r="G18" s="489"/>
      <c r="H18" s="489"/>
      <c r="I18" s="489"/>
      <c r="J18" s="489"/>
      <c r="K18" s="489"/>
      <c r="L18" s="489"/>
      <c r="M18" s="42"/>
      <c r="N18" s="42"/>
      <c r="O18" s="42"/>
      <c r="P18" s="42"/>
      <c r="Q18" s="42"/>
      <c r="R18" s="42"/>
      <c r="S18" s="42"/>
      <c r="T18" s="42"/>
      <c r="U18" s="42"/>
      <c r="V18" s="42"/>
      <c r="W18" s="42"/>
      <c r="X18" s="45"/>
    </row>
    <row r="19" spans="1:94" ht="15.75" thickTop="1" x14ac:dyDescent="0.3"/>
    <row r="20" spans="1:94" x14ac:dyDescent="0.3">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ColWidth="8.77734375" defaultRowHeight="15.05" x14ac:dyDescent="0.3"/>
  <cols>
    <col min="1" max="1" width="5.44140625" customWidth="1"/>
    <col min="2" max="2" width="1.6640625" customWidth="1"/>
    <col min="3" max="3" width="0.77734375" customWidth="1"/>
    <col min="4" max="4" width="7.6640625" customWidth="1"/>
    <col min="5" max="17" width="10.6640625" customWidth="1"/>
    <col min="18" max="18" width="7.6640625" customWidth="1"/>
    <col min="19" max="19" width="0.77734375" customWidth="1"/>
    <col min="20" max="20" width="1.6640625" customWidth="1"/>
  </cols>
  <sheetData>
    <row r="1" spans="1:74" ht="9.85" customHeight="1" thickBot="1" x14ac:dyDescent="0.35"/>
    <row r="2" spans="1:74" ht="9.85" customHeight="1" thickTop="1" x14ac:dyDescent="0.3">
      <c r="B2" s="18"/>
      <c r="C2" s="19"/>
      <c r="D2" s="501"/>
      <c r="E2" s="501"/>
      <c r="F2" s="501"/>
      <c r="G2" s="501"/>
      <c r="H2" s="501"/>
      <c r="I2" s="501"/>
      <c r="J2" s="501"/>
      <c r="K2" s="501"/>
      <c r="L2" s="501"/>
      <c r="M2" s="501"/>
      <c r="N2" s="501"/>
      <c r="O2" s="501"/>
      <c r="P2" s="501"/>
      <c r="Q2" s="501"/>
      <c r="R2" s="501"/>
      <c r="S2" s="501"/>
      <c r="T2" s="449"/>
    </row>
    <row r="3" spans="1:74" ht="5.0999999999999996" customHeight="1" x14ac:dyDescent="0.3">
      <c r="B3" s="16"/>
      <c r="C3" s="17"/>
      <c r="D3" s="14"/>
      <c r="E3" s="14"/>
      <c r="F3" s="14"/>
      <c r="G3" s="14"/>
      <c r="H3" s="14"/>
      <c r="I3" s="14"/>
      <c r="J3" s="14"/>
      <c r="K3" s="14"/>
      <c r="L3" s="14"/>
      <c r="M3" s="14"/>
      <c r="N3" s="14"/>
      <c r="O3" s="14"/>
      <c r="P3" s="14"/>
      <c r="Q3" s="14"/>
      <c r="R3" s="14"/>
      <c r="S3" s="51"/>
      <c r="T3" s="23"/>
    </row>
    <row r="4" spans="1:74" s="1" customFormat="1" ht="20.95" customHeight="1" x14ac:dyDescent="0.3">
      <c r="A4"/>
      <c r="B4" s="16"/>
      <c r="C4" s="15"/>
      <c r="D4" s="464" t="str">
        <f>'Page 1 - General Information'!E4</f>
        <v xml:space="preserve"> INTERSCHOLASTIC ATHLETIC OPPORTUNITIES DISCLOSURE FORM 26.1</v>
      </c>
      <c r="E4" s="465"/>
      <c r="F4" s="465"/>
      <c r="G4" s="465"/>
      <c r="H4" s="465"/>
      <c r="I4" s="465"/>
      <c r="J4" s="465"/>
      <c r="K4" s="465"/>
      <c r="L4" s="465"/>
      <c r="M4" s="465"/>
      <c r="N4" s="465"/>
      <c r="O4" s="465"/>
      <c r="P4" s="465"/>
      <c r="Q4" s="465"/>
      <c r="R4" s="466"/>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0.95" customHeight="1" x14ac:dyDescent="0.3">
      <c r="A5"/>
      <c r="B5" s="16"/>
      <c r="C5" s="15"/>
      <c r="D5" s="461" t="str">
        <f>'Page 1 - General Information'!E5</f>
        <v>2025-26 School Year</v>
      </c>
      <c r="E5" s="462"/>
      <c r="F5" s="462"/>
      <c r="G5" s="462"/>
      <c r="H5" s="462"/>
      <c r="I5" s="462"/>
      <c r="J5" s="462"/>
      <c r="K5" s="462"/>
      <c r="L5" s="462"/>
      <c r="M5" s="462"/>
      <c r="N5" s="462"/>
      <c r="O5" s="462"/>
      <c r="P5" s="462"/>
      <c r="Q5" s="462"/>
      <c r="R5" s="463"/>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0999999999999996"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0.95" customHeight="1" x14ac:dyDescent="0.3">
      <c r="B7" s="16"/>
      <c r="C7" s="15"/>
      <c r="D7" s="100"/>
      <c r="E7" s="123" t="str">
        <f>IF('Page 1 - General Information'!G14="[Make Selection From Drop-Down List ]","",("School:  "&amp;'Page 1 - General Information'!G14&amp;" - "&amp;'Page 1 - General Information'!G16))</f>
        <v>School:  Pequea Valley Secondary Sch - 8541</v>
      </c>
      <c r="F7" s="117"/>
      <c r="G7" s="117"/>
      <c r="H7" s="117"/>
      <c r="I7" s="97"/>
      <c r="J7" s="542" t="s">
        <v>2735</v>
      </c>
      <c r="K7" s="542"/>
      <c r="L7" s="542"/>
      <c r="M7" s="117"/>
      <c r="N7" s="123" t="str">
        <f>IF('Page 1 - General Information'!G10=" [Make Selection From Drop-Down List ]","",("LEA:  "&amp;'Page 1 - General Information'!G10&amp;" - "&amp;'Page 1 - General Information'!G12))</f>
        <v>LEA:  Pequea Valley SD - 113365303</v>
      </c>
      <c r="O7" s="309"/>
      <c r="P7" s="123"/>
      <c r="Q7" s="115"/>
      <c r="R7" s="97"/>
      <c r="S7" s="67"/>
      <c r="T7" s="23"/>
    </row>
    <row r="8" spans="1:74" ht="5.0999999999999996" customHeight="1" x14ac:dyDescent="0.3">
      <c r="B8" s="16"/>
      <c r="C8" s="17"/>
      <c r="D8" s="513"/>
      <c r="E8" s="513"/>
      <c r="F8" s="513"/>
      <c r="G8" s="513"/>
      <c r="H8" s="513"/>
      <c r="I8" s="513"/>
      <c r="J8" s="513"/>
      <c r="K8" s="513"/>
      <c r="L8" s="513"/>
      <c r="M8" s="49"/>
      <c r="R8" s="54"/>
      <c r="S8" s="110"/>
      <c r="T8" s="23"/>
    </row>
    <row r="9" spans="1:74" s="1" customFormat="1" ht="29.95"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3">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85" customHeight="1" x14ac:dyDescent="0.3">
      <c r="B11" s="16"/>
      <c r="D11" s="107"/>
      <c r="E11" s="550" t="s">
        <v>2749</v>
      </c>
      <c r="F11" s="551"/>
      <c r="G11" s="551"/>
      <c r="H11" s="551"/>
      <c r="I11" s="551"/>
      <c r="J11" s="551"/>
      <c r="K11" s="551"/>
      <c r="L11" s="551"/>
      <c r="M11" s="551"/>
      <c r="N11" s="551"/>
      <c r="O11" s="551"/>
      <c r="P11" s="551"/>
      <c r="Q11" s="552"/>
      <c r="R11" s="104"/>
      <c r="T11" s="23"/>
    </row>
    <row r="12" spans="1:74" ht="21.95" customHeight="1" x14ac:dyDescent="0.3">
      <c r="B12" s="16"/>
      <c r="D12" s="107"/>
      <c r="E12" s="556" t="s">
        <v>9979</v>
      </c>
      <c r="F12" s="557"/>
      <c r="G12" s="557"/>
      <c r="H12" s="557"/>
      <c r="I12" s="557"/>
      <c r="J12" s="557"/>
      <c r="K12" s="557"/>
      <c r="L12" s="557"/>
      <c r="M12" s="557"/>
      <c r="N12" s="557"/>
      <c r="O12" s="557"/>
      <c r="P12" s="557"/>
      <c r="Q12" s="558"/>
      <c r="R12" s="104"/>
      <c r="T12" s="23"/>
    </row>
    <row r="13" spans="1:74" ht="23.1" customHeight="1" x14ac:dyDescent="0.3">
      <c r="B13" s="16"/>
      <c r="D13" s="107"/>
      <c r="E13" s="559" t="s">
        <v>10204</v>
      </c>
      <c r="F13" s="560"/>
      <c r="G13" s="560"/>
      <c r="H13" s="560"/>
      <c r="I13" s="560"/>
      <c r="J13" s="560"/>
      <c r="K13" s="560"/>
      <c r="L13" s="560"/>
      <c r="M13" s="560"/>
      <c r="N13" s="560"/>
      <c r="O13" s="560"/>
      <c r="P13" s="560"/>
      <c r="Q13" s="561"/>
      <c r="R13" s="104"/>
      <c r="T13" s="23"/>
    </row>
    <row r="14" spans="1:74" ht="5.0999999999999996" customHeight="1" x14ac:dyDescent="0.3">
      <c r="B14" s="16"/>
      <c r="D14" s="107"/>
      <c r="E14" s="543"/>
      <c r="F14" s="544"/>
      <c r="G14" s="544"/>
      <c r="H14" s="544"/>
      <c r="I14" s="544"/>
      <c r="J14" s="544"/>
      <c r="K14" s="544"/>
      <c r="L14" s="544"/>
      <c r="M14" s="544"/>
      <c r="N14" s="544"/>
      <c r="O14" s="544"/>
      <c r="P14" s="544"/>
      <c r="Q14" s="545"/>
      <c r="R14" s="104"/>
      <c r="T14" s="23"/>
    </row>
    <row r="15" spans="1:74" ht="20.3" x14ac:dyDescent="0.3">
      <c r="B15" s="16"/>
      <c r="D15" s="107"/>
      <c r="E15" s="546" t="s">
        <v>21458</v>
      </c>
      <c r="F15" s="546"/>
      <c r="G15" s="546"/>
      <c r="H15" s="546"/>
      <c r="I15" s="546"/>
      <c r="J15" s="546"/>
      <c r="K15" s="546"/>
      <c r="L15" s="546"/>
      <c r="M15" s="546"/>
      <c r="N15" s="546"/>
      <c r="O15" s="546"/>
      <c r="P15" s="546"/>
      <c r="Q15" s="547"/>
      <c r="R15" s="104"/>
      <c r="T15" s="23"/>
    </row>
    <row r="16" spans="1:74" ht="20.3" x14ac:dyDescent="0.3">
      <c r="B16" s="16"/>
      <c r="D16" s="107"/>
      <c r="E16" s="548"/>
      <c r="F16" s="548"/>
      <c r="G16" s="548"/>
      <c r="H16" s="548"/>
      <c r="I16" s="548"/>
      <c r="J16" s="548"/>
      <c r="K16" s="548"/>
      <c r="L16" s="548"/>
      <c r="M16" s="548"/>
      <c r="N16" s="548"/>
      <c r="O16" s="548"/>
      <c r="P16" s="548"/>
      <c r="Q16" s="549"/>
      <c r="R16" s="104"/>
      <c r="T16" s="23"/>
    </row>
    <row r="17" spans="2:20" ht="20.3" x14ac:dyDescent="0.3">
      <c r="B17" s="16"/>
      <c r="D17" s="107"/>
      <c r="E17" s="548"/>
      <c r="F17" s="548"/>
      <c r="G17" s="548"/>
      <c r="H17" s="548"/>
      <c r="I17" s="548"/>
      <c r="J17" s="548"/>
      <c r="K17" s="548"/>
      <c r="L17" s="548"/>
      <c r="M17" s="548"/>
      <c r="N17" s="548"/>
      <c r="O17" s="548"/>
      <c r="P17" s="548"/>
      <c r="Q17" s="549"/>
      <c r="R17" s="104"/>
      <c r="T17" s="23"/>
    </row>
    <row r="18" spans="2:20" ht="20.3" x14ac:dyDescent="0.3">
      <c r="B18" s="16"/>
      <c r="D18" s="107"/>
      <c r="E18" s="548"/>
      <c r="F18" s="548"/>
      <c r="G18" s="548"/>
      <c r="H18" s="548"/>
      <c r="I18" s="548"/>
      <c r="J18" s="548"/>
      <c r="K18" s="548"/>
      <c r="L18" s="548"/>
      <c r="M18" s="548"/>
      <c r="N18" s="548"/>
      <c r="O18" s="548"/>
      <c r="P18" s="548"/>
      <c r="Q18" s="549"/>
      <c r="R18" s="104"/>
      <c r="T18" s="23"/>
    </row>
    <row r="19" spans="2:20" ht="20.3" x14ac:dyDescent="0.3">
      <c r="B19" s="16"/>
      <c r="D19" s="107"/>
      <c r="E19" s="548"/>
      <c r="F19" s="548"/>
      <c r="G19" s="548"/>
      <c r="H19" s="548"/>
      <c r="I19" s="548"/>
      <c r="J19" s="548"/>
      <c r="K19" s="548"/>
      <c r="L19" s="548"/>
      <c r="M19" s="548"/>
      <c r="N19" s="548"/>
      <c r="O19" s="548"/>
      <c r="P19" s="548"/>
      <c r="Q19" s="549"/>
      <c r="R19" s="104"/>
      <c r="T19" s="23"/>
    </row>
    <row r="20" spans="2:20" ht="20.3" x14ac:dyDescent="0.3">
      <c r="B20" s="16"/>
      <c r="D20" s="107"/>
      <c r="E20" s="548"/>
      <c r="F20" s="548"/>
      <c r="G20" s="548"/>
      <c r="H20" s="548"/>
      <c r="I20" s="548"/>
      <c r="J20" s="548"/>
      <c r="K20" s="548"/>
      <c r="L20" s="548"/>
      <c r="M20" s="548"/>
      <c r="N20" s="548"/>
      <c r="O20" s="548"/>
      <c r="P20" s="548"/>
      <c r="Q20" s="549"/>
      <c r="R20" s="104"/>
      <c r="T20" s="23"/>
    </row>
    <row r="21" spans="2:20" ht="20.3" x14ac:dyDescent="0.3">
      <c r="B21" s="16"/>
      <c r="D21" s="107"/>
      <c r="E21" s="548"/>
      <c r="F21" s="548"/>
      <c r="G21" s="548"/>
      <c r="H21" s="548"/>
      <c r="I21" s="548"/>
      <c r="J21" s="548"/>
      <c r="K21" s="548"/>
      <c r="L21" s="548"/>
      <c r="M21" s="548"/>
      <c r="N21" s="548"/>
      <c r="O21" s="548"/>
      <c r="P21" s="548"/>
      <c r="Q21" s="549"/>
      <c r="R21" s="104"/>
      <c r="T21" s="23"/>
    </row>
    <row r="22" spans="2:20" ht="20.3" x14ac:dyDescent="0.3">
      <c r="B22" s="16"/>
      <c r="D22" s="107"/>
      <c r="E22" s="548"/>
      <c r="F22" s="548"/>
      <c r="G22" s="548"/>
      <c r="H22" s="548"/>
      <c r="I22" s="548"/>
      <c r="J22" s="548"/>
      <c r="K22" s="548"/>
      <c r="L22" s="548"/>
      <c r="M22" s="548"/>
      <c r="N22" s="548"/>
      <c r="O22" s="548"/>
      <c r="P22" s="548"/>
      <c r="Q22" s="549"/>
      <c r="R22" s="104"/>
      <c r="T22" s="23"/>
    </row>
    <row r="23" spans="2:20" ht="20.3" x14ac:dyDescent="0.3">
      <c r="B23" s="16"/>
      <c r="D23" s="107"/>
      <c r="E23" s="548"/>
      <c r="F23" s="548"/>
      <c r="G23" s="548"/>
      <c r="H23" s="548"/>
      <c r="I23" s="548"/>
      <c r="J23" s="548"/>
      <c r="K23" s="548"/>
      <c r="L23" s="548"/>
      <c r="M23" s="548"/>
      <c r="N23" s="548"/>
      <c r="O23" s="548"/>
      <c r="P23" s="548"/>
      <c r="Q23" s="549"/>
      <c r="R23" s="104"/>
      <c r="T23" s="23"/>
    </row>
    <row r="24" spans="2:20" ht="20.3" x14ac:dyDescent="0.3">
      <c r="B24" s="16"/>
      <c r="D24" s="107"/>
      <c r="E24" s="548"/>
      <c r="F24" s="548"/>
      <c r="G24" s="548"/>
      <c r="H24" s="548"/>
      <c r="I24" s="548"/>
      <c r="J24" s="548"/>
      <c r="K24" s="548"/>
      <c r="L24" s="548"/>
      <c r="M24" s="548"/>
      <c r="N24" s="548"/>
      <c r="O24" s="548"/>
      <c r="P24" s="548"/>
      <c r="Q24" s="549"/>
      <c r="R24" s="104"/>
      <c r="T24" s="23"/>
    </row>
    <row r="25" spans="2:20" ht="20.3" x14ac:dyDescent="0.3">
      <c r="B25" s="16"/>
      <c r="D25" s="107"/>
      <c r="E25" s="548"/>
      <c r="F25" s="548"/>
      <c r="G25" s="548"/>
      <c r="H25" s="548"/>
      <c r="I25" s="548"/>
      <c r="J25" s="548"/>
      <c r="K25" s="548"/>
      <c r="L25" s="548"/>
      <c r="M25" s="548"/>
      <c r="N25" s="548"/>
      <c r="O25" s="548"/>
      <c r="P25" s="548"/>
      <c r="Q25" s="549"/>
      <c r="R25" s="104"/>
      <c r="T25" s="23"/>
    </row>
    <row r="26" spans="2:20" ht="20.3" x14ac:dyDescent="0.3">
      <c r="B26" s="16"/>
      <c r="D26" s="107"/>
      <c r="E26" s="548"/>
      <c r="F26" s="548"/>
      <c r="G26" s="548"/>
      <c r="H26" s="548"/>
      <c r="I26" s="548"/>
      <c r="J26" s="548"/>
      <c r="K26" s="548"/>
      <c r="L26" s="548"/>
      <c r="M26" s="548"/>
      <c r="N26" s="548"/>
      <c r="O26" s="548"/>
      <c r="P26" s="548"/>
      <c r="Q26" s="549"/>
      <c r="R26" s="104"/>
      <c r="T26" s="23"/>
    </row>
    <row r="27" spans="2:20" ht="20.3" x14ac:dyDescent="0.3">
      <c r="B27" s="16"/>
      <c r="D27" s="107"/>
      <c r="E27" s="548"/>
      <c r="F27" s="548"/>
      <c r="G27" s="548"/>
      <c r="H27" s="548"/>
      <c r="I27" s="548"/>
      <c r="J27" s="548"/>
      <c r="K27" s="548"/>
      <c r="L27" s="548"/>
      <c r="M27" s="548"/>
      <c r="N27" s="548"/>
      <c r="O27" s="548"/>
      <c r="P27" s="548"/>
      <c r="Q27" s="549"/>
      <c r="R27" s="104"/>
      <c r="T27" s="23"/>
    </row>
    <row r="28" spans="2:20" ht="20.3" x14ac:dyDescent="0.3">
      <c r="B28" s="16"/>
      <c r="D28" s="107"/>
      <c r="E28" s="548"/>
      <c r="F28" s="548"/>
      <c r="G28" s="548"/>
      <c r="H28" s="548"/>
      <c r="I28" s="548"/>
      <c r="J28" s="548"/>
      <c r="K28" s="548"/>
      <c r="L28" s="548"/>
      <c r="M28" s="548"/>
      <c r="N28" s="548"/>
      <c r="O28" s="548"/>
      <c r="P28" s="548"/>
      <c r="Q28" s="549"/>
      <c r="R28" s="104"/>
      <c r="T28" s="23"/>
    </row>
    <row r="29" spans="2:20" ht="20.3" x14ac:dyDescent="0.3">
      <c r="B29" s="16"/>
      <c r="D29" s="107"/>
      <c r="E29" s="548"/>
      <c r="F29" s="548"/>
      <c r="G29" s="548"/>
      <c r="H29" s="548"/>
      <c r="I29" s="548"/>
      <c r="J29" s="548"/>
      <c r="K29" s="548"/>
      <c r="L29" s="548"/>
      <c r="M29" s="548"/>
      <c r="N29" s="548"/>
      <c r="O29" s="548"/>
      <c r="P29" s="548"/>
      <c r="Q29" s="549"/>
      <c r="R29" s="104"/>
      <c r="T29" s="23"/>
    </row>
    <row r="30" spans="2:20" ht="20.3" x14ac:dyDescent="0.3">
      <c r="B30" s="16"/>
      <c r="D30" s="107"/>
      <c r="E30" s="548"/>
      <c r="F30" s="548"/>
      <c r="G30" s="548"/>
      <c r="H30" s="548"/>
      <c r="I30" s="548"/>
      <c r="J30" s="548"/>
      <c r="K30" s="548"/>
      <c r="L30" s="548"/>
      <c r="M30" s="548"/>
      <c r="N30" s="548"/>
      <c r="O30" s="548"/>
      <c r="P30" s="548"/>
      <c r="Q30" s="549"/>
      <c r="R30" s="104"/>
      <c r="T30" s="23"/>
    </row>
    <row r="31" spans="2:20" ht="20.3" x14ac:dyDescent="0.3">
      <c r="B31" s="16"/>
      <c r="D31" s="107"/>
      <c r="E31" s="548"/>
      <c r="F31" s="548"/>
      <c r="G31" s="548"/>
      <c r="H31" s="548"/>
      <c r="I31" s="548"/>
      <c r="J31" s="548"/>
      <c r="K31" s="548"/>
      <c r="L31" s="548"/>
      <c r="M31" s="548"/>
      <c r="N31" s="548"/>
      <c r="O31" s="548"/>
      <c r="P31" s="548"/>
      <c r="Q31" s="549"/>
      <c r="R31" s="104"/>
      <c r="T31" s="23"/>
    </row>
    <row r="32" spans="2:20" ht="20.3" x14ac:dyDescent="0.3">
      <c r="B32" s="16"/>
      <c r="D32" s="107"/>
      <c r="E32" s="548"/>
      <c r="F32" s="548"/>
      <c r="G32" s="548"/>
      <c r="H32" s="548"/>
      <c r="I32" s="548"/>
      <c r="J32" s="548"/>
      <c r="K32" s="548"/>
      <c r="L32" s="548"/>
      <c r="M32" s="548"/>
      <c r="N32" s="548"/>
      <c r="O32" s="548"/>
      <c r="P32" s="548"/>
      <c r="Q32" s="549"/>
      <c r="R32" s="104"/>
      <c r="T32" s="23"/>
    </row>
    <row r="33" spans="2:20" ht="20.3" x14ac:dyDescent="0.3">
      <c r="B33" s="16"/>
      <c r="D33" s="107"/>
      <c r="E33" s="548"/>
      <c r="F33" s="548"/>
      <c r="G33" s="548"/>
      <c r="H33" s="548"/>
      <c r="I33" s="548"/>
      <c r="J33" s="548"/>
      <c r="K33" s="548"/>
      <c r="L33" s="548"/>
      <c r="M33" s="548"/>
      <c r="N33" s="548"/>
      <c r="O33" s="548"/>
      <c r="P33" s="548"/>
      <c r="Q33" s="549"/>
      <c r="R33" s="104"/>
      <c r="T33" s="23"/>
    </row>
    <row r="34" spans="2:20" ht="20.3" x14ac:dyDescent="0.3">
      <c r="B34" s="16"/>
      <c r="D34" s="107"/>
      <c r="E34" s="548"/>
      <c r="F34" s="548"/>
      <c r="G34" s="548"/>
      <c r="H34" s="548"/>
      <c r="I34" s="548"/>
      <c r="J34" s="548"/>
      <c r="K34" s="548"/>
      <c r="L34" s="548"/>
      <c r="M34" s="548"/>
      <c r="N34" s="548"/>
      <c r="O34" s="548"/>
      <c r="P34" s="548"/>
      <c r="Q34" s="549"/>
      <c r="R34" s="104"/>
      <c r="T34" s="23"/>
    </row>
    <row r="35" spans="2:20" ht="20.3" x14ac:dyDescent="0.3">
      <c r="B35" s="16"/>
      <c r="D35" s="107"/>
      <c r="E35" s="548"/>
      <c r="F35" s="548"/>
      <c r="G35" s="548"/>
      <c r="H35" s="548"/>
      <c r="I35" s="548"/>
      <c r="J35" s="548"/>
      <c r="K35" s="548"/>
      <c r="L35" s="548"/>
      <c r="M35" s="548"/>
      <c r="N35" s="548"/>
      <c r="O35" s="548"/>
      <c r="P35" s="548"/>
      <c r="Q35" s="549"/>
      <c r="R35" s="104"/>
      <c r="T35" s="23"/>
    </row>
    <row r="36" spans="2:20" ht="29.95" customHeight="1" x14ac:dyDescent="0.3">
      <c r="B36" s="16"/>
      <c r="D36" s="108"/>
      <c r="E36" s="109"/>
      <c r="F36" s="109"/>
      <c r="G36" s="109"/>
      <c r="H36" s="109"/>
      <c r="I36" s="109"/>
      <c r="J36" s="109"/>
      <c r="K36" s="109"/>
      <c r="L36" s="109"/>
      <c r="M36" s="109"/>
      <c r="N36" s="109"/>
      <c r="O36" s="109"/>
      <c r="P36" s="109"/>
      <c r="Q36" s="109"/>
      <c r="R36" s="105"/>
      <c r="T36" s="23"/>
    </row>
    <row r="37" spans="2:20" ht="5.0999999999999996" customHeight="1" x14ac:dyDescent="0.3">
      <c r="B37" s="16"/>
      <c r="T37" s="23"/>
    </row>
    <row r="38" spans="2:20" ht="9.85" customHeight="1" thickBot="1" x14ac:dyDescent="0.35">
      <c r="B38" s="41"/>
      <c r="C38" s="74"/>
      <c r="D38" s="74"/>
      <c r="E38" s="74"/>
      <c r="F38" s="74"/>
      <c r="G38" s="74"/>
      <c r="H38" s="74"/>
      <c r="I38" s="74"/>
      <c r="J38" s="74"/>
      <c r="K38" s="74"/>
      <c r="L38" s="74"/>
      <c r="M38" s="74"/>
      <c r="N38" s="74"/>
      <c r="O38" s="74"/>
      <c r="P38" s="74"/>
      <c r="Q38" s="74"/>
      <c r="R38" s="74"/>
      <c r="S38" s="74"/>
      <c r="T38" s="45"/>
    </row>
    <row r="39" spans="2:20" ht="15.75" thickTop="1" x14ac:dyDescent="0.3"/>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77734375" defaultRowHeight="16.55" customHeight="1" x14ac:dyDescent="0.3"/>
  <cols>
    <col min="1" max="1" width="14.109375" style="337" bestFit="1" customWidth="1"/>
    <col min="2" max="2" width="16" style="337" bestFit="1" customWidth="1"/>
    <col min="3" max="3" width="16.44140625" style="337" bestFit="1" customWidth="1"/>
    <col min="4" max="13" width="3.109375" style="337" customWidth="1"/>
    <col min="14" max="14" width="23.44140625" style="337" bestFit="1" customWidth="1"/>
    <col min="15" max="15" width="10.109375" style="337" bestFit="1" customWidth="1"/>
    <col min="16" max="16" width="9.77734375" style="337" bestFit="1" customWidth="1"/>
    <col min="17" max="17" width="8.77734375" style="339" bestFit="1" customWidth="1"/>
    <col min="18" max="18" width="11.33203125" style="337" bestFit="1" customWidth="1"/>
    <col min="19" max="19" width="40.77734375" style="337" customWidth="1"/>
    <col min="20" max="20" width="14.33203125" style="337" bestFit="1" customWidth="1"/>
    <col min="21" max="21" width="12.44140625" style="337" bestFit="1" customWidth="1"/>
    <col min="22" max="23" width="11.44140625" style="337" customWidth="1"/>
    <col min="24" max="24" width="8.109375" style="338" customWidth="1"/>
    <col min="25" max="25" width="21.109375" style="345" bestFit="1" customWidth="1"/>
    <col min="26" max="26" width="9.77734375" style="390" bestFit="1" customWidth="1"/>
    <col min="27" max="27" width="11.44140625" style="337" customWidth="1"/>
    <col min="28" max="28" width="1.6640625" style="337" bestFit="1" customWidth="1"/>
    <col min="29" max="16384" width="8.77734375" style="337"/>
  </cols>
  <sheetData>
    <row r="1" spans="1:36" s="336" customFormat="1" ht="15.05" x14ac:dyDescent="0.3">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5.05" x14ac:dyDescent="0.3">
      <c r="A2" t="str">
        <f>'Page 1 - General Information'!$G$12</f>
        <v>113365303</v>
      </c>
      <c r="B2" t="str">
        <f>'Page 1 - General Information'!$G$16</f>
        <v>8541</v>
      </c>
      <c r="C2" s="343" t="s">
        <v>21449</v>
      </c>
      <c r="D2"/>
      <c r="E2"/>
      <c r="F2"/>
      <c r="G2"/>
      <c r="H2"/>
      <c r="I2"/>
      <c r="J2"/>
      <c r="K2"/>
      <c r="L2"/>
      <c r="M2"/>
      <c r="N2" t="s">
        <v>4042</v>
      </c>
      <c r="O2" s="344">
        <f>INDEX('Page 2 - Team Information'!$K$14:$AP$189,Y2,X2)</f>
        <v>14</v>
      </c>
      <c r="P2"/>
      <c r="Q2"/>
      <c r="R2"/>
      <c r="S2" t="s">
        <v>4043</v>
      </c>
      <c r="T2"/>
      <c r="U2"/>
      <c r="V2"/>
      <c r="W2"/>
      <c r="X2" s="345">
        <v>1</v>
      </c>
      <c r="Y2" s="345">
        <v>1</v>
      </c>
      <c r="Z2" s="288"/>
    </row>
    <row r="3" spans="1:36" ht="15.05" x14ac:dyDescent="0.3">
      <c r="A3" t="str">
        <f>'Page 1 - General Information'!$G$12</f>
        <v>113365303</v>
      </c>
      <c r="B3" t="str">
        <f>'Page 1 - General Information'!$G$16</f>
        <v>8541</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5.05" x14ac:dyDescent="0.3">
      <c r="A4" t="str">
        <f>'Page 1 - General Information'!$G$12</f>
        <v>113365303</v>
      </c>
      <c r="B4" t="str">
        <f>'Page 1 - General Information'!$G$16</f>
        <v>8541</v>
      </c>
      <c r="C4" s="343" t="s">
        <v>21449</v>
      </c>
      <c r="D4"/>
      <c r="E4"/>
      <c r="F4"/>
      <c r="G4"/>
      <c r="H4"/>
      <c r="I4"/>
      <c r="J4"/>
      <c r="K4"/>
      <c r="L4"/>
      <c r="M4"/>
      <c r="N4" t="s">
        <v>4042</v>
      </c>
      <c r="O4" s="344">
        <f>INDEX('Page 2 - Team Information'!$K$14:$AP$189,Y4,X4)</f>
        <v>14</v>
      </c>
      <c r="P4"/>
      <c r="Q4"/>
      <c r="R4"/>
      <c r="S4" t="s">
        <v>4045</v>
      </c>
      <c r="T4"/>
      <c r="U4"/>
      <c r="V4"/>
      <c r="W4"/>
      <c r="X4" s="345">
        <v>3</v>
      </c>
      <c r="Y4" s="345">
        <v>1</v>
      </c>
      <c r="Z4" s="288"/>
    </row>
    <row r="5" spans="1:36" ht="15.05" x14ac:dyDescent="0.3">
      <c r="A5" t="str">
        <f>'Page 1 - General Information'!$G$12</f>
        <v>113365303</v>
      </c>
      <c r="B5" t="str">
        <f>'Page 1 - General Information'!$G$16</f>
        <v>8541</v>
      </c>
      <c r="C5" s="343" t="s">
        <v>21449</v>
      </c>
      <c r="D5"/>
      <c r="E5"/>
      <c r="F5"/>
      <c r="G5"/>
      <c r="H5"/>
      <c r="I5"/>
      <c r="J5"/>
      <c r="K5"/>
      <c r="L5"/>
      <c r="M5"/>
      <c r="N5" t="s">
        <v>4042</v>
      </c>
      <c r="O5" s="344">
        <f>INDEX('Page 2 - Team Information'!$K$14:$AP$189,Y5,X5)</f>
        <v>12</v>
      </c>
      <c r="P5"/>
      <c r="Q5"/>
      <c r="R5"/>
      <c r="S5" t="s">
        <v>4046</v>
      </c>
      <c r="T5"/>
      <c r="U5"/>
      <c r="V5"/>
      <c r="W5"/>
      <c r="X5" s="345">
        <v>1</v>
      </c>
      <c r="Y5" s="345">
        <v>2</v>
      </c>
      <c r="Z5" s="288"/>
    </row>
    <row r="6" spans="1:36" ht="15.05" x14ac:dyDescent="0.3">
      <c r="A6" t="str">
        <f>'Page 1 - General Information'!$G$12</f>
        <v>113365303</v>
      </c>
      <c r="B6" t="str">
        <f>'Page 1 - General Information'!$G$16</f>
        <v>8541</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5.05" x14ac:dyDescent="0.3">
      <c r="A7" t="str">
        <f>'Page 1 - General Information'!$G$12</f>
        <v>113365303</v>
      </c>
      <c r="B7" t="str">
        <f>'Page 1 - General Information'!$G$16</f>
        <v>8541</v>
      </c>
      <c r="C7" s="343" t="s">
        <v>21449</v>
      </c>
      <c r="D7"/>
      <c r="E7"/>
      <c r="F7"/>
      <c r="G7"/>
      <c r="H7"/>
      <c r="I7"/>
      <c r="J7"/>
      <c r="K7"/>
      <c r="L7"/>
      <c r="M7"/>
      <c r="N7" t="s">
        <v>4042</v>
      </c>
      <c r="O7" s="344">
        <f>INDEX('Page 2 - Team Information'!$K$14:$AP$189,Y7,X7)</f>
        <v>12</v>
      </c>
      <c r="P7"/>
      <c r="Q7"/>
      <c r="R7"/>
      <c r="S7" t="s">
        <v>4048</v>
      </c>
      <c r="T7"/>
      <c r="U7"/>
      <c r="V7"/>
      <c r="W7"/>
      <c r="X7" s="345">
        <v>3</v>
      </c>
      <c r="Y7" s="345">
        <v>2</v>
      </c>
      <c r="Z7" s="288"/>
    </row>
    <row r="8" spans="1:36" ht="15.05" x14ac:dyDescent="0.3">
      <c r="A8" t="str">
        <f>'Page 1 - General Information'!$G$12</f>
        <v>113365303</v>
      </c>
      <c r="B8" t="str">
        <f>'Page 1 - General Information'!$G$16</f>
        <v>8541</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5.05" x14ac:dyDescent="0.3">
      <c r="A9" t="str">
        <f>'Page 1 - General Information'!$G$12</f>
        <v>113365303</v>
      </c>
      <c r="B9" t="str">
        <f>'Page 1 - General Information'!$G$16</f>
        <v>8541</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5.05" x14ac:dyDescent="0.3">
      <c r="A10" t="str">
        <f>'Page 1 - General Information'!$G$12</f>
        <v>113365303</v>
      </c>
      <c r="B10" t="str">
        <f>'Page 1 - General Information'!$G$16</f>
        <v>8541</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5.05" x14ac:dyDescent="0.3">
      <c r="A11" t="str">
        <f>'Page 1 - General Information'!$G$12</f>
        <v>113365303</v>
      </c>
      <c r="B11" t="str">
        <f>'Page 1 - General Information'!$G$16</f>
        <v>8541</v>
      </c>
      <c r="C11" s="343" t="s">
        <v>21449</v>
      </c>
      <c r="D11"/>
      <c r="E11"/>
      <c r="F11"/>
      <c r="G11"/>
      <c r="H11"/>
      <c r="I11"/>
      <c r="J11"/>
      <c r="K11"/>
      <c r="L11"/>
      <c r="M11"/>
      <c r="N11" t="s">
        <v>4042</v>
      </c>
      <c r="O11" s="344">
        <f>INDEX('Page 2 - Team Information'!$K$14:$AP$189,Y11,X11)</f>
        <v>10</v>
      </c>
      <c r="P11"/>
      <c r="Q11"/>
      <c r="R11"/>
      <c r="S11" t="s">
        <v>4052</v>
      </c>
      <c r="T11"/>
      <c r="U11"/>
      <c r="V11"/>
      <c r="W11"/>
      <c r="X11" s="345">
        <v>1</v>
      </c>
      <c r="Y11" s="345">
        <v>4</v>
      </c>
      <c r="Z11" s="288"/>
    </row>
    <row r="12" spans="1:36" ht="15.05" x14ac:dyDescent="0.3">
      <c r="A12" t="str">
        <f>'Page 1 - General Information'!$G$12</f>
        <v>113365303</v>
      </c>
      <c r="B12" t="str">
        <f>'Page 1 - General Information'!$G$16</f>
        <v>8541</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5.05" x14ac:dyDescent="0.3">
      <c r="A13" t="str">
        <f>'Page 1 - General Information'!$G$12</f>
        <v>113365303</v>
      </c>
      <c r="B13" t="str">
        <f>'Page 1 - General Information'!$G$16</f>
        <v>8541</v>
      </c>
      <c r="C13" s="343" t="s">
        <v>21449</v>
      </c>
      <c r="D13"/>
      <c r="E13"/>
      <c r="F13"/>
      <c r="G13"/>
      <c r="H13"/>
      <c r="I13"/>
      <c r="J13"/>
      <c r="K13"/>
      <c r="L13"/>
      <c r="M13"/>
      <c r="N13" t="s">
        <v>4042</v>
      </c>
      <c r="O13" s="344">
        <f>INDEX('Page 2 - Team Information'!$K$14:$AP$189,Y13,X13)</f>
        <v>10</v>
      </c>
      <c r="P13"/>
      <c r="Q13"/>
      <c r="R13"/>
      <c r="S13" t="s">
        <v>4054</v>
      </c>
      <c r="T13"/>
      <c r="U13"/>
      <c r="V13"/>
      <c r="W13"/>
      <c r="X13" s="345">
        <v>3</v>
      </c>
      <c r="Y13" s="345">
        <v>4</v>
      </c>
      <c r="Z13" s="288"/>
      <c r="AI13" s="345"/>
      <c r="AJ13" s="345"/>
    </row>
    <row r="14" spans="1:36" ht="15.05" x14ac:dyDescent="0.3">
      <c r="A14" t="str">
        <f>'Page 1 - General Information'!$G$12</f>
        <v>113365303</v>
      </c>
      <c r="B14" t="str">
        <f>'Page 1 - General Information'!$G$16</f>
        <v>8541</v>
      </c>
      <c r="C14" s="343" t="s">
        <v>21449</v>
      </c>
      <c r="D14"/>
      <c r="E14"/>
      <c r="F14"/>
      <c r="G14"/>
      <c r="H14"/>
      <c r="I14"/>
      <c r="J14"/>
      <c r="K14"/>
      <c r="L14"/>
      <c r="M14"/>
      <c r="N14" t="s">
        <v>4042</v>
      </c>
      <c r="O14" s="344">
        <f>INDEX('Page 2 - Team Information'!$K$14:$AP$189,Y14,X14)</f>
        <v>33</v>
      </c>
      <c r="P14"/>
      <c r="Q14"/>
      <c r="R14"/>
      <c r="S14" t="s">
        <v>4055</v>
      </c>
      <c r="T14"/>
      <c r="U14"/>
      <c r="V14"/>
      <c r="W14"/>
      <c r="X14" s="345">
        <v>1</v>
      </c>
      <c r="Y14" s="345">
        <v>5</v>
      </c>
      <c r="Z14" s="288"/>
      <c r="AI14" s="345"/>
      <c r="AJ14" s="345"/>
    </row>
    <row r="15" spans="1:36" ht="15.05" x14ac:dyDescent="0.3">
      <c r="A15" t="str">
        <f>'Page 1 - General Information'!$G$12</f>
        <v>113365303</v>
      </c>
      <c r="B15" t="str">
        <f>'Page 1 - General Information'!$G$16</f>
        <v>8541</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5.05" x14ac:dyDescent="0.3">
      <c r="A16" t="str">
        <f>'Page 1 - General Information'!$G$12</f>
        <v>113365303</v>
      </c>
      <c r="B16" t="str">
        <f>'Page 1 - General Information'!$G$16</f>
        <v>8541</v>
      </c>
      <c r="C16" s="343" t="s">
        <v>21449</v>
      </c>
      <c r="D16"/>
      <c r="E16"/>
      <c r="F16"/>
      <c r="G16"/>
      <c r="H16"/>
      <c r="I16"/>
      <c r="J16"/>
      <c r="K16"/>
      <c r="L16"/>
      <c r="M16"/>
      <c r="N16" t="s">
        <v>4042</v>
      </c>
      <c r="O16" s="344">
        <f>INDEX('Page 2 - Team Information'!$K$14:$AP$189,Y16,X16)</f>
        <v>33</v>
      </c>
      <c r="P16"/>
      <c r="Q16"/>
      <c r="R16"/>
      <c r="S16" t="s">
        <v>4057</v>
      </c>
      <c r="T16"/>
      <c r="U16"/>
      <c r="V16"/>
      <c r="W16"/>
      <c r="X16" s="345">
        <v>3</v>
      </c>
      <c r="Y16" s="345">
        <v>5</v>
      </c>
      <c r="Z16" s="288"/>
      <c r="AI16" s="345"/>
      <c r="AJ16" s="345"/>
    </row>
    <row r="17" spans="1:26" ht="15.05" x14ac:dyDescent="0.3">
      <c r="A17" t="str">
        <f>'Page 1 - General Information'!$G$12</f>
        <v>113365303</v>
      </c>
      <c r="B17" t="str">
        <f>'Page 1 - General Information'!$G$16</f>
        <v>8541</v>
      </c>
      <c r="C17" s="343" t="s">
        <v>21449</v>
      </c>
      <c r="D17"/>
      <c r="E17"/>
      <c r="F17"/>
      <c r="G17"/>
      <c r="H17"/>
      <c r="I17"/>
      <c r="J17"/>
      <c r="K17"/>
      <c r="L17"/>
      <c r="M17"/>
      <c r="N17" t="s">
        <v>4042</v>
      </c>
      <c r="O17" s="344">
        <f>INDEX('Page 2 - Team Information'!$K$14:$AP$189,Y17,X17)</f>
        <v>13</v>
      </c>
      <c r="P17"/>
      <c r="Q17"/>
      <c r="R17"/>
      <c r="S17" t="s">
        <v>4058</v>
      </c>
      <c r="T17"/>
      <c r="U17"/>
      <c r="V17"/>
      <c r="W17"/>
      <c r="X17" s="345">
        <v>1</v>
      </c>
      <c r="Y17" s="345">
        <v>6</v>
      </c>
      <c r="Z17" s="288"/>
    </row>
    <row r="18" spans="1:26" ht="15.05" x14ac:dyDescent="0.3">
      <c r="A18" t="str">
        <f>'Page 1 - General Information'!$G$12</f>
        <v>113365303</v>
      </c>
      <c r="B18" t="str">
        <f>'Page 1 - General Information'!$G$16</f>
        <v>8541</v>
      </c>
      <c r="C18" s="343" t="s">
        <v>21449</v>
      </c>
      <c r="D18"/>
      <c r="E18"/>
      <c r="F18"/>
      <c r="G18"/>
      <c r="H18"/>
      <c r="I18"/>
      <c r="J18"/>
      <c r="K18"/>
      <c r="L18"/>
      <c r="M18"/>
      <c r="N18" t="s">
        <v>4042</v>
      </c>
      <c r="O18" s="344">
        <f>INDEX('Page 2 - Team Information'!$K$14:$AP$189,Y18,X18)</f>
        <v>1</v>
      </c>
      <c r="P18"/>
      <c r="Q18"/>
      <c r="R18"/>
      <c r="S18" t="s">
        <v>4059</v>
      </c>
      <c r="T18"/>
      <c r="U18"/>
      <c r="V18"/>
      <c r="W18"/>
      <c r="X18" s="345">
        <v>2</v>
      </c>
      <c r="Y18" s="345">
        <v>6</v>
      </c>
      <c r="Z18" s="288"/>
    </row>
    <row r="19" spans="1:26" ht="15.05" x14ac:dyDescent="0.3">
      <c r="A19" t="str">
        <f>'Page 1 - General Information'!$G$12</f>
        <v>113365303</v>
      </c>
      <c r="B19" t="str">
        <f>'Page 1 - General Information'!$G$16</f>
        <v>8541</v>
      </c>
      <c r="C19" s="343" t="s">
        <v>21449</v>
      </c>
      <c r="D19"/>
      <c r="E19"/>
      <c r="F19"/>
      <c r="G19"/>
      <c r="H19"/>
      <c r="I19"/>
      <c r="J19"/>
      <c r="K19"/>
      <c r="L19"/>
      <c r="M19"/>
      <c r="N19" t="s">
        <v>4042</v>
      </c>
      <c r="O19" s="344">
        <f>INDEX('Page 2 - Team Information'!$K$14:$AP$189,Y19,X19)</f>
        <v>14</v>
      </c>
      <c r="P19"/>
      <c r="Q19"/>
      <c r="R19"/>
      <c r="S19" t="s">
        <v>4060</v>
      </c>
      <c r="T19"/>
      <c r="U19"/>
      <c r="V19"/>
      <c r="W19"/>
      <c r="X19" s="345">
        <v>3</v>
      </c>
      <c r="Y19" s="345">
        <v>6</v>
      </c>
      <c r="Z19" s="288"/>
    </row>
    <row r="20" spans="1:26" ht="15.05" x14ac:dyDescent="0.3">
      <c r="A20" t="str">
        <f>'Page 1 - General Information'!$G$12</f>
        <v>113365303</v>
      </c>
      <c r="B20" t="str">
        <f>'Page 1 - General Information'!$G$16</f>
        <v>8541</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5.05" x14ac:dyDescent="0.3">
      <c r="A21" t="str">
        <f>'Page 1 - General Information'!$G$12</f>
        <v>113365303</v>
      </c>
      <c r="B21" t="str">
        <f>'Page 1 - General Information'!$G$16</f>
        <v>8541</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5.05" x14ac:dyDescent="0.3">
      <c r="A22" t="str">
        <f>'Page 1 - General Information'!$G$12</f>
        <v>113365303</v>
      </c>
      <c r="B22" t="str">
        <f>'Page 1 - General Information'!$G$16</f>
        <v>8541</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5.05" x14ac:dyDescent="0.3">
      <c r="A23" t="str">
        <f>'Page 1 - General Information'!$G$12</f>
        <v>113365303</v>
      </c>
      <c r="B23" t="str">
        <f>'Page 1 - General Information'!$G$16</f>
        <v>8541</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5.05" x14ac:dyDescent="0.3">
      <c r="A24" t="str">
        <f>'Page 1 - General Information'!$G$12</f>
        <v>113365303</v>
      </c>
      <c r="B24" t="str">
        <f>'Page 1 - General Information'!$G$16</f>
        <v>8541</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5.05" x14ac:dyDescent="0.3">
      <c r="A25" t="str">
        <f>'Page 1 - General Information'!$G$12</f>
        <v>113365303</v>
      </c>
      <c r="B25" t="str">
        <f>'Page 1 - General Information'!$G$16</f>
        <v>8541</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5.05" x14ac:dyDescent="0.3">
      <c r="A26" t="str">
        <f>'Page 1 - General Information'!$G$12</f>
        <v>113365303</v>
      </c>
      <c r="B26" t="str">
        <f>'Page 1 - General Information'!$G$16</f>
        <v>8541</v>
      </c>
      <c r="C26" s="343" t="s">
        <v>21449</v>
      </c>
      <c r="D26"/>
      <c r="E26"/>
      <c r="F26"/>
      <c r="G26"/>
      <c r="H26"/>
      <c r="I26"/>
      <c r="J26"/>
      <c r="K26"/>
      <c r="L26"/>
      <c r="M26"/>
      <c r="N26" t="s">
        <v>4042</v>
      </c>
      <c r="O26" s="344">
        <f>INDEX('Page 2 - Team Information'!$K$14:$AP$189,Y26,X26)</f>
        <v>21</v>
      </c>
      <c r="P26"/>
      <c r="Q26"/>
      <c r="R26"/>
      <c r="S26" t="s">
        <v>4067</v>
      </c>
      <c r="T26"/>
      <c r="U26"/>
      <c r="V26"/>
      <c r="W26"/>
      <c r="X26" s="345">
        <v>1</v>
      </c>
      <c r="Y26" s="345">
        <v>9</v>
      </c>
      <c r="Z26" s="288"/>
    </row>
    <row r="27" spans="1:26" ht="15.05" x14ac:dyDescent="0.3">
      <c r="A27" t="str">
        <f>'Page 1 - General Information'!$G$12</f>
        <v>113365303</v>
      </c>
      <c r="B27" t="str">
        <f>'Page 1 - General Information'!$G$16</f>
        <v>8541</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5.05" x14ac:dyDescent="0.3">
      <c r="A28" t="str">
        <f>'Page 1 - General Information'!$G$12</f>
        <v>113365303</v>
      </c>
      <c r="B28" t="str">
        <f>'Page 1 - General Information'!$G$16</f>
        <v>8541</v>
      </c>
      <c r="C28" s="343" t="s">
        <v>21449</v>
      </c>
      <c r="D28"/>
      <c r="E28"/>
      <c r="F28"/>
      <c r="G28"/>
      <c r="H28"/>
      <c r="I28"/>
      <c r="J28"/>
      <c r="K28"/>
      <c r="L28"/>
      <c r="M28"/>
      <c r="N28" t="s">
        <v>4042</v>
      </c>
      <c r="O28" s="344">
        <f>INDEX('Page 2 - Team Information'!$K$14:$AP$189,Y28,X28)</f>
        <v>21</v>
      </c>
      <c r="P28"/>
      <c r="Q28"/>
      <c r="R28"/>
      <c r="S28" t="s">
        <v>4069</v>
      </c>
      <c r="T28"/>
      <c r="U28"/>
      <c r="V28"/>
      <c r="W28"/>
      <c r="X28" s="345">
        <v>3</v>
      </c>
      <c r="Y28" s="345">
        <v>9</v>
      </c>
      <c r="Z28" s="288"/>
    </row>
    <row r="29" spans="1:26" ht="15.05" x14ac:dyDescent="0.3">
      <c r="A29" t="str">
        <f>'Page 1 - General Information'!$G$12</f>
        <v>113365303</v>
      </c>
      <c r="B29" t="str">
        <f>'Page 1 - General Information'!$G$16</f>
        <v>8541</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5.05" x14ac:dyDescent="0.3">
      <c r="A30" t="str">
        <f>'Page 1 - General Information'!$G$12</f>
        <v>113365303</v>
      </c>
      <c r="B30" t="str">
        <f>'Page 1 - General Information'!$G$16</f>
        <v>8541</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5.05" x14ac:dyDescent="0.3">
      <c r="A31" t="str">
        <f>'Page 1 - General Information'!$G$12</f>
        <v>113365303</v>
      </c>
      <c r="B31" t="str">
        <f>'Page 1 - General Information'!$G$16</f>
        <v>8541</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5.05" x14ac:dyDescent="0.3">
      <c r="A32" t="str">
        <f>'Page 1 - General Information'!$G$12</f>
        <v>113365303</v>
      </c>
      <c r="B32" t="str">
        <f>'Page 1 - General Information'!$G$16</f>
        <v>8541</v>
      </c>
      <c r="C32" s="343" t="s">
        <v>21449</v>
      </c>
      <c r="D32"/>
      <c r="E32"/>
      <c r="F32"/>
      <c r="G32"/>
      <c r="H32"/>
      <c r="I32"/>
      <c r="J32"/>
      <c r="K32"/>
      <c r="L32"/>
      <c r="M32"/>
      <c r="N32" t="s">
        <v>4042</v>
      </c>
      <c r="O32" s="344">
        <f>INDEX('Page 2 - Team Information'!$K$14:$AP$189,Y32,X32)</f>
        <v>9</v>
      </c>
      <c r="P32"/>
      <c r="Q32"/>
      <c r="R32"/>
      <c r="S32" t="s">
        <v>4073</v>
      </c>
      <c r="T32"/>
      <c r="U32"/>
      <c r="V32"/>
      <c r="W32"/>
      <c r="X32" s="345">
        <v>1</v>
      </c>
      <c r="Y32" s="345">
        <v>11</v>
      </c>
      <c r="Z32" s="288"/>
    </row>
    <row r="33" spans="1:26" ht="15.05" x14ac:dyDescent="0.3">
      <c r="A33" t="str">
        <f>'Page 1 - General Information'!$G$12</f>
        <v>113365303</v>
      </c>
      <c r="B33" t="str">
        <f>'Page 1 - General Information'!$G$16</f>
        <v>8541</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5.05" x14ac:dyDescent="0.3">
      <c r="A34" t="str">
        <f>'Page 1 - General Information'!$G$12</f>
        <v>113365303</v>
      </c>
      <c r="B34" t="str">
        <f>'Page 1 - General Information'!$G$16</f>
        <v>8541</v>
      </c>
      <c r="C34" s="343" t="s">
        <v>21449</v>
      </c>
      <c r="D34"/>
      <c r="E34"/>
      <c r="F34"/>
      <c r="G34"/>
      <c r="H34"/>
      <c r="I34"/>
      <c r="J34"/>
      <c r="K34"/>
      <c r="L34"/>
      <c r="M34"/>
      <c r="N34" t="s">
        <v>4042</v>
      </c>
      <c r="O34" s="344">
        <f>INDEX('Page 2 - Team Information'!$K$14:$AP$189,Y34,X34)</f>
        <v>9</v>
      </c>
      <c r="P34"/>
      <c r="Q34"/>
      <c r="R34"/>
      <c r="S34" t="s">
        <v>4075</v>
      </c>
      <c r="T34"/>
      <c r="U34"/>
      <c r="V34"/>
      <c r="W34"/>
      <c r="X34" s="345">
        <v>3</v>
      </c>
      <c r="Y34" s="345">
        <v>11</v>
      </c>
      <c r="Z34" s="288"/>
    </row>
    <row r="35" spans="1:26" ht="15.05" x14ac:dyDescent="0.3">
      <c r="A35" t="str">
        <f>'Page 1 - General Information'!$G$12</f>
        <v>113365303</v>
      </c>
      <c r="B35" t="str">
        <f>'Page 1 - General Information'!$G$16</f>
        <v>8541</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5.05" x14ac:dyDescent="0.3">
      <c r="A36" t="str">
        <f>'Page 1 - General Information'!$G$12</f>
        <v>113365303</v>
      </c>
      <c r="B36" t="str">
        <f>'Page 1 - General Information'!$G$16</f>
        <v>8541</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5.05" x14ac:dyDescent="0.3">
      <c r="A37" t="str">
        <f>'Page 1 - General Information'!$G$12</f>
        <v>113365303</v>
      </c>
      <c r="B37" t="str">
        <f>'Page 1 - General Information'!$G$16</f>
        <v>8541</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5.05" x14ac:dyDescent="0.3">
      <c r="A38" t="str">
        <f>'Page 1 - General Information'!$G$12</f>
        <v>113365303</v>
      </c>
      <c r="B38" t="str">
        <f>'Page 1 - General Information'!$G$16</f>
        <v>8541</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5.05" x14ac:dyDescent="0.3">
      <c r="A39" t="str">
        <f>'Page 1 - General Information'!$G$12</f>
        <v>113365303</v>
      </c>
      <c r="B39" t="str">
        <f>'Page 1 - General Information'!$G$16</f>
        <v>8541</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5.05" x14ac:dyDescent="0.3">
      <c r="A40" t="str">
        <f>'Page 1 - General Information'!$G$12</f>
        <v>113365303</v>
      </c>
      <c r="B40" t="str">
        <f>'Page 1 - General Information'!$G$16</f>
        <v>8541</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5.05" x14ac:dyDescent="0.3">
      <c r="A41" t="str">
        <f>'Page 1 - General Information'!$G$12</f>
        <v>113365303</v>
      </c>
      <c r="B41" t="str">
        <f>'Page 1 - General Information'!$G$16</f>
        <v>8541</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5.05" x14ac:dyDescent="0.3">
      <c r="A42" t="str">
        <f>'Page 1 - General Information'!$G$12</f>
        <v>113365303</v>
      </c>
      <c r="B42" t="str">
        <f>'Page 1 - General Information'!$G$16</f>
        <v>8541</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5.05" x14ac:dyDescent="0.3">
      <c r="A43" t="str">
        <f>'Page 1 - General Information'!$G$12</f>
        <v>113365303</v>
      </c>
      <c r="B43" t="str">
        <f>'Page 1 - General Information'!$G$16</f>
        <v>8541</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5.05" x14ac:dyDescent="0.3">
      <c r="A44" t="str">
        <f>'Page 1 - General Information'!$G$12</f>
        <v>113365303</v>
      </c>
      <c r="B44" t="str">
        <f>'Page 1 - General Information'!$G$16</f>
        <v>8541</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5.05" x14ac:dyDescent="0.3">
      <c r="A45" t="str">
        <f>'Page 1 - General Information'!$G$12</f>
        <v>113365303</v>
      </c>
      <c r="B45" t="str">
        <f>'Page 1 - General Information'!$G$16</f>
        <v>8541</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5.05" x14ac:dyDescent="0.3">
      <c r="A46" t="str">
        <f>'Page 1 - General Information'!$G$12</f>
        <v>113365303</v>
      </c>
      <c r="B46" t="str">
        <f>'Page 1 - General Information'!$G$16</f>
        <v>8541</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5.05" x14ac:dyDescent="0.3">
      <c r="A47" t="str">
        <f>'Page 1 - General Information'!$G$12</f>
        <v>113365303</v>
      </c>
      <c r="B47" t="str">
        <f>'Page 1 - General Information'!$G$16</f>
        <v>8541</v>
      </c>
      <c r="C47" s="343" t="s">
        <v>21449</v>
      </c>
      <c r="D47"/>
      <c r="E47"/>
      <c r="F47"/>
      <c r="G47"/>
      <c r="H47"/>
      <c r="I47"/>
      <c r="J47"/>
      <c r="K47"/>
      <c r="L47"/>
      <c r="M47"/>
      <c r="N47" t="s">
        <v>4042</v>
      </c>
      <c r="O47" s="344">
        <f>INDEX('Page 2 - Team Information'!$K$14:$AP$189,Y47,X47)</f>
        <v>9</v>
      </c>
      <c r="P47"/>
      <c r="Q47"/>
      <c r="R47"/>
      <c r="S47" t="s">
        <v>4088</v>
      </c>
      <c r="T47"/>
      <c r="U47"/>
      <c r="V47"/>
      <c r="W47"/>
      <c r="X47" s="345">
        <v>1</v>
      </c>
      <c r="Y47" s="345">
        <v>16</v>
      </c>
      <c r="Z47" s="288"/>
    </row>
    <row r="48" spans="1:26" ht="15.05" x14ac:dyDescent="0.3">
      <c r="A48" t="str">
        <f>'Page 1 - General Information'!$G$12</f>
        <v>113365303</v>
      </c>
      <c r="B48" t="str">
        <f>'Page 1 - General Information'!$G$16</f>
        <v>8541</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5.05" x14ac:dyDescent="0.3">
      <c r="A49" t="str">
        <f>'Page 1 - General Information'!$G$12</f>
        <v>113365303</v>
      </c>
      <c r="B49" t="str">
        <f>'Page 1 - General Information'!$G$16</f>
        <v>8541</v>
      </c>
      <c r="C49" s="343" t="s">
        <v>21449</v>
      </c>
      <c r="D49"/>
      <c r="E49"/>
      <c r="F49"/>
      <c r="G49"/>
      <c r="H49"/>
      <c r="I49"/>
      <c r="J49"/>
      <c r="K49"/>
      <c r="L49"/>
      <c r="M49"/>
      <c r="N49" t="s">
        <v>4042</v>
      </c>
      <c r="O49" s="344">
        <f>INDEX('Page 2 - Team Information'!$K$14:$AP$189,Y49,X49)</f>
        <v>9</v>
      </c>
      <c r="P49"/>
      <c r="Q49"/>
      <c r="R49"/>
      <c r="S49" t="s">
        <v>4090</v>
      </c>
      <c r="T49"/>
      <c r="U49"/>
      <c r="V49"/>
      <c r="W49"/>
      <c r="X49" s="345">
        <v>3</v>
      </c>
      <c r="Y49" s="345">
        <v>16</v>
      </c>
      <c r="Z49" s="288"/>
    </row>
    <row r="50" spans="1:26" ht="15.05" x14ac:dyDescent="0.3">
      <c r="A50" t="str">
        <f>'Page 1 - General Information'!$G$12</f>
        <v>113365303</v>
      </c>
      <c r="B50" t="str">
        <f>'Page 1 - General Information'!$G$16</f>
        <v>8541</v>
      </c>
      <c r="C50" s="343" t="s">
        <v>21449</v>
      </c>
      <c r="D50"/>
      <c r="E50"/>
      <c r="F50"/>
      <c r="G50"/>
      <c r="H50"/>
      <c r="I50"/>
      <c r="J50"/>
      <c r="K50"/>
      <c r="L50"/>
      <c r="M50"/>
      <c r="N50" t="s">
        <v>4042</v>
      </c>
      <c r="O50" s="344">
        <f>INDEX('Page 2 - Team Information'!$K$14:$AP$189,Y50,X50)</f>
        <v>14</v>
      </c>
      <c r="P50"/>
      <c r="Q50"/>
      <c r="R50"/>
      <c r="S50" t="s">
        <v>4091</v>
      </c>
      <c r="T50"/>
      <c r="U50"/>
      <c r="V50"/>
      <c r="W50"/>
      <c r="X50" s="345">
        <v>1</v>
      </c>
      <c r="Y50" s="345">
        <v>17</v>
      </c>
      <c r="Z50" s="288"/>
    </row>
    <row r="51" spans="1:26" ht="15.05" x14ac:dyDescent="0.3">
      <c r="A51" t="str">
        <f>'Page 1 - General Information'!$G$12</f>
        <v>113365303</v>
      </c>
      <c r="B51" t="str">
        <f>'Page 1 - General Information'!$G$16</f>
        <v>8541</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5.05" x14ac:dyDescent="0.3">
      <c r="A52" t="str">
        <f>'Page 1 - General Information'!$G$12</f>
        <v>113365303</v>
      </c>
      <c r="B52" t="str">
        <f>'Page 1 - General Information'!$G$16</f>
        <v>8541</v>
      </c>
      <c r="C52" s="343" t="s">
        <v>21449</v>
      </c>
      <c r="D52"/>
      <c r="E52"/>
      <c r="F52"/>
      <c r="G52"/>
      <c r="H52"/>
      <c r="I52"/>
      <c r="J52"/>
      <c r="K52"/>
      <c r="L52"/>
      <c r="M52"/>
      <c r="N52" t="s">
        <v>4042</v>
      </c>
      <c r="O52" s="344">
        <f>INDEX('Page 2 - Team Information'!$K$14:$AP$189,Y52,X52)</f>
        <v>14</v>
      </c>
      <c r="P52"/>
      <c r="Q52"/>
      <c r="R52"/>
      <c r="S52" t="s">
        <v>4093</v>
      </c>
      <c r="T52"/>
      <c r="U52"/>
      <c r="V52"/>
      <c r="W52"/>
      <c r="X52" s="345">
        <v>3</v>
      </c>
      <c r="Y52" s="345">
        <v>17</v>
      </c>
      <c r="Z52" s="288"/>
    </row>
    <row r="53" spans="1:26" ht="15.05" x14ac:dyDescent="0.3">
      <c r="A53" t="str">
        <f>'Page 1 - General Information'!$G$12</f>
        <v>113365303</v>
      </c>
      <c r="B53" t="str">
        <f>'Page 1 - General Information'!$G$16</f>
        <v>8541</v>
      </c>
      <c r="C53" s="343" t="s">
        <v>21449</v>
      </c>
      <c r="D53"/>
      <c r="E53"/>
      <c r="F53"/>
      <c r="G53"/>
      <c r="H53"/>
      <c r="I53"/>
      <c r="J53"/>
      <c r="K53"/>
      <c r="L53"/>
      <c r="M53"/>
      <c r="N53" t="s">
        <v>4042</v>
      </c>
      <c r="O53" s="344">
        <f>INDEX('Page 2 - Team Information'!$K$14:$AP$189,Y53,X53)</f>
        <v>4</v>
      </c>
      <c r="P53"/>
      <c r="Q53"/>
      <c r="R53"/>
      <c r="S53" t="s">
        <v>4094</v>
      </c>
      <c r="T53"/>
      <c r="U53"/>
      <c r="V53"/>
      <c r="W53"/>
      <c r="X53" s="345">
        <v>1</v>
      </c>
      <c r="Y53" s="345">
        <v>18</v>
      </c>
      <c r="Z53" s="288"/>
    </row>
    <row r="54" spans="1:26" ht="15.05" x14ac:dyDescent="0.3">
      <c r="A54" t="str">
        <f>'Page 1 - General Information'!$G$12</f>
        <v>113365303</v>
      </c>
      <c r="B54" t="str">
        <f>'Page 1 - General Information'!$G$16</f>
        <v>8541</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5.05" x14ac:dyDescent="0.3">
      <c r="A55" t="str">
        <f>'Page 1 - General Information'!$G$12</f>
        <v>113365303</v>
      </c>
      <c r="B55" t="str">
        <f>'Page 1 - General Information'!$G$16</f>
        <v>8541</v>
      </c>
      <c r="C55" s="343" t="s">
        <v>21449</v>
      </c>
      <c r="D55"/>
      <c r="E55"/>
      <c r="F55"/>
      <c r="G55"/>
      <c r="H55"/>
      <c r="I55"/>
      <c r="J55"/>
      <c r="K55"/>
      <c r="L55"/>
      <c r="M55"/>
      <c r="N55" t="s">
        <v>4042</v>
      </c>
      <c r="O55" s="344">
        <f>INDEX('Page 2 - Team Information'!$K$14:$AP$189,Y55,X55)</f>
        <v>4</v>
      </c>
      <c r="P55"/>
      <c r="Q55"/>
      <c r="R55"/>
      <c r="S55" t="s">
        <v>4096</v>
      </c>
      <c r="T55"/>
      <c r="U55"/>
      <c r="V55"/>
      <c r="W55"/>
      <c r="X55" s="345">
        <v>3</v>
      </c>
      <c r="Y55" s="345">
        <v>18</v>
      </c>
      <c r="Z55" s="288"/>
    </row>
    <row r="56" spans="1:26" ht="15.05" x14ac:dyDescent="0.3">
      <c r="A56" t="str">
        <f>'Page 1 - General Information'!$G$12</f>
        <v>113365303</v>
      </c>
      <c r="B56" t="str">
        <f>'Page 1 - General Information'!$G$16</f>
        <v>8541</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5.05" x14ac:dyDescent="0.3">
      <c r="A57" t="str">
        <f>'Page 1 - General Information'!$G$12</f>
        <v>113365303</v>
      </c>
      <c r="B57" t="str">
        <f>'Page 1 - General Information'!$G$16</f>
        <v>8541</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5.05" x14ac:dyDescent="0.3">
      <c r="A58" t="str">
        <f>'Page 1 - General Information'!$G$12</f>
        <v>113365303</v>
      </c>
      <c r="B58" t="str">
        <f>'Page 1 - General Information'!$G$16</f>
        <v>8541</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5.05" x14ac:dyDescent="0.3">
      <c r="A59" t="str">
        <f>'Page 1 - General Information'!$G$12</f>
        <v>113365303</v>
      </c>
      <c r="B59" t="str">
        <f>'Page 1 - General Information'!$G$16</f>
        <v>8541</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5.05" x14ac:dyDescent="0.3">
      <c r="A60" t="str">
        <f>'Page 1 - General Information'!$G$12</f>
        <v>113365303</v>
      </c>
      <c r="B60" t="str">
        <f>'Page 1 - General Information'!$G$16</f>
        <v>8541</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5.05" x14ac:dyDescent="0.3">
      <c r="A61" t="str">
        <f>'Page 1 - General Information'!$G$12</f>
        <v>113365303</v>
      </c>
      <c r="B61" t="str">
        <f>'Page 1 - General Information'!$G$16</f>
        <v>8541</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5.05" x14ac:dyDescent="0.3">
      <c r="A62" t="str">
        <f>'Page 1 - General Information'!$G$12</f>
        <v>113365303</v>
      </c>
      <c r="B62" t="str">
        <f>'Page 1 - General Information'!$G$16</f>
        <v>8541</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5.05" x14ac:dyDescent="0.3">
      <c r="A63" t="str">
        <f>'Page 1 - General Information'!$G$12</f>
        <v>113365303</v>
      </c>
      <c r="B63" t="str">
        <f>'Page 1 - General Information'!$G$16</f>
        <v>8541</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5.05" x14ac:dyDescent="0.3">
      <c r="A64" t="str">
        <f>'Page 1 - General Information'!$G$12</f>
        <v>113365303</v>
      </c>
      <c r="B64" t="str">
        <f>'Page 1 - General Information'!$G$16</f>
        <v>8541</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5.05" x14ac:dyDescent="0.3">
      <c r="A65" t="str">
        <f>'Page 1 - General Information'!$G$12</f>
        <v>113365303</v>
      </c>
      <c r="B65" t="str">
        <f>'Page 1 - General Information'!$G$16</f>
        <v>8541</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5.05" x14ac:dyDescent="0.3">
      <c r="A66" t="str">
        <f>'Page 1 - General Information'!$G$12</f>
        <v>113365303</v>
      </c>
      <c r="B66" t="str">
        <f>'Page 1 - General Information'!$G$16</f>
        <v>8541</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5.05" x14ac:dyDescent="0.3">
      <c r="A67" t="str">
        <f>'Page 1 - General Information'!$G$12</f>
        <v>113365303</v>
      </c>
      <c r="B67" t="str">
        <f>'Page 1 - General Information'!$G$16</f>
        <v>8541</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5.05" x14ac:dyDescent="0.3">
      <c r="A68" t="str">
        <f>'Page 1 - General Information'!$G$12</f>
        <v>113365303</v>
      </c>
      <c r="B68" t="str">
        <f>'Page 1 - General Information'!$G$16</f>
        <v>8541</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5.05" x14ac:dyDescent="0.3">
      <c r="A69" t="str">
        <f>'Page 1 - General Information'!$G$12</f>
        <v>113365303</v>
      </c>
      <c r="B69" t="str">
        <f>'Page 1 - General Information'!$G$16</f>
        <v>8541</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5.05" x14ac:dyDescent="0.3">
      <c r="A70" t="str">
        <f>'Page 1 - General Information'!$G$12</f>
        <v>113365303</v>
      </c>
      <c r="B70" t="str">
        <f>'Page 1 - General Information'!$G$16</f>
        <v>8541</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5.05" x14ac:dyDescent="0.3">
      <c r="A71" t="str">
        <f>'Page 1 - General Information'!$G$12</f>
        <v>113365303</v>
      </c>
      <c r="B71" t="str">
        <f>'Page 1 - General Information'!$G$16</f>
        <v>8541</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5.05" x14ac:dyDescent="0.3">
      <c r="A72" t="str">
        <f>'Page 1 - General Information'!$G$12</f>
        <v>113365303</v>
      </c>
      <c r="B72" t="str">
        <f>'Page 1 - General Information'!$G$16</f>
        <v>8541</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5.05" x14ac:dyDescent="0.3">
      <c r="A73" t="str">
        <f>'Page 1 - General Information'!$G$12</f>
        <v>113365303</v>
      </c>
      <c r="B73" t="str">
        <f>'Page 1 - General Information'!$G$16</f>
        <v>8541</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5.05" x14ac:dyDescent="0.3">
      <c r="A74" t="str">
        <f>'Page 1 - General Information'!$G$12</f>
        <v>113365303</v>
      </c>
      <c r="B74" t="str">
        <f>'Page 1 - General Information'!$G$16</f>
        <v>8541</v>
      </c>
      <c r="C74" s="343" t="s">
        <v>21449</v>
      </c>
      <c r="D74"/>
      <c r="E74"/>
      <c r="F74"/>
      <c r="G74"/>
      <c r="H74"/>
      <c r="I74"/>
      <c r="J74"/>
      <c r="K74"/>
      <c r="L74"/>
      <c r="M74"/>
      <c r="N74" t="s">
        <v>4042</v>
      </c>
      <c r="O74" s="344">
        <f>INDEX('Page 2 - Team Information'!$K$14:$AP$189,Y74,X74)</f>
        <v>9</v>
      </c>
      <c r="P74"/>
      <c r="Q74"/>
      <c r="R74"/>
      <c r="S74" t="s">
        <v>4115</v>
      </c>
      <c r="T74"/>
      <c r="U74"/>
      <c r="V74"/>
      <c r="W74"/>
      <c r="X74" s="345">
        <v>1</v>
      </c>
      <c r="Y74" s="345">
        <v>25</v>
      </c>
      <c r="Z74" s="288"/>
    </row>
    <row r="75" spans="1:26" ht="15.05" x14ac:dyDescent="0.3">
      <c r="A75" t="str">
        <f>'Page 1 - General Information'!$G$12</f>
        <v>113365303</v>
      </c>
      <c r="B75" t="str">
        <f>'Page 1 - General Information'!$G$16</f>
        <v>8541</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5.05" x14ac:dyDescent="0.3">
      <c r="A76" t="str">
        <f>'Page 1 - General Information'!$G$12</f>
        <v>113365303</v>
      </c>
      <c r="B76" t="str">
        <f>'Page 1 - General Information'!$G$16</f>
        <v>8541</v>
      </c>
      <c r="C76" s="343" t="s">
        <v>21449</v>
      </c>
      <c r="D76"/>
      <c r="E76"/>
      <c r="F76"/>
      <c r="G76"/>
      <c r="H76"/>
      <c r="I76"/>
      <c r="J76"/>
      <c r="K76"/>
      <c r="L76"/>
      <c r="M76"/>
      <c r="N76" t="s">
        <v>4042</v>
      </c>
      <c r="O76" s="344">
        <f>INDEX('Page 2 - Team Information'!$K$14:$AP$189,Y76,X76)</f>
        <v>9</v>
      </c>
      <c r="P76"/>
      <c r="Q76"/>
      <c r="R76"/>
      <c r="S76" t="s">
        <v>4117</v>
      </c>
      <c r="T76"/>
      <c r="U76"/>
      <c r="V76"/>
      <c r="W76"/>
      <c r="X76" s="345">
        <v>3</v>
      </c>
      <c r="Y76" s="345">
        <v>25</v>
      </c>
      <c r="Z76" s="288"/>
    </row>
    <row r="77" spans="1:26" ht="15.05" x14ac:dyDescent="0.3">
      <c r="A77" t="str">
        <f>'Page 1 - General Information'!$G$12</f>
        <v>113365303</v>
      </c>
      <c r="B77" t="str">
        <f>'Page 1 - General Information'!$G$16</f>
        <v>8541</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5.05" x14ac:dyDescent="0.3">
      <c r="A78" t="str">
        <f>'Page 1 - General Information'!$G$12</f>
        <v>113365303</v>
      </c>
      <c r="B78" t="str">
        <f>'Page 1 - General Information'!$G$16</f>
        <v>8541</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5.05" x14ac:dyDescent="0.3">
      <c r="A79" t="str">
        <f>'Page 1 - General Information'!$G$12</f>
        <v>113365303</v>
      </c>
      <c r="B79" t="str">
        <f>'Page 1 - General Information'!$G$16</f>
        <v>8541</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5.05" x14ac:dyDescent="0.3">
      <c r="A80" t="str">
        <f>'Page 1 - General Information'!$G$12</f>
        <v>113365303</v>
      </c>
      <c r="B80" t="str">
        <f>'Page 1 - General Information'!$G$16</f>
        <v>8541</v>
      </c>
      <c r="C80" s="343" t="s">
        <v>21449</v>
      </c>
      <c r="D80"/>
      <c r="E80"/>
      <c r="F80"/>
      <c r="G80"/>
      <c r="H80"/>
      <c r="I80"/>
      <c r="J80"/>
      <c r="K80"/>
      <c r="L80"/>
      <c r="M80"/>
      <c r="N80" t="s">
        <v>4042</v>
      </c>
      <c r="O80" s="344">
        <f>INDEX('Page 2 - Team Information'!$K$14:$AP$189,Y80,X80)</f>
        <v>6</v>
      </c>
      <c r="P80"/>
      <c r="Q80"/>
      <c r="R80"/>
      <c r="S80" t="s">
        <v>4121</v>
      </c>
      <c r="T80"/>
      <c r="U80"/>
      <c r="V80"/>
      <c r="W80"/>
      <c r="X80" s="345">
        <v>1</v>
      </c>
      <c r="Y80" s="345">
        <v>27</v>
      </c>
      <c r="Z80" s="288"/>
    </row>
    <row r="81" spans="1:26" ht="15.05" x14ac:dyDescent="0.3">
      <c r="A81" t="str">
        <f>'Page 1 - General Information'!$G$12</f>
        <v>113365303</v>
      </c>
      <c r="B81" t="str">
        <f>'Page 1 - General Information'!$G$16</f>
        <v>8541</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5.05" x14ac:dyDescent="0.3">
      <c r="A82" t="str">
        <f>'Page 1 - General Information'!$G$12</f>
        <v>113365303</v>
      </c>
      <c r="B82" t="str">
        <f>'Page 1 - General Information'!$G$16</f>
        <v>8541</v>
      </c>
      <c r="C82" s="343" t="s">
        <v>21449</v>
      </c>
      <c r="D82"/>
      <c r="E82"/>
      <c r="F82"/>
      <c r="G82"/>
      <c r="H82"/>
      <c r="I82"/>
      <c r="J82"/>
      <c r="K82"/>
      <c r="L82"/>
      <c r="M82"/>
      <c r="N82" t="s">
        <v>4042</v>
      </c>
      <c r="O82" s="344">
        <f>INDEX('Page 2 - Team Information'!$K$14:$AP$189,Y82,X82)</f>
        <v>6</v>
      </c>
      <c r="P82"/>
      <c r="Q82"/>
      <c r="R82"/>
      <c r="S82" t="s">
        <v>4123</v>
      </c>
      <c r="T82"/>
      <c r="U82"/>
      <c r="V82"/>
      <c r="W82"/>
      <c r="X82" s="345">
        <v>3</v>
      </c>
      <c r="Y82" s="345">
        <v>27</v>
      </c>
      <c r="Z82" s="288"/>
    </row>
    <row r="83" spans="1:26" ht="15.05" x14ac:dyDescent="0.3">
      <c r="A83" t="str">
        <f>'Page 1 - General Information'!$G$12</f>
        <v>113365303</v>
      </c>
      <c r="B83" t="str">
        <f>'Page 1 - General Information'!$G$16</f>
        <v>8541</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5.05" x14ac:dyDescent="0.3">
      <c r="A84" t="str">
        <f>'Page 1 - General Information'!$G$12</f>
        <v>113365303</v>
      </c>
      <c r="B84" t="str">
        <f>'Page 1 - General Information'!$G$16</f>
        <v>8541</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5.05" x14ac:dyDescent="0.3">
      <c r="A85" t="str">
        <f>'Page 1 - General Information'!$G$12</f>
        <v>113365303</v>
      </c>
      <c r="B85" t="str">
        <f>'Page 1 - General Information'!$G$16</f>
        <v>8541</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5.05" x14ac:dyDescent="0.3">
      <c r="A86" t="str">
        <f>'Page 1 - General Information'!$G$12</f>
        <v>113365303</v>
      </c>
      <c r="B86" t="str">
        <f>'Page 1 - General Information'!$G$16</f>
        <v>8541</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5.05" x14ac:dyDescent="0.3">
      <c r="A87" t="str">
        <f>'Page 1 - General Information'!$G$12</f>
        <v>113365303</v>
      </c>
      <c r="B87" t="str">
        <f>'Page 1 - General Information'!$G$16</f>
        <v>8541</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5.05" x14ac:dyDescent="0.3">
      <c r="A88" t="str">
        <f>'Page 1 - General Information'!$G$12</f>
        <v>113365303</v>
      </c>
      <c r="B88" t="str">
        <f>'Page 1 - General Information'!$G$16</f>
        <v>8541</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5.05" x14ac:dyDescent="0.3">
      <c r="A89" t="str">
        <f>'Page 1 - General Information'!$G$12</f>
        <v>113365303</v>
      </c>
      <c r="B89" t="str">
        <f>'Page 1 - General Information'!$G$16</f>
        <v>8541</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5.05" x14ac:dyDescent="0.3">
      <c r="A90" t="str">
        <f>'Page 1 - General Information'!$G$12</f>
        <v>113365303</v>
      </c>
      <c r="B90" t="str">
        <f>'Page 1 - General Information'!$G$16</f>
        <v>8541</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5.05" x14ac:dyDescent="0.3">
      <c r="A91" t="str">
        <f>'Page 1 - General Information'!$G$12</f>
        <v>113365303</v>
      </c>
      <c r="B91" t="str">
        <f>'Page 1 - General Information'!$G$16</f>
        <v>8541</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5.05" x14ac:dyDescent="0.3">
      <c r="A92" t="str">
        <f>'Page 1 - General Information'!$G$12</f>
        <v>113365303</v>
      </c>
      <c r="B92" t="str">
        <f>'Page 1 - General Information'!$G$16</f>
        <v>8541</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5.05" x14ac:dyDescent="0.3">
      <c r="A93" t="str">
        <f>'Page 1 - General Information'!$G$12</f>
        <v>113365303</v>
      </c>
      <c r="B93" t="str">
        <f>'Page 1 - General Information'!$G$16</f>
        <v>8541</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5.05" x14ac:dyDescent="0.3">
      <c r="A94" t="str">
        <f>'Page 1 - General Information'!$G$12</f>
        <v>113365303</v>
      </c>
      <c r="B94" t="str">
        <f>'Page 1 - General Information'!$G$16</f>
        <v>8541</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5.05" x14ac:dyDescent="0.3">
      <c r="A95" t="str">
        <f>'Page 1 - General Information'!$G$12</f>
        <v>113365303</v>
      </c>
      <c r="B95" t="str">
        <f>'Page 1 - General Information'!$G$16</f>
        <v>8541</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5.05" x14ac:dyDescent="0.3">
      <c r="A96" t="str">
        <f>'Page 1 - General Information'!$G$12</f>
        <v>113365303</v>
      </c>
      <c r="B96" t="str">
        <f>'Page 1 - General Information'!$G$16</f>
        <v>8541</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5.05" x14ac:dyDescent="0.3">
      <c r="A97" t="str">
        <f>'Page 1 - General Information'!$G$12</f>
        <v>113365303</v>
      </c>
      <c r="B97" t="str">
        <f>'Page 1 - General Information'!$G$16</f>
        <v>8541</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5.05" x14ac:dyDescent="0.3">
      <c r="A98" t="str">
        <f>'Page 1 - General Information'!$G$12</f>
        <v>113365303</v>
      </c>
      <c r="B98" t="str">
        <f>'Page 1 - General Information'!$G$16</f>
        <v>8541</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5.05" x14ac:dyDescent="0.3">
      <c r="A99" t="str">
        <f>'Page 1 - General Information'!$G$12</f>
        <v>113365303</v>
      </c>
      <c r="B99" t="str">
        <f>'Page 1 - General Information'!$G$16</f>
        <v>8541</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5.05" x14ac:dyDescent="0.3">
      <c r="A100" t="str">
        <f>'Page 1 - General Information'!$G$12</f>
        <v>113365303</v>
      </c>
      <c r="B100" t="str">
        <f>'Page 1 - General Information'!$G$16</f>
        <v>8541</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5.05" x14ac:dyDescent="0.3">
      <c r="A101" t="str">
        <f>'Page 1 - General Information'!$G$12</f>
        <v>113365303</v>
      </c>
      <c r="B101" t="str">
        <f>'Page 1 - General Information'!$G$16</f>
        <v>8541</v>
      </c>
      <c r="C101" s="343" t="s">
        <v>21449</v>
      </c>
      <c r="D101"/>
      <c r="E101"/>
      <c r="F101"/>
      <c r="G101"/>
      <c r="H101"/>
      <c r="I101"/>
      <c r="J101"/>
      <c r="K101"/>
      <c r="L101"/>
      <c r="M101"/>
      <c r="N101" t="s">
        <v>4042</v>
      </c>
      <c r="O101" s="344">
        <f>INDEX('Page 2 - Team Information'!$K$14:$AP$189,Y101,X101)</f>
        <v>8</v>
      </c>
      <c r="P101"/>
      <c r="Q101"/>
      <c r="R101"/>
      <c r="S101" t="s">
        <v>4142</v>
      </c>
      <c r="T101"/>
      <c r="U101"/>
      <c r="V101"/>
      <c r="W101"/>
      <c r="X101" s="345">
        <v>1</v>
      </c>
      <c r="Y101" s="345">
        <v>34</v>
      </c>
      <c r="Z101" s="288"/>
    </row>
    <row r="102" spans="1:26" ht="15.05" x14ac:dyDescent="0.3">
      <c r="A102" t="str">
        <f>'Page 1 - General Information'!$G$12</f>
        <v>113365303</v>
      </c>
      <c r="B102" t="str">
        <f>'Page 1 - General Information'!$G$16</f>
        <v>8541</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5.05" x14ac:dyDescent="0.3">
      <c r="A103" t="str">
        <f>'Page 1 - General Information'!$G$12</f>
        <v>113365303</v>
      </c>
      <c r="B103" t="str">
        <f>'Page 1 - General Information'!$G$16</f>
        <v>8541</v>
      </c>
      <c r="C103" s="343" t="s">
        <v>21449</v>
      </c>
      <c r="D103"/>
      <c r="E103"/>
      <c r="F103"/>
      <c r="G103"/>
      <c r="H103"/>
      <c r="I103"/>
      <c r="J103"/>
      <c r="K103"/>
      <c r="L103"/>
      <c r="M103"/>
      <c r="N103" t="s">
        <v>4042</v>
      </c>
      <c r="O103" s="344">
        <f>INDEX('Page 2 - Team Information'!$K$14:$AP$189,Y103,X103)</f>
        <v>8</v>
      </c>
      <c r="P103"/>
      <c r="Q103"/>
      <c r="R103"/>
      <c r="S103" t="s">
        <v>4144</v>
      </c>
      <c r="T103"/>
      <c r="U103"/>
      <c r="V103"/>
      <c r="W103"/>
      <c r="X103" s="345">
        <v>3</v>
      </c>
      <c r="Y103" s="345">
        <v>34</v>
      </c>
      <c r="Z103" s="288"/>
    </row>
    <row r="104" spans="1:26" ht="15.05" x14ac:dyDescent="0.3">
      <c r="A104" t="str">
        <f>'Page 1 - General Information'!$G$12</f>
        <v>113365303</v>
      </c>
      <c r="B104" t="str">
        <f>'Page 1 - General Information'!$G$16</f>
        <v>8541</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5.05" x14ac:dyDescent="0.3">
      <c r="A105" t="str">
        <f>'Page 1 - General Information'!$G$12</f>
        <v>113365303</v>
      </c>
      <c r="B105" t="str">
        <f>'Page 1 - General Information'!$G$16</f>
        <v>8541</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5.05" x14ac:dyDescent="0.3">
      <c r="A106" t="str">
        <f>'Page 1 - General Information'!$G$12</f>
        <v>113365303</v>
      </c>
      <c r="B106" t="str">
        <f>'Page 1 - General Information'!$G$16</f>
        <v>8541</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5.05" x14ac:dyDescent="0.3">
      <c r="A107" t="str">
        <f>'Page 1 - General Information'!$G$12</f>
        <v>113365303</v>
      </c>
      <c r="B107" t="str">
        <f>'Page 1 - General Information'!$G$16</f>
        <v>8541</v>
      </c>
      <c r="C107" s="343" t="s">
        <v>21449</v>
      </c>
      <c r="D107"/>
      <c r="E107"/>
      <c r="F107"/>
      <c r="G107"/>
      <c r="H107"/>
      <c r="I107"/>
      <c r="J107"/>
      <c r="K107"/>
      <c r="L107"/>
      <c r="M107"/>
      <c r="N107" t="s">
        <v>4042</v>
      </c>
      <c r="O107" s="344">
        <f>INDEX('Page 2 - Team Information'!$K$14:$AP$189,Y107,X107)</f>
        <v>3</v>
      </c>
      <c r="P107"/>
      <c r="Q107"/>
      <c r="R107"/>
      <c r="S107" t="s">
        <v>4148</v>
      </c>
      <c r="T107"/>
      <c r="U107"/>
      <c r="V107"/>
      <c r="W107"/>
      <c r="X107" s="345">
        <v>1</v>
      </c>
      <c r="Y107" s="345">
        <v>36</v>
      </c>
      <c r="Z107" s="288"/>
    </row>
    <row r="108" spans="1:26" ht="15.05" x14ac:dyDescent="0.3">
      <c r="A108" t="str">
        <f>'Page 1 - General Information'!$G$12</f>
        <v>113365303</v>
      </c>
      <c r="B108" t="str">
        <f>'Page 1 - General Information'!$G$16</f>
        <v>8541</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5.05" x14ac:dyDescent="0.3">
      <c r="A109" t="str">
        <f>'Page 1 - General Information'!$G$12</f>
        <v>113365303</v>
      </c>
      <c r="B109" t="str">
        <f>'Page 1 - General Information'!$G$16</f>
        <v>8541</v>
      </c>
      <c r="C109" s="343" t="s">
        <v>21449</v>
      </c>
      <c r="D109"/>
      <c r="E109"/>
      <c r="F109"/>
      <c r="G109"/>
      <c r="H109"/>
      <c r="I109"/>
      <c r="J109"/>
      <c r="K109"/>
      <c r="L109"/>
      <c r="M109"/>
      <c r="N109" t="s">
        <v>4042</v>
      </c>
      <c r="O109" s="344">
        <f>INDEX('Page 2 - Team Information'!$K$14:$AP$189,Y109,X109)</f>
        <v>3</v>
      </c>
      <c r="P109"/>
      <c r="Q109"/>
      <c r="R109"/>
      <c r="S109" t="s">
        <v>4150</v>
      </c>
      <c r="T109"/>
      <c r="U109"/>
      <c r="V109"/>
      <c r="W109"/>
      <c r="X109" s="345">
        <v>3</v>
      </c>
      <c r="Y109" s="345">
        <v>36</v>
      </c>
      <c r="Z109" s="288"/>
    </row>
    <row r="110" spans="1:26" ht="15.05" x14ac:dyDescent="0.3">
      <c r="A110" t="str">
        <f>'Page 1 - General Information'!$G$12</f>
        <v>113365303</v>
      </c>
      <c r="B110" t="str">
        <f>'Page 1 - General Information'!$G$16</f>
        <v>8541</v>
      </c>
      <c r="C110" s="343" t="s">
        <v>21449</v>
      </c>
      <c r="D110"/>
      <c r="E110"/>
      <c r="F110"/>
      <c r="G110"/>
      <c r="H110"/>
      <c r="I110"/>
      <c r="J110"/>
      <c r="K110"/>
      <c r="L110"/>
      <c r="M110"/>
      <c r="N110" t="s">
        <v>4042</v>
      </c>
      <c r="O110" s="344">
        <f>INDEX('Page 2 - Team Information'!$K$14:$AP$189,Y110,X110)</f>
        <v>30</v>
      </c>
      <c r="P110"/>
      <c r="Q110"/>
      <c r="R110"/>
      <c r="S110" t="s">
        <v>4151</v>
      </c>
      <c r="T110"/>
      <c r="U110"/>
      <c r="V110"/>
      <c r="W110"/>
      <c r="X110" s="345">
        <v>1</v>
      </c>
      <c r="Y110" s="345">
        <v>37</v>
      </c>
      <c r="Z110" s="288"/>
    </row>
    <row r="111" spans="1:26" ht="15.05" x14ac:dyDescent="0.3">
      <c r="A111" t="str">
        <f>'Page 1 - General Information'!$G$12</f>
        <v>113365303</v>
      </c>
      <c r="B111" t="str">
        <f>'Page 1 - General Information'!$G$16</f>
        <v>8541</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5.05" x14ac:dyDescent="0.3">
      <c r="A112" t="str">
        <f>'Page 1 - General Information'!$G$12</f>
        <v>113365303</v>
      </c>
      <c r="B112" t="str">
        <f>'Page 1 - General Information'!$G$16</f>
        <v>8541</v>
      </c>
      <c r="C112" s="343" t="s">
        <v>21449</v>
      </c>
      <c r="D112"/>
      <c r="E112"/>
      <c r="F112"/>
      <c r="G112"/>
      <c r="H112"/>
      <c r="I112"/>
      <c r="J112"/>
      <c r="K112"/>
      <c r="L112"/>
      <c r="M112"/>
      <c r="N112" t="s">
        <v>4042</v>
      </c>
      <c r="O112" s="344">
        <f>INDEX('Page 2 - Team Information'!$K$14:$AP$189,Y112,X112)</f>
        <v>30</v>
      </c>
      <c r="P112"/>
      <c r="Q112"/>
      <c r="R112"/>
      <c r="S112" t="s">
        <v>4153</v>
      </c>
      <c r="T112"/>
      <c r="U112"/>
      <c r="V112"/>
      <c r="W112"/>
      <c r="X112" s="345">
        <v>3</v>
      </c>
      <c r="Y112" s="345">
        <v>37</v>
      </c>
      <c r="Z112" s="288"/>
    </row>
    <row r="113" spans="1:26" ht="15.05" x14ac:dyDescent="0.3">
      <c r="A113" t="str">
        <f>'Page 1 - General Information'!$G$12</f>
        <v>113365303</v>
      </c>
      <c r="B113" t="str">
        <f>'Page 1 - General Information'!$G$16</f>
        <v>8541</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5.05" x14ac:dyDescent="0.3">
      <c r="A114" t="str">
        <f>'Page 1 - General Information'!$G$12</f>
        <v>113365303</v>
      </c>
      <c r="B114" t="str">
        <f>'Page 1 - General Information'!$G$16</f>
        <v>8541</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5.05" x14ac:dyDescent="0.3">
      <c r="A115" t="str">
        <f>'Page 1 - General Information'!$G$12</f>
        <v>113365303</v>
      </c>
      <c r="B115" t="str">
        <f>'Page 1 - General Information'!$G$16</f>
        <v>8541</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5.05" x14ac:dyDescent="0.3">
      <c r="A116" t="str">
        <f>'Page 1 - General Information'!$G$12</f>
        <v>113365303</v>
      </c>
      <c r="B116" t="str">
        <f>'Page 1 - General Information'!$G$16</f>
        <v>8541</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5.05" x14ac:dyDescent="0.3">
      <c r="A117" t="str">
        <f>'Page 1 - General Information'!$G$12</f>
        <v>113365303</v>
      </c>
      <c r="B117" t="str">
        <f>'Page 1 - General Information'!$G$16</f>
        <v>8541</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5.05" x14ac:dyDescent="0.3">
      <c r="A118" t="str">
        <f>'Page 1 - General Information'!$G$12</f>
        <v>113365303</v>
      </c>
      <c r="B118" t="str">
        <f>'Page 1 - General Information'!$G$16</f>
        <v>8541</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5.05" x14ac:dyDescent="0.3">
      <c r="A119" t="str">
        <f>'Page 1 - General Information'!$G$12</f>
        <v>113365303</v>
      </c>
      <c r="B119" t="str">
        <f>'Page 1 - General Information'!$G$16</f>
        <v>8541</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5.05" x14ac:dyDescent="0.3">
      <c r="A120" t="str">
        <f>'Page 1 - General Information'!$G$12</f>
        <v>113365303</v>
      </c>
      <c r="B120" t="str">
        <f>'Page 1 - General Information'!$G$16</f>
        <v>8541</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5.05" x14ac:dyDescent="0.3">
      <c r="A121" t="str">
        <f>'Page 1 - General Information'!$G$12</f>
        <v>113365303</v>
      </c>
      <c r="B121" t="str">
        <f>'Page 1 - General Information'!$G$16</f>
        <v>8541</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5.05" x14ac:dyDescent="0.3">
      <c r="A122" t="str">
        <f>'Page 1 - General Information'!$G$12</f>
        <v>113365303</v>
      </c>
      <c r="B122" t="str">
        <f>'Page 1 - General Information'!$G$16</f>
        <v>8541</v>
      </c>
      <c r="C122" s="343" t="s">
        <v>21449</v>
      </c>
      <c r="D122"/>
      <c r="E122"/>
      <c r="F122"/>
      <c r="G122"/>
      <c r="H122"/>
      <c r="I122"/>
      <c r="J122"/>
      <c r="K122"/>
      <c r="L122"/>
      <c r="M122"/>
      <c r="N122" t="s">
        <v>4042</v>
      </c>
      <c r="O122" s="344">
        <f>INDEX('Page 2 - Team Information'!$K$14:$AP$189,Y122,X122)</f>
        <v>19</v>
      </c>
      <c r="P122"/>
      <c r="Q122"/>
      <c r="R122"/>
      <c r="S122" t="s">
        <v>4163</v>
      </c>
      <c r="T122"/>
      <c r="U122"/>
      <c r="V122"/>
      <c r="W122"/>
      <c r="X122" s="345">
        <v>1</v>
      </c>
      <c r="Y122" s="345">
        <v>41</v>
      </c>
      <c r="Z122" s="288"/>
    </row>
    <row r="123" spans="1:26" ht="15.05" x14ac:dyDescent="0.3">
      <c r="A123" t="str">
        <f>'Page 1 - General Information'!$G$12</f>
        <v>113365303</v>
      </c>
      <c r="B123" t="str">
        <f>'Page 1 - General Information'!$G$16</f>
        <v>8541</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5.05" x14ac:dyDescent="0.3">
      <c r="A124" t="str">
        <f>'Page 1 - General Information'!$G$12</f>
        <v>113365303</v>
      </c>
      <c r="B124" t="str">
        <f>'Page 1 - General Information'!$G$16</f>
        <v>8541</v>
      </c>
      <c r="C124" s="343" t="s">
        <v>21449</v>
      </c>
      <c r="D124"/>
      <c r="E124"/>
      <c r="F124"/>
      <c r="G124"/>
      <c r="H124"/>
      <c r="I124"/>
      <c r="J124"/>
      <c r="K124"/>
      <c r="L124"/>
      <c r="M124"/>
      <c r="N124" t="s">
        <v>4042</v>
      </c>
      <c r="O124" s="344">
        <f>INDEX('Page 2 - Team Information'!$K$14:$AP$189,Y124,X124)</f>
        <v>19</v>
      </c>
      <c r="P124"/>
      <c r="Q124"/>
      <c r="R124"/>
      <c r="S124" t="s">
        <v>4165</v>
      </c>
      <c r="T124"/>
      <c r="U124"/>
      <c r="V124"/>
      <c r="W124"/>
      <c r="X124" s="345">
        <v>3</v>
      </c>
      <c r="Y124" s="345">
        <v>41</v>
      </c>
      <c r="Z124" s="288"/>
    </row>
    <row r="125" spans="1:26" ht="15.05" x14ac:dyDescent="0.3">
      <c r="A125" t="str">
        <f>'Page 1 - General Information'!$G$12</f>
        <v>113365303</v>
      </c>
      <c r="B125" t="str">
        <f>'Page 1 - General Information'!$G$16</f>
        <v>8541</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5.05" x14ac:dyDescent="0.3">
      <c r="A126" t="str">
        <f>'Page 1 - General Information'!$G$12</f>
        <v>113365303</v>
      </c>
      <c r="B126" t="str">
        <f>'Page 1 - General Information'!$G$16</f>
        <v>8541</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5.05" x14ac:dyDescent="0.3">
      <c r="A127" t="str">
        <f>'Page 1 - General Information'!$G$12</f>
        <v>113365303</v>
      </c>
      <c r="B127" t="str">
        <f>'Page 1 - General Information'!$G$16</f>
        <v>8541</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5.05" x14ac:dyDescent="0.3">
      <c r="A128" t="str">
        <f>'Page 1 - General Information'!$G$12</f>
        <v>113365303</v>
      </c>
      <c r="B128" t="str">
        <f>'Page 1 - General Information'!$G$16</f>
        <v>8541</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5.05" x14ac:dyDescent="0.3">
      <c r="A129" t="str">
        <f>'Page 1 - General Information'!$G$12</f>
        <v>113365303</v>
      </c>
      <c r="B129" t="str">
        <f>'Page 1 - General Information'!$G$16</f>
        <v>8541</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5.05" x14ac:dyDescent="0.3">
      <c r="A130" t="str">
        <f>'Page 1 - General Information'!$G$12</f>
        <v>113365303</v>
      </c>
      <c r="B130" t="str">
        <f>'Page 1 - General Information'!$G$16</f>
        <v>8541</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5.05" x14ac:dyDescent="0.3">
      <c r="A131" t="str">
        <f>'Page 1 - General Information'!$G$12</f>
        <v>113365303</v>
      </c>
      <c r="B131" t="str">
        <f>'Page 1 - General Information'!$G$16</f>
        <v>8541</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5.05" x14ac:dyDescent="0.3">
      <c r="A132" t="str">
        <f>'Page 1 - General Information'!$G$12</f>
        <v>113365303</v>
      </c>
      <c r="B132" t="str">
        <f>'Page 1 - General Information'!$G$16</f>
        <v>8541</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5.05" x14ac:dyDescent="0.3">
      <c r="A133" t="str">
        <f>'Page 1 - General Information'!$G$12</f>
        <v>113365303</v>
      </c>
      <c r="B133" t="str">
        <f>'Page 1 - General Information'!$G$16</f>
        <v>8541</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5.05" x14ac:dyDescent="0.3">
      <c r="A134" t="str">
        <f>'Page 1 - General Information'!$G$12</f>
        <v>113365303</v>
      </c>
      <c r="B134" t="str">
        <f>'Page 1 - General Information'!$G$16</f>
        <v>8541</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5.05" x14ac:dyDescent="0.3">
      <c r="A135" t="str">
        <f>'Page 1 - General Information'!$G$12</f>
        <v>113365303</v>
      </c>
      <c r="B135" t="str">
        <f>'Page 1 - General Information'!$G$16</f>
        <v>8541</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5.05" x14ac:dyDescent="0.3">
      <c r="A136" t="str">
        <f>'Page 1 - General Information'!$G$12</f>
        <v>113365303</v>
      </c>
      <c r="B136" t="str">
        <f>'Page 1 - General Information'!$G$16</f>
        <v>8541</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5.05" x14ac:dyDescent="0.3">
      <c r="A137" t="str">
        <f>'Page 1 - General Information'!$G$12</f>
        <v>113365303</v>
      </c>
      <c r="B137" t="str">
        <f>'Page 1 - General Information'!$G$16</f>
        <v>8541</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5.05" x14ac:dyDescent="0.3">
      <c r="A138" t="str">
        <f>'Page 1 - General Information'!$G$12</f>
        <v>113365303</v>
      </c>
      <c r="B138" t="str">
        <f>'Page 1 - General Information'!$G$16</f>
        <v>8541</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5.05" x14ac:dyDescent="0.3">
      <c r="A139" t="str">
        <f>'Page 1 - General Information'!$G$12</f>
        <v>113365303</v>
      </c>
      <c r="B139" t="str">
        <f>'Page 1 - General Information'!$G$16</f>
        <v>8541</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5.05" x14ac:dyDescent="0.3">
      <c r="A140" t="str">
        <f>'Page 1 - General Information'!$G$12</f>
        <v>113365303</v>
      </c>
      <c r="B140" t="str">
        <f>'Page 1 - General Information'!$G$16</f>
        <v>8541</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5.05" x14ac:dyDescent="0.3">
      <c r="A141" t="str">
        <f>'Page 1 - General Information'!$G$12</f>
        <v>113365303</v>
      </c>
      <c r="B141" t="str">
        <f>'Page 1 - General Information'!$G$16</f>
        <v>8541</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5.05" x14ac:dyDescent="0.3">
      <c r="A142" t="str">
        <f>'Page 1 - General Information'!$G$12</f>
        <v>113365303</v>
      </c>
      <c r="B142" t="str">
        <f>'Page 1 - General Information'!$G$16</f>
        <v>8541</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5.05" x14ac:dyDescent="0.3">
      <c r="A143" t="str">
        <f>'Page 1 - General Information'!$G$12</f>
        <v>113365303</v>
      </c>
      <c r="B143" t="str">
        <f>'Page 1 - General Information'!$G$16</f>
        <v>8541</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5.05" x14ac:dyDescent="0.3">
      <c r="A144" t="str">
        <f>'Page 1 - General Information'!$G$12</f>
        <v>113365303</v>
      </c>
      <c r="B144" t="str">
        <f>'Page 1 - General Information'!$G$16</f>
        <v>8541</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5.05" x14ac:dyDescent="0.3">
      <c r="A145" t="str">
        <f>'Page 1 - General Information'!$G$12</f>
        <v>113365303</v>
      </c>
      <c r="B145" t="str">
        <f>'Page 1 - General Information'!$G$16</f>
        <v>8541</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5.05" x14ac:dyDescent="0.3">
      <c r="A146" t="str">
        <f>'Page 1 - General Information'!$G$12</f>
        <v>113365303</v>
      </c>
      <c r="B146" t="str">
        <f>'Page 1 - General Information'!$G$16</f>
        <v>8541</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5.05" x14ac:dyDescent="0.3">
      <c r="A147" t="str">
        <f>'Page 1 - General Information'!$G$12</f>
        <v>113365303</v>
      </c>
      <c r="B147" t="str">
        <f>'Page 1 - General Information'!$G$16</f>
        <v>8541</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5.05" x14ac:dyDescent="0.3">
      <c r="A148" t="str">
        <f>'Page 1 - General Information'!$G$12</f>
        <v>113365303</v>
      </c>
      <c r="B148" t="str">
        <f>'Page 1 - General Information'!$G$16</f>
        <v>8541</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5.05" x14ac:dyDescent="0.3">
      <c r="A149" t="str">
        <f>'Page 1 - General Information'!$G$12</f>
        <v>113365303</v>
      </c>
      <c r="B149" t="str">
        <f>'Page 1 - General Information'!$G$16</f>
        <v>8541</v>
      </c>
      <c r="C149" s="343" t="s">
        <v>21449</v>
      </c>
      <c r="D149"/>
      <c r="E149"/>
      <c r="F149"/>
      <c r="G149"/>
      <c r="H149"/>
      <c r="I149"/>
      <c r="J149"/>
      <c r="K149"/>
      <c r="L149"/>
      <c r="M149"/>
      <c r="N149" t="s">
        <v>4042</v>
      </c>
      <c r="O149" s="344">
        <f>INDEX('Page 2 - Team Information'!$K$14:$AP$189,Y149,X149)</f>
        <v>11</v>
      </c>
      <c r="P149"/>
      <c r="Q149"/>
      <c r="R149"/>
      <c r="S149" t="s">
        <v>4190</v>
      </c>
      <c r="T149"/>
      <c r="U149"/>
      <c r="V149"/>
      <c r="W149"/>
      <c r="X149" s="345">
        <v>1</v>
      </c>
      <c r="Y149" s="345">
        <v>50</v>
      </c>
      <c r="Z149" s="288"/>
    </row>
    <row r="150" spans="1:26" ht="15.05" x14ac:dyDescent="0.3">
      <c r="A150" t="str">
        <f>'Page 1 - General Information'!$G$12</f>
        <v>113365303</v>
      </c>
      <c r="B150" t="str">
        <f>'Page 1 - General Information'!$G$16</f>
        <v>8541</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5.05" x14ac:dyDescent="0.3">
      <c r="A151" t="str">
        <f>'Page 1 - General Information'!$G$12</f>
        <v>113365303</v>
      </c>
      <c r="B151" t="str">
        <f>'Page 1 - General Information'!$G$16</f>
        <v>8541</v>
      </c>
      <c r="C151" s="343" t="s">
        <v>21449</v>
      </c>
      <c r="D151"/>
      <c r="E151"/>
      <c r="F151"/>
      <c r="G151"/>
      <c r="H151"/>
      <c r="I151"/>
      <c r="J151"/>
      <c r="K151"/>
      <c r="L151"/>
      <c r="M151"/>
      <c r="N151" t="s">
        <v>4042</v>
      </c>
      <c r="O151" s="344">
        <f>INDEX('Page 2 - Team Information'!$K$14:$AP$189,Y151,X151)</f>
        <v>11</v>
      </c>
      <c r="P151"/>
      <c r="Q151"/>
      <c r="R151"/>
      <c r="S151" t="s">
        <v>4192</v>
      </c>
      <c r="T151"/>
      <c r="U151"/>
      <c r="V151"/>
      <c r="W151"/>
      <c r="X151" s="345">
        <v>3</v>
      </c>
      <c r="Y151" s="345">
        <v>50</v>
      </c>
      <c r="Z151" s="288"/>
    </row>
    <row r="152" spans="1:26" ht="15.05" x14ac:dyDescent="0.3">
      <c r="A152" t="str">
        <f>'Page 1 - General Information'!$G$12</f>
        <v>113365303</v>
      </c>
      <c r="B152" t="str">
        <f>'Page 1 - General Information'!$G$16</f>
        <v>8541</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5.05" x14ac:dyDescent="0.3">
      <c r="A153" t="str">
        <f>'Page 1 - General Information'!$G$12</f>
        <v>113365303</v>
      </c>
      <c r="B153" t="str">
        <f>'Page 1 - General Information'!$G$16</f>
        <v>8541</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5.05" x14ac:dyDescent="0.3">
      <c r="A154" t="str">
        <f>'Page 1 - General Information'!$G$12</f>
        <v>113365303</v>
      </c>
      <c r="B154" t="str">
        <f>'Page 1 - General Information'!$G$16</f>
        <v>8541</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5.05" x14ac:dyDescent="0.3">
      <c r="A155" t="str">
        <f>'Page 1 - General Information'!$G$12</f>
        <v>113365303</v>
      </c>
      <c r="B155" t="str">
        <f>'Page 1 - General Information'!$G$16</f>
        <v>8541</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5.05" x14ac:dyDescent="0.3">
      <c r="A156" t="str">
        <f>'Page 1 - General Information'!$G$12</f>
        <v>113365303</v>
      </c>
      <c r="B156" t="str">
        <f>'Page 1 - General Information'!$G$16</f>
        <v>8541</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5.05" x14ac:dyDescent="0.3">
      <c r="A157" t="str">
        <f>'Page 1 - General Information'!$G$12</f>
        <v>113365303</v>
      </c>
      <c r="B157" t="str">
        <f>'Page 1 - General Information'!$G$16</f>
        <v>8541</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5.05" x14ac:dyDescent="0.3">
      <c r="A158" t="str">
        <f>'Page 1 - General Information'!$G$12</f>
        <v>113365303</v>
      </c>
      <c r="B158" t="str">
        <f>'Page 1 - General Information'!$G$16</f>
        <v>8541</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5.05" x14ac:dyDescent="0.3">
      <c r="A159" t="str">
        <f>'Page 1 - General Information'!$G$12</f>
        <v>113365303</v>
      </c>
      <c r="B159" t="str">
        <f>'Page 1 - General Information'!$G$16</f>
        <v>8541</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5.05" x14ac:dyDescent="0.3">
      <c r="A160" t="str">
        <f>'Page 1 - General Information'!$G$12</f>
        <v>113365303</v>
      </c>
      <c r="B160" t="str">
        <f>'Page 1 - General Information'!$G$16</f>
        <v>8541</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5.05" x14ac:dyDescent="0.3">
      <c r="A161" t="str">
        <f>'Page 1 - General Information'!$G$12</f>
        <v>113365303</v>
      </c>
      <c r="B161" t="str">
        <f>'Page 1 - General Information'!$G$16</f>
        <v>8541</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5.05" x14ac:dyDescent="0.3">
      <c r="A162" t="str">
        <f>'Page 1 - General Information'!$G$12</f>
        <v>113365303</v>
      </c>
      <c r="B162" t="str">
        <f>'Page 1 - General Information'!$G$16</f>
        <v>8541</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5.05" x14ac:dyDescent="0.3">
      <c r="A163" t="str">
        <f>'Page 1 - General Information'!$G$12</f>
        <v>113365303</v>
      </c>
      <c r="B163" t="str">
        <f>'Page 1 - General Information'!$G$16</f>
        <v>8541</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5.05" x14ac:dyDescent="0.3">
      <c r="A164" t="str">
        <f>'Page 1 - General Information'!$G$12</f>
        <v>113365303</v>
      </c>
      <c r="B164" t="str">
        <f>'Page 1 - General Information'!$G$16</f>
        <v>8541</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5.05" x14ac:dyDescent="0.3">
      <c r="A165" t="str">
        <f>'Page 1 - General Information'!$G$12</f>
        <v>113365303</v>
      </c>
      <c r="B165" t="str">
        <f>'Page 1 - General Information'!$G$16</f>
        <v>8541</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5.05" x14ac:dyDescent="0.3">
      <c r="A166" t="str">
        <f>'Page 1 - General Information'!$G$12</f>
        <v>113365303</v>
      </c>
      <c r="B166" t="str">
        <f>'Page 1 - General Information'!$G$16</f>
        <v>8541</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5.05" x14ac:dyDescent="0.3">
      <c r="A167" t="str">
        <f>'Page 1 - General Information'!$G$12</f>
        <v>113365303</v>
      </c>
      <c r="B167" t="str">
        <f>'Page 1 - General Information'!$G$16</f>
        <v>8541</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5.05" x14ac:dyDescent="0.3">
      <c r="A168" t="str">
        <f>'Page 1 - General Information'!$G$12</f>
        <v>113365303</v>
      </c>
      <c r="B168" t="str">
        <f>'Page 1 - General Information'!$G$16</f>
        <v>8541</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5.05" x14ac:dyDescent="0.3">
      <c r="A169" t="str">
        <f>'Page 1 - General Information'!$G$12</f>
        <v>113365303</v>
      </c>
      <c r="B169" t="str">
        <f>'Page 1 - General Information'!$G$16</f>
        <v>8541</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5.05" x14ac:dyDescent="0.3">
      <c r="A170" t="str">
        <f>'Page 1 - General Information'!$G$12</f>
        <v>113365303</v>
      </c>
      <c r="B170" t="str">
        <f>'Page 1 - General Information'!$G$16</f>
        <v>8541</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5.05" x14ac:dyDescent="0.3">
      <c r="A171" t="str">
        <f>'Page 1 - General Information'!$G$12</f>
        <v>113365303</v>
      </c>
      <c r="B171" t="str">
        <f>'Page 1 - General Information'!$G$16</f>
        <v>8541</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5.05" x14ac:dyDescent="0.3">
      <c r="A172" t="str">
        <f>'Page 1 - General Information'!$G$12</f>
        <v>113365303</v>
      </c>
      <c r="B172" t="str">
        <f>'Page 1 - General Information'!$G$16</f>
        <v>8541</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5.05" x14ac:dyDescent="0.3">
      <c r="A173" t="str">
        <f>'Page 1 - General Information'!$G$12</f>
        <v>113365303</v>
      </c>
      <c r="B173" t="str">
        <f>'Page 1 - General Information'!$G$16</f>
        <v>8541</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5.05" x14ac:dyDescent="0.3">
      <c r="A174" t="str">
        <f>'Page 1 - General Information'!$G$12</f>
        <v>113365303</v>
      </c>
      <c r="B174" t="str">
        <f>'Page 1 - General Information'!$G$16</f>
        <v>8541</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5.05" x14ac:dyDescent="0.3">
      <c r="A175" t="str">
        <f>'Page 1 - General Information'!$G$12</f>
        <v>113365303</v>
      </c>
      <c r="B175" t="str">
        <f>'Page 1 - General Information'!$G$16</f>
        <v>8541</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5.05" x14ac:dyDescent="0.3">
      <c r="A176" t="str">
        <f>'Page 1 - General Information'!$G$12</f>
        <v>113365303</v>
      </c>
      <c r="B176" t="str">
        <f>'Page 1 - General Information'!$G$16</f>
        <v>8541</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5.05" x14ac:dyDescent="0.3">
      <c r="A177" t="str">
        <f>'Page 1 - General Information'!$G$12</f>
        <v>113365303</v>
      </c>
      <c r="B177" t="str">
        <f>'Page 1 - General Information'!$G$16</f>
        <v>8541</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5.05" x14ac:dyDescent="0.3">
      <c r="A178" t="str">
        <f>'Page 1 - General Information'!$G$12</f>
        <v>113365303</v>
      </c>
      <c r="B178" t="str">
        <f>'Page 1 - General Information'!$G$16</f>
        <v>8541</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5.05" x14ac:dyDescent="0.3">
      <c r="A179" t="str">
        <f>'Page 1 - General Information'!$G$12</f>
        <v>113365303</v>
      </c>
      <c r="B179" t="str">
        <f>'Page 1 - General Information'!$G$16</f>
        <v>8541</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5.05" x14ac:dyDescent="0.3">
      <c r="A180" t="str">
        <f>'Page 1 - General Information'!$G$12</f>
        <v>113365303</v>
      </c>
      <c r="B180" t="str">
        <f>'Page 1 - General Information'!$G$16</f>
        <v>8541</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5.05" x14ac:dyDescent="0.3">
      <c r="A181" t="str">
        <f>'Page 1 - General Information'!$G$12</f>
        <v>113365303</v>
      </c>
      <c r="B181" t="str">
        <f>'Page 1 - General Information'!$G$16</f>
        <v>8541</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5.05" x14ac:dyDescent="0.3">
      <c r="A182" t="str">
        <f>'Page 1 - General Information'!$G$12</f>
        <v>113365303</v>
      </c>
      <c r="B182" t="str">
        <f>'Page 1 - General Information'!$G$16</f>
        <v>8541</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5.05" x14ac:dyDescent="0.3">
      <c r="A183" t="str">
        <f>'Page 1 - General Information'!$G$12</f>
        <v>113365303</v>
      </c>
      <c r="B183" t="str">
        <f>'Page 1 - General Information'!$G$16</f>
        <v>8541</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5.05" x14ac:dyDescent="0.3">
      <c r="A184" t="str">
        <f>'Page 1 - General Information'!$G$12</f>
        <v>113365303</v>
      </c>
      <c r="B184" t="str">
        <f>'Page 1 - General Information'!$G$16</f>
        <v>8541</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5.05" x14ac:dyDescent="0.3">
      <c r="A185" t="str">
        <f>'Page 1 - General Information'!$G$12</f>
        <v>113365303</v>
      </c>
      <c r="B185" t="str">
        <f>'Page 1 - General Information'!$G$16</f>
        <v>8541</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5.05" x14ac:dyDescent="0.3">
      <c r="A186" t="str">
        <f>'Page 1 - General Information'!$G$12</f>
        <v>113365303</v>
      </c>
      <c r="B186" t="str">
        <f>'Page 1 - General Information'!$G$16</f>
        <v>8541</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5.05" x14ac:dyDescent="0.3">
      <c r="A187" t="str">
        <f>'Page 1 - General Information'!$G$12</f>
        <v>113365303</v>
      </c>
      <c r="B187" t="str">
        <f>'Page 1 - General Information'!$G$16</f>
        <v>8541</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5.05" x14ac:dyDescent="0.3">
      <c r="A188" t="str">
        <f>'Page 1 - General Information'!$G$12</f>
        <v>113365303</v>
      </c>
      <c r="B188" t="str">
        <f>'Page 1 - General Information'!$G$16</f>
        <v>8541</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5.05" x14ac:dyDescent="0.3">
      <c r="A189" t="str">
        <f>'Page 1 - General Information'!$G$12</f>
        <v>113365303</v>
      </c>
      <c r="B189" t="str">
        <f>'Page 1 - General Information'!$G$16</f>
        <v>8541</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5.05" x14ac:dyDescent="0.3">
      <c r="A190" t="str">
        <f>'Page 1 - General Information'!$G$12</f>
        <v>113365303</v>
      </c>
      <c r="B190" t="str">
        <f>'Page 1 - General Information'!$G$16</f>
        <v>8541</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5.05" x14ac:dyDescent="0.3">
      <c r="A191" t="str">
        <f>'Page 1 - General Information'!$G$12</f>
        <v>113365303</v>
      </c>
      <c r="B191" t="str">
        <f>'Page 1 - General Information'!$G$16</f>
        <v>8541</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5.05" x14ac:dyDescent="0.3">
      <c r="A192" t="str">
        <f>'Page 1 - General Information'!$G$12</f>
        <v>113365303</v>
      </c>
      <c r="B192" t="str">
        <f>'Page 1 - General Information'!$G$16</f>
        <v>8541</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5.05" x14ac:dyDescent="0.3">
      <c r="A193" t="str">
        <f>'Page 1 - General Information'!$G$12</f>
        <v>113365303</v>
      </c>
      <c r="B193" t="str">
        <f>'Page 1 - General Information'!$G$16</f>
        <v>8541</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5.05" x14ac:dyDescent="0.3">
      <c r="A194" t="str">
        <f>'Page 1 - General Information'!$G$12</f>
        <v>113365303</v>
      </c>
      <c r="B194" t="str">
        <f>'Page 1 - General Information'!$G$16</f>
        <v>8541</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5.05" x14ac:dyDescent="0.3">
      <c r="A195" t="str">
        <f>'Page 1 - General Information'!$G$12</f>
        <v>113365303</v>
      </c>
      <c r="B195" t="str">
        <f>'Page 1 - General Information'!$G$16</f>
        <v>8541</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5.05" x14ac:dyDescent="0.3">
      <c r="A196" t="str">
        <f>'Page 1 - General Information'!$G$12</f>
        <v>113365303</v>
      </c>
      <c r="B196" t="str">
        <f>'Page 1 - General Information'!$G$16</f>
        <v>8541</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5.05" x14ac:dyDescent="0.3">
      <c r="A197" t="str">
        <f>'Page 1 - General Information'!$G$12</f>
        <v>113365303</v>
      </c>
      <c r="B197" t="str">
        <f>'Page 1 - General Information'!$G$16</f>
        <v>8541</v>
      </c>
      <c r="C197" s="343" t="s">
        <v>21449</v>
      </c>
      <c r="D197"/>
      <c r="E197"/>
      <c r="F197"/>
      <c r="G197"/>
      <c r="H197"/>
      <c r="I197"/>
      <c r="J197"/>
      <c r="K197"/>
      <c r="L197"/>
      <c r="M197"/>
      <c r="N197" t="s">
        <v>4042</v>
      </c>
      <c r="O197" s="344">
        <f>INDEX('Page 2 - Team Information'!$K$14:$AP$189,Y197,X197)</f>
        <v>0</v>
      </c>
      <c r="P197"/>
      <c r="Q197"/>
      <c r="R197"/>
      <c r="S197" t="s">
        <v>4238</v>
      </c>
      <c r="T197"/>
      <c r="U197"/>
      <c r="V197"/>
      <c r="W197"/>
      <c r="X197" s="345">
        <v>1</v>
      </c>
      <c r="Y197" s="345">
        <v>66</v>
      </c>
      <c r="Z197" s="288"/>
    </row>
    <row r="198" spans="1:26" ht="15.05" x14ac:dyDescent="0.3">
      <c r="A198" t="str">
        <f>'Page 1 - General Information'!$G$12</f>
        <v>113365303</v>
      </c>
      <c r="B198" t="str">
        <f>'Page 1 - General Information'!$G$16</f>
        <v>8541</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5.05" x14ac:dyDescent="0.3">
      <c r="A199" t="str">
        <f>'Page 1 - General Information'!$G$12</f>
        <v>113365303</v>
      </c>
      <c r="B199" t="str">
        <f>'Page 1 - General Information'!$G$16</f>
        <v>8541</v>
      </c>
      <c r="C199" s="343" t="s">
        <v>21449</v>
      </c>
      <c r="D199"/>
      <c r="E199"/>
      <c r="F199"/>
      <c r="G199"/>
      <c r="H199"/>
      <c r="I199"/>
      <c r="J199"/>
      <c r="K199"/>
      <c r="L199"/>
      <c r="M199"/>
      <c r="N199" t="s">
        <v>4042</v>
      </c>
      <c r="O199" s="344">
        <f>INDEX('Page 2 - Team Information'!$K$14:$AP$189,Y199,X199)</f>
        <v>0</v>
      </c>
      <c r="P199"/>
      <c r="Q199"/>
      <c r="R199"/>
      <c r="S199" t="s">
        <v>4240</v>
      </c>
      <c r="T199"/>
      <c r="U199"/>
      <c r="V199"/>
      <c r="W199"/>
      <c r="X199" s="345">
        <v>3</v>
      </c>
      <c r="Y199" s="345">
        <v>66</v>
      </c>
      <c r="Z199" s="288"/>
    </row>
    <row r="200" spans="1:26" ht="15.05" x14ac:dyDescent="0.3">
      <c r="A200" t="str">
        <f>'Page 1 - General Information'!$G$12</f>
        <v>113365303</v>
      </c>
      <c r="B200" t="str">
        <f>'Page 1 - General Information'!$G$16</f>
        <v>8541</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5.05" x14ac:dyDescent="0.3">
      <c r="A201" t="str">
        <f>'Page 1 - General Information'!$G$12</f>
        <v>113365303</v>
      </c>
      <c r="B201" t="str">
        <f>'Page 1 - General Information'!$G$16</f>
        <v>8541</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5.05" x14ac:dyDescent="0.3">
      <c r="A202" t="str">
        <f>'Page 1 - General Information'!$G$12</f>
        <v>113365303</v>
      </c>
      <c r="B202" t="str">
        <f>'Page 1 - General Information'!$G$16</f>
        <v>8541</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5.05" x14ac:dyDescent="0.3">
      <c r="A203" t="str">
        <f>'Page 1 - General Information'!$G$12</f>
        <v>113365303</v>
      </c>
      <c r="B203" t="str">
        <f>'Page 1 - General Information'!$G$16</f>
        <v>8541</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5.05" x14ac:dyDescent="0.3">
      <c r="A204" t="str">
        <f>'Page 1 - General Information'!$G$12</f>
        <v>113365303</v>
      </c>
      <c r="B204" t="str">
        <f>'Page 1 - General Information'!$G$16</f>
        <v>8541</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5.05" x14ac:dyDescent="0.3">
      <c r="A205" t="str">
        <f>'Page 1 - General Information'!$G$12</f>
        <v>113365303</v>
      </c>
      <c r="B205" t="str">
        <f>'Page 1 - General Information'!$G$16</f>
        <v>8541</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5.05" x14ac:dyDescent="0.3">
      <c r="A206" t="str">
        <f>'Page 1 - General Information'!$G$12</f>
        <v>113365303</v>
      </c>
      <c r="B206" t="str">
        <f>'Page 1 - General Information'!$G$16</f>
        <v>8541</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5.05" x14ac:dyDescent="0.3">
      <c r="A207" t="str">
        <f>'Page 1 - General Information'!$G$12</f>
        <v>113365303</v>
      </c>
      <c r="B207" t="str">
        <f>'Page 1 - General Information'!$G$16</f>
        <v>8541</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5.05" x14ac:dyDescent="0.3">
      <c r="A208" t="str">
        <f>'Page 1 - General Information'!$G$12</f>
        <v>113365303</v>
      </c>
      <c r="B208" t="str">
        <f>'Page 1 - General Information'!$G$16</f>
        <v>8541</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5.05" x14ac:dyDescent="0.3">
      <c r="A209" t="str">
        <f>'Page 1 - General Information'!$G$12</f>
        <v>113365303</v>
      </c>
      <c r="B209" t="str">
        <f>'Page 1 - General Information'!$G$16</f>
        <v>8541</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5.05" x14ac:dyDescent="0.3">
      <c r="A210" t="str">
        <f>'Page 1 - General Information'!$G$12</f>
        <v>113365303</v>
      </c>
      <c r="B210" t="str">
        <f>'Page 1 - General Information'!$G$16</f>
        <v>8541</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5.05" x14ac:dyDescent="0.3">
      <c r="A211" t="str">
        <f>'Page 1 - General Information'!$G$12</f>
        <v>113365303</v>
      </c>
      <c r="B211" t="str">
        <f>'Page 1 - General Information'!$G$16</f>
        <v>8541</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5.05" x14ac:dyDescent="0.3">
      <c r="A212" t="str">
        <f>'Page 1 - General Information'!$G$12</f>
        <v>113365303</v>
      </c>
      <c r="B212" t="str">
        <f>'Page 1 - General Information'!$G$16</f>
        <v>8541</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5.05" x14ac:dyDescent="0.3">
      <c r="A213" t="str">
        <f>'Page 1 - General Information'!$G$12</f>
        <v>113365303</v>
      </c>
      <c r="B213" t="str">
        <f>'Page 1 - General Information'!$G$16</f>
        <v>8541</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5.05" x14ac:dyDescent="0.3">
      <c r="A214" t="str">
        <f>'Page 1 - General Information'!$G$12</f>
        <v>113365303</v>
      </c>
      <c r="B214" t="str">
        <f>'Page 1 - General Information'!$G$16</f>
        <v>8541</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5.05" x14ac:dyDescent="0.3">
      <c r="A215" t="str">
        <f>'Page 1 - General Information'!$G$12</f>
        <v>113365303</v>
      </c>
      <c r="B215" t="str">
        <f>'Page 1 - General Information'!$G$16</f>
        <v>8541</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5.05" x14ac:dyDescent="0.3">
      <c r="A216" t="str">
        <f>'Page 1 - General Information'!$G$12</f>
        <v>113365303</v>
      </c>
      <c r="B216" t="str">
        <f>'Page 1 - General Information'!$G$16</f>
        <v>8541</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5.05" x14ac:dyDescent="0.3">
      <c r="A217" t="str">
        <f>'Page 1 - General Information'!$G$12</f>
        <v>113365303</v>
      </c>
      <c r="B217" t="str">
        <f>'Page 1 - General Information'!$G$16</f>
        <v>8541</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5.05" x14ac:dyDescent="0.3">
      <c r="A218" t="str">
        <f>'Page 1 - General Information'!$G$12</f>
        <v>113365303</v>
      </c>
      <c r="B218" t="str">
        <f>'Page 1 - General Information'!$G$16</f>
        <v>8541</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5.05" x14ac:dyDescent="0.3">
      <c r="A219" t="str">
        <f>'Page 1 - General Information'!$G$12</f>
        <v>113365303</v>
      </c>
      <c r="B219" t="str">
        <f>'Page 1 - General Information'!$G$16</f>
        <v>8541</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5.05" x14ac:dyDescent="0.3">
      <c r="A220" t="str">
        <f>'Page 1 - General Information'!$G$12</f>
        <v>113365303</v>
      </c>
      <c r="B220" t="str">
        <f>'Page 1 - General Information'!$G$16</f>
        <v>8541</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5.05" x14ac:dyDescent="0.3">
      <c r="A221" t="str">
        <f>'Page 1 - General Information'!$G$12</f>
        <v>113365303</v>
      </c>
      <c r="B221" t="str">
        <f>'Page 1 - General Information'!$G$16</f>
        <v>8541</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5.05" x14ac:dyDescent="0.3">
      <c r="A222" t="str">
        <f>'Page 1 - General Information'!$G$12</f>
        <v>113365303</v>
      </c>
      <c r="B222" t="str">
        <f>'Page 1 - General Information'!$G$16</f>
        <v>8541</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5.05" x14ac:dyDescent="0.3">
      <c r="A223" t="str">
        <f>'Page 1 - General Information'!$G$12</f>
        <v>113365303</v>
      </c>
      <c r="B223" t="str">
        <f>'Page 1 - General Information'!$G$16</f>
        <v>8541</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5.05" x14ac:dyDescent="0.3">
      <c r="A224" t="str">
        <f>'Page 1 - General Information'!$G$12</f>
        <v>113365303</v>
      </c>
      <c r="B224" t="str">
        <f>'Page 1 - General Information'!$G$16</f>
        <v>8541</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5.05" x14ac:dyDescent="0.3">
      <c r="A225" t="str">
        <f>'Page 1 - General Information'!$G$12</f>
        <v>113365303</v>
      </c>
      <c r="B225" t="str">
        <f>'Page 1 - General Information'!$G$16</f>
        <v>8541</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5.05" x14ac:dyDescent="0.3">
      <c r="A226" t="str">
        <f>'Page 1 - General Information'!$G$12</f>
        <v>113365303</v>
      </c>
      <c r="B226" t="str">
        <f>'Page 1 - General Information'!$G$16</f>
        <v>8541</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5.05" x14ac:dyDescent="0.3">
      <c r="A227" t="str">
        <f>'Page 1 - General Information'!$G$12</f>
        <v>113365303</v>
      </c>
      <c r="B227" t="str">
        <f>'Page 1 - General Information'!$G$16</f>
        <v>8541</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5.05" x14ac:dyDescent="0.3">
      <c r="A228" t="str">
        <f>'Page 1 - General Information'!$G$12</f>
        <v>113365303</v>
      </c>
      <c r="B228" t="str">
        <f>'Page 1 - General Information'!$G$16</f>
        <v>8541</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5.05" x14ac:dyDescent="0.3">
      <c r="A229" t="str">
        <f>'Page 1 - General Information'!$G$12</f>
        <v>113365303</v>
      </c>
      <c r="B229" t="str">
        <f>'Page 1 - General Information'!$G$16</f>
        <v>8541</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5.05" x14ac:dyDescent="0.3">
      <c r="A230" t="str">
        <f>'Page 1 - General Information'!$G$12</f>
        <v>113365303</v>
      </c>
      <c r="B230" t="str">
        <f>'Page 1 - General Information'!$G$16</f>
        <v>8541</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5.05" x14ac:dyDescent="0.3">
      <c r="A231" t="str">
        <f>'Page 1 - General Information'!$G$12</f>
        <v>113365303</v>
      </c>
      <c r="B231" t="str">
        <f>'Page 1 - General Information'!$G$16</f>
        <v>8541</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5.05" x14ac:dyDescent="0.3">
      <c r="A232" t="str">
        <f>'Page 1 - General Information'!$G$12</f>
        <v>113365303</v>
      </c>
      <c r="B232" t="str">
        <f>'Page 1 - General Information'!$G$16</f>
        <v>8541</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5.05" x14ac:dyDescent="0.3">
      <c r="A233" t="str">
        <f>'Page 1 - General Information'!$G$12</f>
        <v>113365303</v>
      </c>
      <c r="B233" t="str">
        <f>'Page 1 - General Information'!$G$16</f>
        <v>8541</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5.05" x14ac:dyDescent="0.3">
      <c r="A234" t="str">
        <f>'Page 1 - General Information'!$G$12</f>
        <v>113365303</v>
      </c>
      <c r="B234" t="str">
        <f>'Page 1 - General Information'!$G$16</f>
        <v>8541</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5.05" x14ac:dyDescent="0.3">
      <c r="A235" t="str">
        <f>'Page 1 - General Information'!$G$12</f>
        <v>113365303</v>
      </c>
      <c r="B235" t="str">
        <f>'Page 1 - General Information'!$G$16</f>
        <v>8541</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5.05" x14ac:dyDescent="0.3">
      <c r="A236" t="str">
        <f>'Page 1 - General Information'!$G$12</f>
        <v>113365303</v>
      </c>
      <c r="B236" t="str">
        <f>'Page 1 - General Information'!$G$16</f>
        <v>8541</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5.05" x14ac:dyDescent="0.3">
      <c r="A237" t="str">
        <f>'Page 1 - General Information'!$G$12</f>
        <v>113365303</v>
      </c>
      <c r="B237" t="str">
        <f>'Page 1 - General Information'!$G$16</f>
        <v>8541</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5.05" x14ac:dyDescent="0.3">
      <c r="A238" t="str">
        <f>'Page 1 - General Information'!$G$12</f>
        <v>113365303</v>
      </c>
      <c r="B238" t="str">
        <f>'Page 1 - General Information'!$G$16</f>
        <v>8541</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5.05" x14ac:dyDescent="0.3">
      <c r="A239" t="str">
        <f>'Page 1 - General Information'!$G$12</f>
        <v>113365303</v>
      </c>
      <c r="B239" t="str">
        <f>'Page 1 - General Information'!$G$16</f>
        <v>8541</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5.05" x14ac:dyDescent="0.3">
      <c r="A240" t="str">
        <f>'Page 1 - General Information'!$G$12</f>
        <v>113365303</v>
      </c>
      <c r="B240" t="str">
        <f>'Page 1 - General Information'!$G$16</f>
        <v>8541</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5.05" x14ac:dyDescent="0.3">
      <c r="A241" t="str">
        <f>'Page 1 - General Information'!$G$12</f>
        <v>113365303</v>
      </c>
      <c r="B241" t="str">
        <f>'Page 1 - General Information'!$G$16</f>
        <v>8541</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5.05" x14ac:dyDescent="0.3">
      <c r="A242" t="str">
        <f>'Page 1 - General Information'!$G$12</f>
        <v>113365303</v>
      </c>
      <c r="B242" t="str">
        <f>'Page 1 - General Information'!$G$16</f>
        <v>8541</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5.05" x14ac:dyDescent="0.3">
      <c r="A243" t="str">
        <f>'Page 1 - General Information'!$G$12</f>
        <v>113365303</v>
      </c>
      <c r="B243" t="str">
        <f>'Page 1 - General Information'!$G$16</f>
        <v>8541</v>
      </c>
      <c r="C243" s="343" t="s">
        <v>21449</v>
      </c>
      <c r="D243"/>
      <c r="E243"/>
      <c r="F243"/>
      <c r="G243"/>
      <c r="H243"/>
      <c r="I243"/>
      <c r="J243"/>
      <c r="K243"/>
      <c r="L243"/>
      <c r="M243"/>
      <c r="N243" t="s">
        <v>4042</v>
      </c>
      <c r="O243" s="344">
        <f>INDEX('Page 2 - Team Information'!$K$14:$AP$189,Y243,X243)</f>
        <v>8</v>
      </c>
      <c r="P243"/>
      <c r="Q243"/>
      <c r="R243"/>
      <c r="S243" t="s">
        <v>4284</v>
      </c>
      <c r="T243"/>
      <c r="U243"/>
      <c r="V243"/>
      <c r="W243"/>
      <c r="X243" s="345">
        <v>2</v>
      </c>
      <c r="Y243" s="345">
        <v>81</v>
      </c>
      <c r="Z243" s="288"/>
    </row>
    <row r="244" spans="1:26" ht="15.05" x14ac:dyDescent="0.3">
      <c r="A244" t="str">
        <f>'Page 1 - General Information'!$G$12</f>
        <v>113365303</v>
      </c>
      <c r="B244" t="str">
        <f>'Page 1 - General Information'!$G$16</f>
        <v>8541</v>
      </c>
      <c r="C244" s="343" t="s">
        <v>21449</v>
      </c>
      <c r="D244"/>
      <c r="E244"/>
      <c r="F244"/>
      <c r="G244"/>
      <c r="H244"/>
      <c r="I244"/>
      <c r="J244"/>
      <c r="K244"/>
      <c r="L244"/>
      <c r="M244"/>
      <c r="N244" t="s">
        <v>4042</v>
      </c>
      <c r="O244" s="344">
        <f>INDEX('Page 2 - Team Information'!$K$14:$AP$189,Y244,X244)</f>
        <v>8</v>
      </c>
      <c r="P244"/>
      <c r="Q244"/>
      <c r="R244"/>
      <c r="S244" t="s">
        <v>4285</v>
      </c>
      <c r="T244"/>
      <c r="U244"/>
      <c r="V244"/>
      <c r="W244"/>
      <c r="X244" s="345">
        <v>3</v>
      </c>
      <c r="Y244" s="345">
        <v>81</v>
      </c>
      <c r="Z244" s="288"/>
    </row>
    <row r="245" spans="1:26" ht="15.05" x14ac:dyDescent="0.3">
      <c r="A245" t="str">
        <f>'Page 1 - General Information'!$G$12</f>
        <v>113365303</v>
      </c>
      <c r="B245" t="str">
        <f>'Page 1 - General Information'!$G$16</f>
        <v>8541</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5.05" x14ac:dyDescent="0.3">
      <c r="A246" t="str">
        <f>'Page 1 - General Information'!$G$12</f>
        <v>113365303</v>
      </c>
      <c r="B246" t="str">
        <f>'Page 1 - General Information'!$G$16</f>
        <v>8541</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5.05" x14ac:dyDescent="0.3">
      <c r="A247" t="str">
        <f>'Page 1 - General Information'!$G$12</f>
        <v>113365303</v>
      </c>
      <c r="B247" t="str">
        <f>'Page 1 - General Information'!$G$16</f>
        <v>8541</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5.05" x14ac:dyDescent="0.3">
      <c r="A248" t="str">
        <f>'Page 1 - General Information'!$G$12</f>
        <v>113365303</v>
      </c>
      <c r="B248" t="str">
        <f>'Page 1 - General Information'!$G$16</f>
        <v>8541</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5.05" x14ac:dyDescent="0.3">
      <c r="A249" t="str">
        <f>'Page 1 - General Information'!$G$12</f>
        <v>113365303</v>
      </c>
      <c r="B249" t="str">
        <f>'Page 1 - General Information'!$G$16</f>
        <v>8541</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5.05" x14ac:dyDescent="0.3">
      <c r="A250" t="str">
        <f>'Page 1 - General Information'!$G$12</f>
        <v>113365303</v>
      </c>
      <c r="B250" t="str">
        <f>'Page 1 - General Information'!$G$16</f>
        <v>8541</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5.05" x14ac:dyDescent="0.3">
      <c r="A251" t="str">
        <f>'Page 1 - General Information'!$G$12</f>
        <v>113365303</v>
      </c>
      <c r="B251" t="str">
        <f>'Page 1 - General Information'!$G$16</f>
        <v>8541</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5.05" x14ac:dyDescent="0.3">
      <c r="A252" t="str">
        <f>'Page 1 - General Information'!$G$12</f>
        <v>113365303</v>
      </c>
      <c r="B252" t="str">
        <f>'Page 1 - General Information'!$G$16</f>
        <v>8541</v>
      </c>
      <c r="C252" s="343" t="s">
        <v>21449</v>
      </c>
      <c r="D252"/>
      <c r="E252"/>
      <c r="F252"/>
      <c r="G252"/>
      <c r="H252"/>
      <c r="I252"/>
      <c r="J252"/>
      <c r="K252"/>
      <c r="L252"/>
      <c r="M252"/>
      <c r="N252" t="s">
        <v>4042</v>
      </c>
      <c r="O252" s="344">
        <f>INDEX('Page 2 - Team Information'!$K$14:$AP$189,Y252,X252)</f>
        <v>9</v>
      </c>
      <c r="P252"/>
      <c r="Q252"/>
      <c r="R252"/>
      <c r="S252" t="s">
        <v>4293</v>
      </c>
      <c r="T252"/>
      <c r="U252"/>
      <c r="V252"/>
      <c r="W252"/>
      <c r="X252" s="345">
        <v>2</v>
      </c>
      <c r="Y252" s="345">
        <v>84</v>
      </c>
      <c r="Z252" s="288"/>
    </row>
    <row r="253" spans="1:26" ht="15.05" x14ac:dyDescent="0.3">
      <c r="A253" t="str">
        <f>'Page 1 - General Information'!$G$12</f>
        <v>113365303</v>
      </c>
      <c r="B253" t="str">
        <f>'Page 1 - General Information'!$G$16</f>
        <v>8541</v>
      </c>
      <c r="C253" s="343" t="s">
        <v>21449</v>
      </c>
      <c r="D253"/>
      <c r="E253"/>
      <c r="F253"/>
      <c r="G253"/>
      <c r="H253"/>
      <c r="I253"/>
      <c r="J253"/>
      <c r="K253"/>
      <c r="L253"/>
      <c r="M253"/>
      <c r="N253" t="s">
        <v>4042</v>
      </c>
      <c r="O253" s="344">
        <f>INDEX('Page 2 - Team Information'!$K$14:$AP$189,Y253,X253)</f>
        <v>9</v>
      </c>
      <c r="P253"/>
      <c r="Q253"/>
      <c r="R253"/>
      <c r="S253" t="s">
        <v>4294</v>
      </c>
      <c r="T253"/>
      <c r="U253"/>
      <c r="V253"/>
      <c r="W253"/>
      <c r="X253" s="345">
        <v>3</v>
      </c>
      <c r="Y253" s="345">
        <v>84</v>
      </c>
      <c r="Z253" s="288"/>
    </row>
    <row r="254" spans="1:26" ht="15.05" x14ac:dyDescent="0.3">
      <c r="A254" t="str">
        <f>'Page 1 - General Information'!$G$12</f>
        <v>113365303</v>
      </c>
      <c r="B254" t="str">
        <f>'Page 1 - General Information'!$G$16</f>
        <v>8541</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5.05" x14ac:dyDescent="0.3">
      <c r="A255" t="str">
        <f>'Page 1 - General Information'!$G$12</f>
        <v>113365303</v>
      </c>
      <c r="B255" t="str">
        <f>'Page 1 - General Information'!$G$16</f>
        <v>8541</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5.05" x14ac:dyDescent="0.3">
      <c r="A256" t="str">
        <f>'Page 1 - General Information'!$G$12</f>
        <v>113365303</v>
      </c>
      <c r="B256" t="str">
        <f>'Page 1 - General Information'!$G$16</f>
        <v>8541</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5.05" x14ac:dyDescent="0.3">
      <c r="A257" t="str">
        <f>'Page 1 - General Information'!$G$12</f>
        <v>113365303</v>
      </c>
      <c r="B257" t="str">
        <f>'Page 1 - General Information'!$G$16</f>
        <v>8541</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5.05" x14ac:dyDescent="0.3">
      <c r="A258" t="str">
        <f>'Page 1 - General Information'!$G$12</f>
        <v>113365303</v>
      </c>
      <c r="B258" t="str">
        <f>'Page 1 - General Information'!$G$16</f>
        <v>8541</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5.05" x14ac:dyDescent="0.3">
      <c r="A259" t="str">
        <f>'Page 1 - General Information'!$G$12</f>
        <v>113365303</v>
      </c>
      <c r="B259" t="str">
        <f>'Page 1 - General Information'!$G$16</f>
        <v>8541</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5.05" x14ac:dyDescent="0.3">
      <c r="A260" t="str">
        <f>'Page 1 - General Information'!$G$12</f>
        <v>113365303</v>
      </c>
      <c r="B260" t="str">
        <f>'Page 1 - General Information'!$G$16</f>
        <v>8541</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5.05" x14ac:dyDescent="0.3">
      <c r="A261" t="str">
        <f>'Page 1 - General Information'!$G$12</f>
        <v>113365303</v>
      </c>
      <c r="B261" t="str">
        <f>'Page 1 - General Information'!$G$16</f>
        <v>8541</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5.05" x14ac:dyDescent="0.3">
      <c r="A262" t="str">
        <f>'Page 1 - General Information'!$G$12</f>
        <v>113365303</v>
      </c>
      <c r="B262" t="str">
        <f>'Page 1 - General Information'!$G$16</f>
        <v>8541</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5.05" x14ac:dyDescent="0.3">
      <c r="A263" t="str">
        <f>'Page 1 - General Information'!$G$12</f>
        <v>113365303</v>
      </c>
      <c r="B263" t="str">
        <f>'Page 1 - General Information'!$G$16</f>
        <v>8541</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5.05" x14ac:dyDescent="0.3">
      <c r="A264" t="str">
        <f>'Page 1 - General Information'!$G$12</f>
        <v>113365303</v>
      </c>
      <c r="B264" t="str">
        <f>'Page 1 - General Information'!$G$16</f>
        <v>8541</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5.05" x14ac:dyDescent="0.3">
      <c r="A265" t="str">
        <f>'Page 1 - General Information'!$G$12</f>
        <v>113365303</v>
      </c>
      <c r="B265" t="str">
        <f>'Page 1 - General Information'!$G$16</f>
        <v>8541</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5.05" x14ac:dyDescent="0.3">
      <c r="A266" t="str">
        <f>'Page 1 - General Information'!$G$12</f>
        <v>113365303</v>
      </c>
      <c r="B266" t="str">
        <f>'Page 1 - General Information'!$G$16</f>
        <v>8541</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5.05" x14ac:dyDescent="0.3">
      <c r="A267" t="str">
        <f>'Page 1 - General Information'!$G$12</f>
        <v>113365303</v>
      </c>
      <c r="B267" t="str">
        <f>'Page 1 - General Information'!$G$16</f>
        <v>8541</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5.05" x14ac:dyDescent="0.3">
      <c r="A268" t="str">
        <f>'Page 1 - General Information'!$G$12</f>
        <v>113365303</v>
      </c>
      <c r="B268" t="str">
        <f>'Page 1 - General Information'!$G$16</f>
        <v>8541</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5.05" x14ac:dyDescent="0.3">
      <c r="A269" t="str">
        <f>'Page 1 - General Information'!$G$12</f>
        <v>113365303</v>
      </c>
      <c r="B269" t="str">
        <f>'Page 1 - General Information'!$G$16</f>
        <v>8541</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5.05" x14ac:dyDescent="0.3">
      <c r="A270" t="str">
        <f>'Page 1 - General Information'!$G$12</f>
        <v>113365303</v>
      </c>
      <c r="B270" t="str">
        <f>'Page 1 - General Information'!$G$16</f>
        <v>8541</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5.05" x14ac:dyDescent="0.3">
      <c r="A271" t="str">
        <f>'Page 1 - General Information'!$G$12</f>
        <v>113365303</v>
      </c>
      <c r="B271" t="str">
        <f>'Page 1 - General Information'!$G$16</f>
        <v>8541</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5.05" x14ac:dyDescent="0.3">
      <c r="A272" t="str">
        <f>'Page 1 - General Information'!$G$12</f>
        <v>113365303</v>
      </c>
      <c r="B272" t="str">
        <f>'Page 1 - General Information'!$G$16</f>
        <v>8541</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5.05" x14ac:dyDescent="0.3">
      <c r="A273" t="str">
        <f>'Page 1 - General Information'!$G$12</f>
        <v>113365303</v>
      </c>
      <c r="B273" t="str">
        <f>'Page 1 - General Information'!$G$16</f>
        <v>8541</v>
      </c>
      <c r="C273" s="343" t="s">
        <v>21449</v>
      </c>
      <c r="D273"/>
      <c r="E273"/>
      <c r="F273"/>
      <c r="G273"/>
      <c r="H273"/>
      <c r="I273"/>
      <c r="J273"/>
      <c r="K273"/>
      <c r="L273"/>
      <c r="M273"/>
      <c r="N273" t="s">
        <v>4042</v>
      </c>
      <c r="O273" s="344">
        <f>INDEX('Page 2 - Team Information'!$K$14:$AP$189,Y273,X273)</f>
        <v>15</v>
      </c>
      <c r="P273"/>
      <c r="Q273"/>
      <c r="R273"/>
      <c r="S273" t="s">
        <v>4311</v>
      </c>
      <c r="T273"/>
      <c r="U273"/>
      <c r="V273"/>
      <c r="W273"/>
      <c r="X273" s="345">
        <v>2</v>
      </c>
      <c r="Y273" s="345">
        <v>91</v>
      </c>
      <c r="Z273" s="288"/>
    </row>
    <row r="274" spans="1:26" ht="15.05" x14ac:dyDescent="0.3">
      <c r="A274" t="str">
        <f>'Page 1 - General Information'!$G$12</f>
        <v>113365303</v>
      </c>
      <c r="B274" t="str">
        <f>'Page 1 - General Information'!$G$16</f>
        <v>8541</v>
      </c>
      <c r="C274" s="343" t="s">
        <v>21449</v>
      </c>
      <c r="D274"/>
      <c r="E274"/>
      <c r="F274"/>
      <c r="G274"/>
      <c r="H274"/>
      <c r="I274"/>
      <c r="J274"/>
      <c r="K274"/>
      <c r="L274"/>
      <c r="M274"/>
      <c r="N274" t="s">
        <v>4042</v>
      </c>
      <c r="O274" s="344">
        <f>INDEX('Page 2 - Team Information'!$K$14:$AP$189,Y274,X274)</f>
        <v>15</v>
      </c>
      <c r="P274"/>
      <c r="Q274"/>
      <c r="R274"/>
      <c r="S274" t="s">
        <v>4312</v>
      </c>
      <c r="T274"/>
      <c r="U274"/>
      <c r="V274"/>
      <c r="W274"/>
      <c r="X274" s="345">
        <v>3</v>
      </c>
      <c r="Y274" s="345">
        <v>91</v>
      </c>
      <c r="Z274" s="288"/>
    </row>
    <row r="275" spans="1:26" ht="15.05" x14ac:dyDescent="0.3">
      <c r="A275" t="str">
        <f>'Page 1 - General Information'!$G$12</f>
        <v>113365303</v>
      </c>
      <c r="B275" t="str">
        <f>'Page 1 - General Information'!$G$16</f>
        <v>8541</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5.05" x14ac:dyDescent="0.3">
      <c r="A276" t="str">
        <f>'Page 1 - General Information'!$G$12</f>
        <v>113365303</v>
      </c>
      <c r="B276" t="str">
        <f>'Page 1 - General Information'!$G$16</f>
        <v>8541</v>
      </c>
      <c r="C276" s="343" t="s">
        <v>21449</v>
      </c>
      <c r="D276"/>
      <c r="E276"/>
      <c r="F276"/>
      <c r="G276"/>
      <c r="H276"/>
      <c r="I276"/>
      <c r="J276"/>
      <c r="K276"/>
      <c r="L276"/>
      <c r="M276"/>
      <c r="N276" t="s">
        <v>4042</v>
      </c>
      <c r="O276" s="344">
        <f>INDEX('Page 2 - Team Information'!$K$14:$AP$189,Y276,X276)</f>
        <v>14</v>
      </c>
      <c r="P276"/>
      <c r="Q276"/>
      <c r="R276"/>
      <c r="S276" t="s">
        <v>10019</v>
      </c>
      <c r="T276"/>
      <c r="U276"/>
      <c r="V276"/>
      <c r="W276"/>
      <c r="X276" s="345">
        <v>2</v>
      </c>
      <c r="Y276" s="345">
        <v>92</v>
      </c>
      <c r="Z276" s="288"/>
    </row>
    <row r="277" spans="1:26" ht="15.05" x14ac:dyDescent="0.3">
      <c r="A277" t="str">
        <f>'Page 1 - General Information'!$G$12</f>
        <v>113365303</v>
      </c>
      <c r="B277" t="str">
        <f>'Page 1 - General Information'!$G$16</f>
        <v>8541</v>
      </c>
      <c r="C277" s="343" t="s">
        <v>21449</v>
      </c>
      <c r="D277"/>
      <c r="E277"/>
      <c r="F277"/>
      <c r="G277"/>
      <c r="H277"/>
      <c r="I277"/>
      <c r="J277"/>
      <c r="K277"/>
      <c r="L277"/>
      <c r="M277"/>
      <c r="N277" t="s">
        <v>4042</v>
      </c>
      <c r="O277" s="344">
        <f>INDEX('Page 2 - Team Information'!$K$14:$AP$189,Y277,X277)</f>
        <v>14</v>
      </c>
      <c r="P277"/>
      <c r="Q277"/>
      <c r="R277"/>
      <c r="S277" t="s">
        <v>10020</v>
      </c>
      <c r="T277"/>
      <c r="U277"/>
      <c r="V277"/>
      <c r="W277"/>
      <c r="X277" s="345">
        <v>3</v>
      </c>
      <c r="Y277" s="345">
        <v>92</v>
      </c>
      <c r="Z277" s="288"/>
    </row>
    <row r="278" spans="1:26" ht="15.05" x14ac:dyDescent="0.3">
      <c r="A278" t="str">
        <f>'Page 1 - General Information'!$G$12</f>
        <v>113365303</v>
      </c>
      <c r="B278" t="str">
        <f>'Page 1 - General Information'!$G$16</f>
        <v>8541</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5.05" x14ac:dyDescent="0.3">
      <c r="A279" t="str">
        <f>'Page 1 - General Information'!$G$12</f>
        <v>113365303</v>
      </c>
      <c r="B279" t="str">
        <f>'Page 1 - General Information'!$G$16</f>
        <v>8541</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5.05" x14ac:dyDescent="0.3">
      <c r="A280" t="str">
        <f>'Page 1 - General Information'!$G$12</f>
        <v>113365303</v>
      </c>
      <c r="B280" t="str">
        <f>'Page 1 - General Information'!$G$16</f>
        <v>8541</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5.05" x14ac:dyDescent="0.3">
      <c r="A281" t="str">
        <f>'Page 1 - General Information'!$G$12</f>
        <v>113365303</v>
      </c>
      <c r="B281" t="str">
        <f>'Page 1 - General Information'!$G$16</f>
        <v>8541</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5.05" x14ac:dyDescent="0.3">
      <c r="A282" t="str">
        <f>'Page 1 - General Information'!$G$12</f>
        <v>113365303</v>
      </c>
      <c r="B282" t="str">
        <f>'Page 1 - General Information'!$G$16</f>
        <v>8541</v>
      </c>
      <c r="C282" s="343" t="s">
        <v>21449</v>
      </c>
      <c r="D282"/>
      <c r="E282"/>
      <c r="F282"/>
      <c r="G282"/>
      <c r="H282"/>
      <c r="I282"/>
      <c r="J282"/>
      <c r="K282"/>
      <c r="L282"/>
      <c r="M282"/>
      <c r="N282" t="s">
        <v>4042</v>
      </c>
      <c r="O282" s="344">
        <f>INDEX('Page 2 - Team Information'!$K$14:$AP$189,Y282,X282)</f>
        <v>7</v>
      </c>
      <c r="P282"/>
      <c r="Q282"/>
      <c r="R282"/>
      <c r="S282" t="s">
        <v>4317</v>
      </c>
      <c r="T282"/>
      <c r="U282"/>
      <c r="V282"/>
      <c r="W282"/>
      <c r="X282" s="345">
        <v>2</v>
      </c>
      <c r="Y282" s="345">
        <v>94</v>
      </c>
      <c r="Z282" s="288"/>
    </row>
    <row r="283" spans="1:26" ht="15.05" x14ac:dyDescent="0.3">
      <c r="A283" t="str">
        <f>'Page 1 - General Information'!$G$12</f>
        <v>113365303</v>
      </c>
      <c r="B283" t="str">
        <f>'Page 1 - General Information'!$G$16</f>
        <v>8541</v>
      </c>
      <c r="C283" s="343" t="s">
        <v>21449</v>
      </c>
      <c r="D283"/>
      <c r="E283"/>
      <c r="F283"/>
      <c r="G283"/>
      <c r="H283"/>
      <c r="I283"/>
      <c r="J283"/>
      <c r="K283"/>
      <c r="L283"/>
      <c r="M283"/>
      <c r="N283" t="s">
        <v>4042</v>
      </c>
      <c r="O283" s="344">
        <f>INDEX('Page 2 - Team Information'!$K$14:$AP$189,Y283,X283)</f>
        <v>7</v>
      </c>
      <c r="P283"/>
      <c r="Q283"/>
      <c r="R283"/>
      <c r="S283" t="s">
        <v>4318</v>
      </c>
      <c r="T283"/>
      <c r="U283"/>
      <c r="V283"/>
      <c r="W283"/>
      <c r="X283" s="345">
        <v>3</v>
      </c>
      <c r="Y283" s="345">
        <v>94</v>
      </c>
      <c r="Z283" s="288"/>
    </row>
    <row r="284" spans="1:26" ht="15.05" x14ac:dyDescent="0.3">
      <c r="A284" t="str">
        <f>'Page 1 - General Information'!$G$12</f>
        <v>113365303</v>
      </c>
      <c r="B284" t="str">
        <f>'Page 1 - General Information'!$G$16</f>
        <v>8541</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5.05" x14ac:dyDescent="0.3">
      <c r="A285" t="str">
        <f>'Page 1 - General Information'!$G$12</f>
        <v>113365303</v>
      </c>
      <c r="B285" t="str">
        <f>'Page 1 - General Information'!$G$16</f>
        <v>8541</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5.05" x14ac:dyDescent="0.3">
      <c r="A286" t="str">
        <f>'Page 1 - General Information'!$G$12</f>
        <v>113365303</v>
      </c>
      <c r="B286" t="str">
        <f>'Page 1 - General Information'!$G$16</f>
        <v>8541</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5.05" x14ac:dyDescent="0.3">
      <c r="A287" t="str">
        <f>'Page 1 - General Information'!$G$12</f>
        <v>113365303</v>
      </c>
      <c r="B287" t="str">
        <f>'Page 1 - General Information'!$G$16</f>
        <v>8541</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5.05" x14ac:dyDescent="0.3">
      <c r="A288" t="str">
        <f>'Page 1 - General Information'!$G$12</f>
        <v>113365303</v>
      </c>
      <c r="B288" t="str">
        <f>'Page 1 - General Information'!$G$16</f>
        <v>8541</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5.05" x14ac:dyDescent="0.3">
      <c r="A289" t="str">
        <f>'Page 1 - General Information'!$G$12</f>
        <v>113365303</v>
      </c>
      <c r="B289" t="str">
        <f>'Page 1 - General Information'!$G$16</f>
        <v>8541</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5.05" x14ac:dyDescent="0.3">
      <c r="A290" t="str">
        <f>'Page 1 - General Information'!$G$12</f>
        <v>113365303</v>
      </c>
      <c r="B290" t="str">
        <f>'Page 1 - General Information'!$G$16</f>
        <v>8541</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5.05" x14ac:dyDescent="0.3">
      <c r="A291" t="str">
        <f>'Page 1 - General Information'!$G$12</f>
        <v>113365303</v>
      </c>
      <c r="B291" t="str">
        <f>'Page 1 - General Information'!$G$16</f>
        <v>8541</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5.05" x14ac:dyDescent="0.3">
      <c r="A292" t="str">
        <f>'Page 1 - General Information'!$G$12</f>
        <v>113365303</v>
      </c>
      <c r="B292" t="str">
        <f>'Page 1 - General Information'!$G$16</f>
        <v>8541</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5.05" x14ac:dyDescent="0.3">
      <c r="A293" t="str">
        <f>'Page 1 - General Information'!$G$12</f>
        <v>113365303</v>
      </c>
      <c r="B293" t="str">
        <f>'Page 1 - General Information'!$G$16</f>
        <v>8541</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5.05" x14ac:dyDescent="0.3">
      <c r="A294" t="str">
        <f>'Page 1 - General Information'!$G$12</f>
        <v>113365303</v>
      </c>
      <c r="B294" t="str">
        <f>'Page 1 - General Information'!$G$16</f>
        <v>8541</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5.05" x14ac:dyDescent="0.3">
      <c r="A295" t="str">
        <f>'Page 1 - General Information'!$G$12</f>
        <v>113365303</v>
      </c>
      <c r="B295" t="str">
        <f>'Page 1 - General Information'!$G$16</f>
        <v>8541</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5.05" x14ac:dyDescent="0.3">
      <c r="A296" t="str">
        <f>'Page 1 - General Information'!$G$12</f>
        <v>113365303</v>
      </c>
      <c r="B296" t="str">
        <f>'Page 1 - General Information'!$G$16</f>
        <v>8541</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5.05" x14ac:dyDescent="0.3">
      <c r="A297" t="str">
        <f>'Page 1 - General Information'!$G$12</f>
        <v>113365303</v>
      </c>
      <c r="B297" t="str">
        <f>'Page 1 - General Information'!$G$16</f>
        <v>8541</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5.05" x14ac:dyDescent="0.3">
      <c r="A298" t="str">
        <f>'Page 1 - General Information'!$G$12</f>
        <v>113365303</v>
      </c>
      <c r="B298" t="str">
        <f>'Page 1 - General Information'!$G$16</f>
        <v>8541</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5.05" x14ac:dyDescent="0.3">
      <c r="A299" t="str">
        <f>'Page 1 - General Information'!$G$12</f>
        <v>113365303</v>
      </c>
      <c r="B299" t="str">
        <f>'Page 1 - General Information'!$G$16</f>
        <v>8541</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5.05" x14ac:dyDescent="0.3">
      <c r="A300" t="str">
        <f>'Page 1 - General Information'!$G$12</f>
        <v>113365303</v>
      </c>
      <c r="B300" t="str">
        <f>'Page 1 - General Information'!$G$16</f>
        <v>8541</v>
      </c>
      <c r="C300" s="343" t="s">
        <v>21449</v>
      </c>
      <c r="D300"/>
      <c r="E300"/>
      <c r="F300"/>
      <c r="G300"/>
      <c r="H300"/>
      <c r="I300"/>
      <c r="J300"/>
      <c r="K300"/>
      <c r="L300"/>
      <c r="M300"/>
      <c r="N300" t="s">
        <v>4042</v>
      </c>
      <c r="O300" s="344">
        <f>INDEX('Page 2 - Team Information'!$K$14:$AP$189,Y300,X300)</f>
        <v>7</v>
      </c>
      <c r="P300"/>
      <c r="Q300"/>
      <c r="R300"/>
      <c r="S300" t="s">
        <v>4332</v>
      </c>
      <c r="T300"/>
      <c r="U300"/>
      <c r="V300"/>
      <c r="W300"/>
      <c r="X300" s="345">
        <v>2</v>
      </c>
      <c r="Y300" s="345">
        <v>100</v>
      </c>
      <c r="Z300" s="288"/>
    </row>
    <row r="301" spans="1:26" ht="15.05" x14ac:dyDescent="0.3">
      <c r="A301" t="str">
        <f>'Page 1 - General Information'!$G$12</f>
        <v>113365303</v>
      </c>
      <c r="B301" t="str">
        <f>'Page 1 - General Information'!$G$16</f>
        <v>8541</v>
      </c>
      <c r="C301" s="343" t="s">
        <v>21449</v>
      </c>
      <c r="D301"/>
      <c r="E301"/>
      <c r="F301"/>
      <c r="G301"/>
      <c r="H301"/>
      <c r="I301"/>
      <c r="J301"/>
      <c r="K301"/>
      <c r="L301"/>
      <c r="M301"/>
      <c r="N301" t="s">
        <v>4042</v>
      </c>
      <c r="O301" s="344">
        <f>INDEX('Page 2 - Team Information'!$K$14:$AP$189,Y301,X301)</f>
        <v>7</v>
      </c>
      <c r="P301"/>
      <c r="Q301"/>
      <c r="R301"/>
      <c r="S301" t="s">
        <v>4333</v>
      </c>
      <c r="T301"/>
      <c r="U301"/>
      <c r="V301"/>
      <c r="W301"/>
      <c r="X301" s="345">
        <v>3</v>
      </c>
      <c r="Y301" s="345">
        <v>100</v>
      </c>
      <c r="Z301" s="288"/>
    </row>
    <row r="302" spans="1:26" ht="15.05" x14ac:dyDescent="0.3">
      <c r="A302" t="str">
        <f>'Page 1 - General Information'!$G$12</f>
        <v>113365303</v>
      </c>
      <c r="B302" t="str">
        <f>'Page 1 - General Information'!$G$16</f>
        <v>8541</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5.05" x14ac:dyDescent="0.3">
      <c r="A303" t="str">
        <f>'Page 1 - General Information'!$G$12</f>
        <v>113365303</v>
      </c>
      <c r="B303" t="str">
        <f>'Page 1 - General Information'!$G$16</f>
        <v>8541</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5.05" x14ac:dyDescent="0.3">
      <c r="A304" t="str">
        <f>'Page 1 - General Information'!$G$12</f>
        <v>113365303</v>
      </c>
      <c r="B304" t="str">
        <f>'Page 1 - General Information'!$G$16</f>
        <v>8541</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5.05" x14ac:dyDescent="0.3">
      <c r="A305" t="str">
        <f>'Page 1 - General Information'!$G$12</f>
        <v>113365303</v>
      </c>
      <c r="B305" t="str">
        <f>'Page 1 - General Information'!$G$16</f>
        <v>8541</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5.05" x14ac:dyDescent="0.3">
      <c r="A306" t="str">
        <f>'Page 1 - General Information'!$G$12</f>
        <v>113365303</v>
      </c>
      <c r="B306" t="str">
        <f>'Page 1 - General Information'!$G$16</f>
        <v>8541</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5.05" x14ac:dyDescent="0.3">
      <c r="A307" t="str">
        <f>'Page 1 - General Information'!$G$12</f>
        <v>113365303</v>
      </c>
      <c r="B307" t="str">
        <f>'Page 1 - General Information'!$G$16</f>
        <v>8541</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5.05" x14ac:dyDescent="0.3">
      <c r="A308" t="str">
        <f>'Page 1 - General Information'!$G$12</f>
        <v>113365303</v>
      </c>
      <c r="B308" t="str">
        <f>'Page 1 - General Information'!$G$16</f>
        <v>8541</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5.05" x14ac:dyDescent="0.3">
      <c r="A309" t="str">
        <f>'Page 1 - General Information'!$G$12</f>
        <v>113365303</v>
      </c>
      <c r="B309" t="str">
        <f>'Page 1 - General Information'!$G$16</f>
        <v>8541</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5.05" x14ac:dyDescent="0.3">
      <c r="A310" t="str">
        <f>'Page 1 - General Information'!$G$12</f>
        <v>113365303</v>
      </c>
      <c r="B310" t="str">
        <f>'Page 1 - General Information'!$G$16</f>
        <v>8541</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5.05" x14ac:dyDescent="0.3">
      <c r="A311" t="str">
        <f>'Page 1 - General Information'!$G$12</f>
        <v>113365303</v>
      </c>
      <c r="B311" t="str">
        <f>'Page 1 - General Information'!$G$16</f>
        <v>8541</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5.05" x14ac:dyDescent="0.3">
      <c r="A312" t="str">
        <f>'Page 1 - General Information'!$G$12</f>
        <v>113365303</v>
      </c>
      <c r="B312" t="str">
        <f>'Page 1 - General Information'!$G$16</f>
        <v>8541</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5.05" x14ac:dyDescent="0.3">
      <c r="A313" t="str">
        <f>'Page 1 - General Information'!$G$12</f>
        <v>113365303</v>
      </c>
      <c r="B313" t="str">
        <f>'Page 1 - General Information'!$G$16</f>
        <v>8541</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5.05" x14ac:dyDescent="0.3">
      <c r="A314" t="str">
        <f>'Page 1 - General Information'!$G$12</f>
        <v>113365303</v>
      </c>
      <c r="B314" t="str">
        <f>'Page 1 - General Information'!$G$16</f>
        <v>8541</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5.05" x14ac:dyDescent="0.3">
      <c r="A315" t="str">
        <f>'Page 1 - General Information'!$G$12</f>
        <v>113365303</v>
      </c>
      <c r="B315" t="str">
        <f>'Page 1 - General Information'!$G$16</f>
        <v>8541</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5.05" x14ac:dyDescent="0.3">
      <c r="A316" t="str">
        <f>'Page 1 - General Information'!$G$12</f>
        <v>113365303</v>
      </c>
      <c r="B316" t="str">
        <f>'Page 1 - General Information'!$G$16</f>
        <v>8541</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5.05" x14ac:dyDescent="0.3">
      <c r="A317" t="str">
        <f>'Page 1 - General Information'!$G$12</f>
        <v>113365303</v>
      </c>
      <c r="B317" t="str">
        <f>'Page 1 - General Information'!$G$16</f>
        <v>8541</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5.05" x14ac:dyDescent="0.3">
      <c r="A318" t="str">
        <f>'Page 1 - General Information'!$G$12</f>
        <v>113365303</v>
      </c>
      <c r="B318" t="str">
        <f>'Page 1 - General Information'!$G$16</f>
        <v>8541</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5.05" x14ac:dyDescent="0.3">
      <c r="A319" t="str">
        <f>'Page 1 - General Information'!$G$12</f>
        <v>113365303</v>
      </c>
      <c r="B319" t="str">
        <f>'Page 1 - General Information'!$G$16</f>
        <v>8541</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5.05" x14ac:dyDescent="0.3">
      <c r="A320" t="str">
        <f>'Page 1 - General Information'!$G$12</f>
        <v>113365303</v>
      </c>
      <c r="B320" t="str">
        <f>'Page 1 - General Information'!$G$16</f>
        <v>8541</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5.05" x14ac:dyDescent="0.3">
      <c r="A321" t="str">
        <f>'Page 1 - General Information'!$G$12</f>
        <v>113365303</v>
      </c>
      <c r="B321" t="str">
        <f>'Page 1 - General Information'!$G$16</f>
        <v>8541</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5.05" x14ac:dyDescent="0.3">
      <c r="A322" t="str">
        <f>'Page 1 - General Information'!$G$12</f>
        <v>113365303</v>
      </c>
      <c r="B322" t="str">
        <f>'Page 1 - General Information'!$G$16</f>
        <v>8541</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5.05" x14ac:dyDescent="0.3">
      <c r="A323" t="str">
        <f>'Page 1 - General Information'!$G$12</f>
        <v>113365303</v>
      </c>
      <c r="B323" t="str">
        <f>'Page 1 - General Information'!$G$16</f>
        <v>8541</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5.05" x14ac:dyDescent="0.3">
      <c r="A324" t="str">
        <f>'Page 1 - General Information'!$G$12</f>
        <v>113365303</v>
      </c>
      <c r="B324" t="str">
        <f>'Page 1 - General Information'!$G$16</f>
        <v>8541</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5.05" x14ac:dyDescent="0.3">
      <c r="A325" t="str">
        <f>'Page 1 - General Information'!$G$12</f>
        <v>113365303</v>
      </c>
      <c r="B325" t="str">
        <f>'Page 1 - General Information'!$G$16</f>
        <v>8541</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5.05" x14ac:dyDescent="0.3">
      <c r="A326" t="str">
        <f>'Page 1 - General Information'!$G$12</f>
        <v>113365303</v>
      </c>
      <c r="B326" t="str">
        <f>'Page 1 - General Information'!$G$16</f>
        <v>8541</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5.05" x14ac:dyDescent="0.3">
      <c r="A327" t="str">
        <f>'Page 1 - General Information'!$G$12</f>
        <v>113365303</v>
      </c>
      <c r="B327" t="str">
        <f>'Page 1 - General Information'!$G$16</f>
        <v>8541</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5.05" x14ac:dyDescent="0.3">
      <c r="A328" t="str">
        <f>'Page 1 - General Information'!$G$12</f>
        <v>113365303</v>
      </c>
      <c r="B328" t="str">
        <f>'Page 1 - General Information'!$G$16</f>
        <v>8541</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5.05" x14ac:dyDescent="0.3">
      <c r="A329" t="str">
        <f>'Page 1 - General Information'!$G$12</f>
        <v>113365303</v>
      </c>
      <c r="B329" t="str">
        <f>'Page 1 - General Information'!$G$16</f>
        <v>8541</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5.05" x14ac:dyDescent="0.3">
      <c r="A330" t="str">
        <f>'Page 1 - General Information'!$G$12</f>
        <v>113365303</v>
      </c>
      <c r="B330" t="str">
        <f>'Page 1 - General Information'!$G$16</f>
        <v>8541</v>
      </c>
      <c r="C330" s="343" t="s">
        <v>21449</v>
      </c>
      <c r="D330"/>
      <c r="E330"/>
      <c r="F330"/>
      <c r="G330"/>
      <c r="H330"/>
      <c r="I330"/>
      <c r="J330"/>
      <c r="K330"/>
      <c r="L330"/>
      <c r="M330"/>
      <c r="N330" t="s">
        <v>4042</v>
      </c>
      <c r="O330" s="344">
        <f>INDEX('Page 2 - Team Information'!$K$14:$AP$189,Y330,X330)</f>
        <v>14</v>
      </c>
      <c r="P330"/>
      <c r="Q330"/>
      <c r="R330"/>
      <c r="S330" t="s">
        <v>4359</v>
      </c>
      <c r="T330"/>
      <c r="U330"/>
      <c r="V330"/>
      <c r="W330"/>
      <c r="X330" s="345">
        <v>2</v>
      </c>
      <c r="Y330" s="345">
        <v>110</v>
      </c>
      <c r="Z330" s="288"/>
    </row>
    <row r="331" spans="1:26" ht="15.05" x14ac:dyDescent="0.3">
      <c r="A331" t="str">
        <f>'Page 1 - General Information'!$G$12</f>
        <v>113365303</v>
      </c>
      <c r="B331" t="str">
        <f>'Page 1 - General Information'!$G$16</f>
        <v>8541</v>
      </c>
      <c r="C331" s="343" t="s">
        <v>21449</v>
      </c>
      <c r="D331"/>
      <c r="E331"/>
      <c r="F331"/>
      <c r="G331"/>
      <c r="H331"/>
      <c r="I331"/>
      <c r="J331"/>
      <c r="K331"/>
      <c r="L331"/>
      <c r="M331"/>
      <c r="N331" t="s">
        <v>4042</v>
      </c>
      <c r="O331" s="344">
        <f>INDEX('Page 2 - Team Information'!$K$14:$AP$189,Y331,X331)</f>
        <v>14</v>
      </c>
      <c r="P331"/>
      <c r="Q331"/>
      <c r="R331"/>
      <c r="S331" t="s">
        <v>4360</v>
      </c>
      <c r="T331"/>
      <c r="U331"/>
      <c r="V331"/>
      <c r="W331"/>
      <c r="X331" s="345">
        <v>3</v>
      </c>
      <c r="Y331" s="345">
        <v>110</v>
      </c>
      <c r="Z331" s="288"/>
    </row>
    <row r="332" spans="1:26" ht="15.05" x14ac:dyDescent="0.3">
      <c r="A332" t="str">
        <f>'Page 1 - General Information'!$G$12</f>
        <v>113365303</v>
      </c>
      <c r="B332" t="str">
        <f>'Page 1 - General Information'!$G$16</f>
        <v>8541</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5.05" x14ac:dyDescent="0.3">
      <c r="A333" t="str">
        <f>'Page 1 - General Information'!$G$12</f>
        <v>113365303</v>
      </c>
      <c r="B333" t="str">
        <f>'Page 1 - General Information'!$G$16</f>
        <v>8541</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5.05" x14ac:dyDescent="0.3">
      <c r="A334" t="str">
        <f>'Page 1 - General Information'!$G$12</f>
        <v>113365303</v>
      </c>
      <c r="B334" t="str">
        <f>'Page 1 - General Information'!$G$16</f>
        <v>8541</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5.05" x14ac:dyDescent="0.3">
      <c r="A335" t="str">
        <f>'Page 1 - General Information'!$G$12</f>
        <v>113365303</v>
      </c>
      <c r="B335" t="str">
        <f>'Page 1 - General Information'!$G$16</f>
        <v>8541</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5.05" x14ac:dyDescent="0.3">
      <c r="A336" t="str">
        <f>'Page 1 - General Information'!$G$12</f>
        <v>113365303</v>
      </c>
      <c r="B336" t="str">
        <f>'Page 1 - General Information'!$G$16</f>
        <v>8541</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5.05" x14ac:dyDescent="0.3">
      <c r="A337" t="str">
        <f>'Page 1 - General Information'!$G$12</f>
        <v>113365303</v>
      </c>
      <c r="B337" t="str">
        <f>'Page 1 - General Information'!$G$16</f>
        <v>8541</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5.05" x14ac:dyDescent="0.3">
      <c r="A338" t="str">
        <f>'Page 1 - General Information'!$G$12</f>
        <v>113365303</v>
      </c>
      <c r="B338" t="str">
        <f>'Page 1 - General Information'!$G$16</f>
        <v>8541</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5.05" x14ac:dyDescent="0.3">
      <c r="A339" t="str">
        <f>'Page 1 - General Information'!$G$12</f>
        <v>113365303</v>
      </c>
      <c r="B339" t="str">
        <f>'Page 1 - General Information'!$G$16</f>
        <v>8541</v>
      </c>
      <c r="C339" s="343" t="s">
        <v>21449</v>
      </c>
      <c r="D339"/>
      <c r="E339"/>
      <c r="F339"/>
      <c r="G339"/>
      <c r="H339"/>
      <c r="I339"/>
      <c r="J339"/>
      <c r="K339"/>
      <c r="L339"/>
      <c r="M339"/>
      <c r="N339" t="s">
        <v>4042</v>
      </c>
      <c r="O339" s="344">
        <f>INDEX('Page 2 - Team Information'!$K$14:$AP$189,Y339,X339)</f>
        <v>7</v>
      </c>
      <c r="P339"/>
      <c r="Q339"/>
      <c r="R339"/>
      <c r="S339" t="s">
        <v>4365</v>
      </c>
      <c r="T339"/>
      <c r="U339"/>
      <c r="V339"/>
      <c r="W339"/>
      <c r="X339" s="345">
        <v>2</v>
      </c>
      <c r="Y339" s="345">
        <v>113</v>
      </c>
      <c r="Z339" s="288"/>
    </row>
    <row r="340" spans="1:26" ht="15.05" x14ac:dyDescent="0.3">
      <c r="A340" t="str">
        <f>'Page 1 - General Information'!$G$12</f>
        <v>113365303</v>
      </c>
      <c r="B340" t="str">
        <f>'Page 1 - General Information'!$G$16</f>
        <v>8541</v>
      </c>
      <c r="C340" s="343" t="s">
        <v>21449</v>
      </c>
      <c r="D340"/>
      <c r="E340"/>
      <c r="F340"/>
      <c r="G340"/>
      <c r="H340"/>
      <c r="I340"/>
      <c r="J340"/>
      <c r="K340"/>
      <c r="L340"/>
      <c r="M340"/>
      <c r="N340" t="s">
        <v>4042</v>
      </c>
      <c r="O340" s="344">
        <f>INDEX('Page 2 - Team Information'!$K$14:$AP$189,Y340,X340)</f>
        <v>7</v>
      </c>
      <c r="P340"/>
      <c r="Q340"/>
      <c r="R340"/>
      <c r="S340" t="s">
        <v>4366</v>
      </c>
      <c r="T340"/>
      <c r="U340"/>
      <c r="V340"/>
      <c r="W340"/>
      <c r="X340" s="345">
        <v>3</v>
      </c>
      <c r="Y340" s="345">
        <v>113</v>
      </c>
      <c r="Z340" s="288"/>
    </row>
    <row r="341" spans="1:26" ht="15.05" x14ac:dyDescent="0.3">
      <c r="A341" t="str">
        <f>'Page 1 - General Information'!$G$12</f>
        <v>113365303</v>
      </c>
      <c r="B341" t="str">
        <f>'Page 1 - General Information'!$G$16</f>
        <v>8541</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5.05" x14ac:dyDescent="0.3">
      <c r="A342" t="str">
        <f>'Page 1 - General Information'!$G$12</f>
        <v>113365303</v>
      </c>
      <c r="B342" t="str">
        <f>'Page 1 - General Information'!$G$16</f>
        <v>8541</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5.05" x14ac:dyDescent="0.3">
      <c r="A343" t="str">
        <f>'Page 1 - General Information'!$G$12</f>
        <v>113365303</v>
      </c>
      <c r="B343" t="str">
        <f>'Page 1 - General Information'!$G$16</f>
        <v>8541</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5.05" x14ac:dyDescent="0.3">
      <c r="A344" t="str">
        <f>'Page 1 - General Information'!$G$12</f>
        <v>113365303</v>
      </c>
      <c r="B344" t="str">
        <f>'Page 1 - General Information'!$G$16</f>
        <v>8541</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5.05" x14ac:dyDescent="0.3">
      <c r="A345" t="str">
        <f>'Page 1 - General Information'!$G$12</f>
        <v>113365303</v>
      </c>
      <c r="B345" t="str">
        <f>'Page 1 - General Information'!$G$16</f>
        <v>8541</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5.05" x14ac:dyDescent="0.3">
      <c r="A346" t="str">
        <f>'Page 1 - General Information'!$G$12</f>
        <v>113365303</v>
      </c>
      <c r="B346" t="str">
        <f>'Page 1 - General Information'!$G$16</f>
        <v>8541</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5.05" x14ac:dyDescent="0.3">
      <c r="A347" t="str">
        <f>'Page 1 - General Information'!$G$12</f>
        <v>113365303</v>
      </c>
      <c r="B347" t="str">
        <f>'Page 1 - General Information'!$G$16</f>
        <v>8541</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5.05" x14ac:dyDescent="0.3">
      <c r="A348" t="str">
        <f>'Page 1 - General Information'!$G$12</f>
        <v>113365303</v>
      </c>
      <c r="B348" t="str">
        <f>'Page 1 - General Information'!$G$16</f>
        <v>8541</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5.05" x14ac:dyDescent="0.3">
      <c r="A349" t="str">
        <f>'Page 1 - General Information'!$G$12</f>
        <v>113365303</v>
      </c>
      <c r="B349" t="str">
        <f>'Page 1 - General Information'!$G$16</f>
        <v>8541</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5.05" x14ac:dyDescent="0.3">
      <c r="A350" t="str">
        <f>'Page 1 - General Information'!$G$12</f>
        <v>113365303</v>
      </c>
      <c r="B350" t="str">
        <f>'Page 1 - General Information'!$G$16</f>
        <v>8541</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5.05" x14ac:dyDescent="0.3">
      <c r="A351" t="str">
        <f>'Page 1 - General Information'!$G$12</f>
        <v>113365303</v>
      </c>
      <c r="B351" t="str">
        <f>'Page 1 - General Information'!$G$16</f>
        <v>8541</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5.05" x14ac:dyDescent="0.3">
      <c r="A352" t="str">
        <f>'Page 1 - General Information'!$G$12</f>
        <v>113365303</v>
      </c>
      <c r="B352" t="str">
        <f>'Page 1 - General Information'!$G$16</f>
        <v>8541</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5.05" x14ac:dyDescent="0.3">
      <c r="A353" t="str">
        <f>'Page 1 - General Information'!$G$12</f>
        <v>113365303</v>
      </c>
      <c r="B353" t="str">
        <f>'Page 1 - General Information'!$G$16</f>
        <v>8541</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5.05" x14ac:dyDescent="0.3">
      <c r="A354" t="str">
        <f>'Page 1 - General Information'!$G$12</f>
        <v>113365303</v>
      </c>
      <c r="B354" t="str">
        <f>'Page 1 - General Information'!$G$16</f>
        <v>8541</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5.05" x14ac:dyDescent="0.3">
      <c r="A355" t="str">
        <f>'Page 1 - General Information'!$G$12</f>
        <v>113365303</v>
      </c>
      <c r="B355" t="str">
        <f>'Page 1 - General Information'!$G$16</f>
        <v>8541</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5.05" x14ac:dyDescent="0.3">
      <c r="A356" t="str">
        <f>'Page 1 - General Information'!$G$12</f>
        <v>113365303</v>
      </c>
      <c r="B356" t="str">
        <f>'Page 1 - General Information'!$G$16</f>
        <v>8541</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5.05" x14ac:dyDescent="0.3">
      <c r="A357" t="str">
        <f>'Page 1 - General Information'!$G$12</f>
        <v>113365303</v>
      </c>
      <c r="B357" t="str">
        <f>'Page 1 - General Information'!$G$16</f>
        <v>8541</v>
      </c>
      <c r="C357" s="343" t="s">
        <v>21449</v>
      </c>
      <c r="D357"/>
      <c r="E357"/>
      <c r="F357"/>
      <c r="G357"/>
      <c r="H357"/>
      <c r="I357"/>
      <c r="J357"/>
      <c r="K357"/>
      <c r="L357"/>
      <c r="M357"/>
      <c r="N357" t="s">
        <v>4042</v>
      </c>
      <c r="O357" s="344">
        <f>INDEX('Page 2 - Team Information'!$K$14:$AP$189,Y357,X357)</f>
        <v>9</v>
      </c>
      <c r="P357"/>
      <c r="Q357"/>
      <c r="R357"/>
      <c r="S357" t="s">
        <v>4380</v>
      </c>
      <c r="T357"/>
      <c r="U357"/>
      <c r="V357"/>
      <c r="W357"/>
      <c r="X357" s="345">
        <v>2</v>
      </c>
      <c r="Y357" s="345">
        <v>119</v>
      </c>
      <c r="Z357" s="288"/>
    </row>
    <row r="358" spans="1:26" ht="15.05" x14ac:dyDescent="0.3">
      <c r="A358" t="str">
        <f>'Page 1 - General Information'!$G$12</f>
        <v>113365303</v>
      </c>
      <c r="B358" t="str">
        <f>'Page 1 - General Information'!$G$16</f>
        <v>8541</v>
      </c>
      <c r="C358" s="343" t="s">
        <v>21449</v>
      </c>
      <c r="D358"/>
      <c r="E358"/>
      <c r="F358"/>
      <c r="G358"/>
      <c r="H358"/>
      <c r="I358"/>
      <c r="J358"/>
      <c r="K358"/>
      <c r="L358"/>
      <c r="M358"/>
      <c r="N358" t="s">
        <v>4042</v>
      </c>
      <c r="O358" s="344">
        <f>INDEX('Page 2 - Team Information'!$K$14:$AP$189,Y358,X358)</f>
        <v>9</v>
      </c>
      <c r="P358"/>
      <c r="Q358"/>
      <c r="R358"/>
      <c r="S358" t="s">
        <v>4381</v>
      </c>
      <c r="T358"/>
      <c r="U358"/>
      <c r="V358"/>
      <c r="W358"/>
      <c r="X358" s="345">
        <v>3</v>
      </c>
      <c r="Y358" s="345">
        <v>119</v>
      </c>
      <c r="Z358" s="288"/>
    </row>
    <row r="359" spans="1:26" ht="15.05" x14ac:dyDescent="0.3">
      <c r="A359" t="str">
        <f>'Page 1 - General Information'!$G$12</f>
        <v>113365303</v>
      </c>
      <c r="B359" t="str">
        <f>'Page 1 - General Information'!$G$16</f>
        <v>8541</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5.05" x14ac:dyDescent="0.3">
      <c r="A360" t="str">
        <f>'Page 1 - General Information'!$G$12</f>
        <v>113365303</v>
      </c>
      <c r="B360" t="str">
        <f>'Page 1 - General Information'!$G$16</f>
        <v>8541</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5.05" x14ac:dyDescent="0.3">
      <c r="A361" t="str">
        <f>'Page 1 - General Information'!$G$12</f>
        <v>113365303</v>
      </c>
      <c r="B361" t="str">
        <f>'Page 1 - General Information'!$G$16</f>
        <v>8541</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5.05" x14ac:dyDescent="0.3">
      <c r="A362" t="str">
        <f>'Page 1 - General Information'!$G$12</f>
        <v>113365303</v>
      </c>
      <c r="B362" t="str">
        <f>'Page 1 - General Information'!$G$16</f>
        <v>8541</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5.05" x14ac:dyDescent="0.3">
      <c r="A363" t="str">
        <f>'Page 1 - General Information'!$G$12</f>
        <v>113365303</v>
      </c>
      <c r="B363" t="str">
        <f>'Page 1 - General Information'!$G$16</f>
        <v>8541</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5.05" x14ac:dyDescent="0.3">
      <c r="A364" t="str">
        <f>'Page 1 - General Information'!$G$12</f>
        <v>113365303</v>
      </c>
      <c r="B364" t="str">
        <f>'Page 1 - General Information'!$G$16</f>
        <v>8541</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5.05" x14ac:dyDescent="0.3">
      <c r="A365" t="str">
        <f>'Page 1 - General Information'!$G$12</f>
        <v>113365303</v>
      </c>
      <c r="B365" t="str">
        <f>'Page 1 - General Information'!$G$16</f>
        <v>8541</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5.05" x14ac:dyDescent="0.3">
      <c r="A366" t="str">
        <f>'Page 1 - General Information'!$G$12</f>
        <v>113365303</v>
      </c>
      <c r="B366" t="str">
        <f>'Page 1 - General Information'!$G$16</f>
        <v>8541</v>
      </c>
      <c r="C366" s="343" t="s">
        <v>21449</v>
      </c>
      <c r="D366"/>
      <c r="E366"/>
      <c r="F366"/>
      <c r="G366"/>
      <c r="H366"/>
      <c r="I366"/>
      <c r="J366"/>
      <c r="K366"/>
      <c r="L366"/>
      <c r="M366"/>
      <c r="N366" t="s">
        <v>4042</v>
      </c>
      <c r="O366" s="344">
        <f>INDEX('Page 2 - Team Information'!$K$14:$AP$189,Y366,X366)</f>
        <v>3</v>
      </c>
      <c r="P366"/>
      <c r="Q366"/>
      <c r="R366"/>
      <c r="S366" t="s">
        <v>4389</v>
      </c>
      <c r="T366"/>
      <c r="U366"/>
      <c r="V366"/>
      <c r="W366"/>
      <c r="X366" s="345">
        <v>2</v>
      </c>
      <c r="Y366" s="345">
        <v>122</v>
      </c>
      <c r="Z366" s="288"/>
    </row>
    <row r="367" spans="1:26" ht="15.05" x14ac:dyDescent="0.3">
      <c r="A367" t="str">
        <f>'Page 1 - General Information'!$G$12</f>
        <v>113365303</v>
      </c>
      <c r="B367" t="str">
        <f>'Page 1 - General Information'!$G$16</f>
        <v>8541</v>
      </c>
      <c r="C367" s="343" t="s">
        <v>21449</v>
      </c>
      <c r="D367"/>
      <c r="E367"/>
      <c r="F367"/>
      <c r="G367"/>
      <c r="H367"/>
      <c r="I367"/>
      <c r="J367"/>
      <c r="K367"/>
      <c r="L367"/>
      <c r="M367"/>
      <c r="N367" t="s">
        <v>4042</v>
      </c>
      <c r="O367" s="344">
        <f>INDEX('Page 2 - Team Information'!$K$14:$AP$189,Y367,X367)</f>
        <v>3</v>
      </c>
      <c r="P367"/>
      <c r="Q367"/>
      <c r="R367"/>
      <c r="S367" t="s">
        <v>4390</v>
      </c>
      <c r="T367"/>
      <c r="U367"/>
      <c r="V367"/>
      <c r="W367"/>
      <c r="X367" s="345">
        <v>3</v>
      </c>
      <c r="Y367" s="345">
        <v>122</v>
      </c>
      <c r="Z367" s="288"/>
    </row>
    <row r="368" spans="1:26" ht="15.05" x14ac:dyDescent="0.3">
      <c r="A368" t="str">
        <f>'Page 1 - General Information'!$G$12</f>
        <v>113365303</v>
      </c>
      <c r="B368" t="str">
        <f>'Page 1 - General Information'!$G$16</f>
        <v>8541</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5.05" x14ac:dyDescent="0.3">
      <c r="A369" t="str">
        <f>'Page 1 - General Information'!$G$12</f>
        <v>113365303</v>
      </c>
      <c r="B369" t="str">
        <f>'Page 1 - General Information'!$G$16</f>
        <v>8541</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5.05" x14ac:dyDescent="0.3">
      <c r="A370" t="str">
        <f>'Page 1 - General Information'!$G$12</f>
        <v>113365303</v>
      </c>
      <c r="B370" t="str">
        <f>'Page 1 - General Information'!$G$16</f>
        <v>8541</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5.05" x14ac:dyDescent="0.3">
      <c r="A371" t="str">
        <f>'Page 1 - General Information'!$G$12</f>
        <v>113365303</v>
      </c>
      <c r="B371" t="str">
        <f>'Page 1 - General Information'!$G$16</f>
        <v>8541</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5.05" x14ac:dyDescent="0.3">
      <c r="A372" t="str">
        <f>'Page 1 - General Information'!$G$12</f>
        <v>113365303</v>
      </c>
      <c r="B372" t="str">
        <f>'Page 1 - General Information'!$G$16</f>
        <v>8541</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5.05" x14ac:dyDescent="0.3">
      <c r="A373" t="str">
        <f>'Page 1 - General Information'!$G$12</f>
        <v>113365303</v>
      </c>
      <c r="B373" t="str">
        <f>'Page 1 - General Information'!$G$16</f>
        <v>8541</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5.05" x14ac:dyDescent="0.3">
      <c r="A374" t="str">
        <f>'Page 1 - General Information'!$G$12</f>
        <v>113365303</v>
      </c>
      <c r="B374" t="str">
        <f>'Page 1 - General Information'!$G$16</f>
        <v>8541</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5.05" x14ac:dyDescent="0.3">
      <c r="A375" t="str">
        <f>'Page 1 - General Information'!$G$12</f>
        <v>113365303</v>
      </c>
      <c r="B375" t="str">
        <f>'Page 1 - General Information'!$G$16</f>
        <v>8541</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5.05" x14ac:dyDescent="0.3">
      <c r="A376" t="str">
        <f>'Page 1 - General Information'!$G$12</f>
        <v>113365303</v>
      </c>
      <c r="B376" t="str">
        <f>'Page 1 - General Information'!$G$16</f>
        <v>8541</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5.05" x14ac:dyDescent="0.3">
      <c r="A377" t="str">
        <f>'Page 1 - General Information'!$G$12</f>
        <v>113365303</v>
      </c>
      <c r="B377" t="str">
        <f>'Page 1 - General Information'!$G$16</f>
        <v>8541</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5.05" x14ac:dyDescent="0.3">
      <c r="A378" t="str">
        <f>'Page 1 - General Information'!$G$12</f>
        <v>113365303</v>
      </c>
      <c r="B378" t="str">
        <f>'Page 1 - General Information'!$G$16</f>
        <v>8541</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5.05" x14ac:dyDescent="0.3">
      <c r="A379" t="str">
        <f>'Page 1 - General Information'!$G$12</f>
        <v>113365303</v>
      </c>
      <c r="B379" t="str">
        <f>'Page 1 - General Information'!$G$16</f>
        <v>8541</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5.05" x14ac:dyDescent="0.3">
      <c r="A380" t="str">
        <f>'Page 1 - General Information'!$G$12</f>
        <v>113365303</v>
      </c>
      <c r="B380" t="str">
        <f>'Page 1 - General Information'!$G$16</f>
        <v>8541</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5.05" x14ac:dyDescent="0.3">
      <c r="A381" t="str">
        <f>'Page 1 - General Information'!$G$12</f>
        <v>113365303</v>
      </c>
      <c r="B381" t="str">
        <f>'Page 1 - General Information'!$G$16</f>
        <v>8541</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5.05" x14ac:dyDescent="0.3">
      <c r="A382" t="str">
        <f>'Page 1 - General Information'!$G$12</f>
        <v>113365303</v>
      </c>
      <c r="B382" t="str">
        <f>'Page 1 - General Information'!$G$16</f>
        <v>8541</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5.05" x14ac:dyDescent="0.3">
      <c r="A383" t="str">
        <f>'Page 1 - General Information'!$G$12</f>
        <v>113365303</v>
      </c>
      <c r="B383" t="str">
        <f>'Page 1 - General Information'!$G$16</f>
        <v>8541</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5.05" x14ac:dyDescent="0.3">
      <c r="A384" t="str">
        <f>'Page 1 - General Information'!$G$12</f>
        <v>113365303</v>
      </c>
      <c r="B384" t="str">
        <f>'Page 1 - General Information'!$G$16</f>
        <v>8541</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5.05" x14ac:dyDescent="0.3">
      <c r="A385" t="str">
        <f>'Page 1 - General Information'!$G$12</f>
        <v>113365303</v>
      </c>
      <c r="B385" t="str">
        <f>'Page 1 - General Information'!$G$16</f>
        <v>8541</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5.05" x14ac:dyDescent="0.3">
      <c r="A386" t="str">
        <f>'Page 1 - General Information'!$G$12</f>
        <v>113365303</v>
      </c>
      <c r="B386" t="str">
        <f>'Page 1 - General Information'!$G$16</f>
        <v>8541</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5.05" x14ac:dyDescent="0.3">
      <c r="A387" t="str">
        <f>'Page 1 - General Information'!$G$12</f>
        <v>113365303</v>
      </c>
      <c r="B387" t="str">
        <f>'Page 1 - General Information'!$G$16</f>
        <v>8541</v>
      </c>
      <c r="C387" s="343" t="s">
        <v>21449</v>
      </c>
      <c r="D387"/>
      <c r="E387"/>
      <c r="F387"/>
      <c r="G387"/>
      <c r="H387"/>
      <c r="I387"/>
      <c r="J387"/>
      <c r="K387"/>
      <c r="L387"/>
      <c r="M387"/>
      <c r="N387" t="s">
        <v>4042</v>
      </c>
      <c r="O387" s="344">
        <f>INDEX('Page 2 - Team Information'!$K$14:$AP$189,Y387,X387)</f>
        <v>12</v>
      </c>
      <c r="P387"/>
      <c r="Q387"/>
      <c r="R387"/>
      <c r="S387" t="s">
        <v>4407</v>
      </c>
      <c r="T387"/>
      <c r="U387"/>
      <c r="V387"/>
      <c r="W387"/>
      <c r="X387" s="345">
        <v>2</v>
      </c>
      <c r="Y387" s="345">
        <v>129</v>
      </c>
      <c r="Z387" s="288"/>
    </row>
    <row r="388" spans="1:26" ht="15.05" x14ac:dyDescent="0.3">
      <c r="A388" t="str">
        <f>'Page 1 - General Information'!$G$12</f>
        <v>113365303</v>
      </c>
      <c r="B388" t="str">
        <f>'Page 1 - General Information'!$G$16</f>
        <v>8541</v>
      </c>
      <c r="C388" s="343" t="s">
        <v>21449</v>
      </c>
      <c r="D388"/>
      <c r="E388"/>
      <c r="F388"/>
      <c r="G388"/>
      <c r="H388"/>
      <c r="I388"/>
      <c r="J388"/>
      <c r="K388"/>
      <c r="L388"/>
      <c r="M388"/>
      <c r="N388" t="s">
        <v>4042</v>
      </c>
      <c r="O388" s="344">
        <f>INDEX('Page 2 - Team Information'!$K$14:$AP$189,Y388,X388)</f>
        <v>12</v>
      </c>
      <c r="P388"/>
      <c r="Q388"/>
      <c r="R388"/>
      <c r="S388" t="s">
        <v>4408</v>
      </c>
      <c r="T388"/>
      <c r="U388"/>
      <c r="V388"/>
      <c r="W388"/>
      <c r="X388" s="345">
        <v>3</v>
      </c>
      <c r="Y388" s="345">
        <v>129</v>
      </c>
      <c r="Z388" s="288"/>
    </row>
    <row r="389" spans="1:26" ht="15.05" x14ac:dyDescent="0.3">
      <c r="A389" t="str">
        <f>'Page 1 - General Information'!$G$12</f>
        <v>113365303</v>
      </c>
      <c r="B389" t="str">
        <f>'Page 1 - General Information'!$G$16</f>
        <v>8541</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5.05" x14ac:dyDescent="0.3">
      <c r="A390" t="str">
        <f>'Page 1 - General Information'!$G$12</f>
        <v>113365303</v>
      </c>
      <c r="B390" t="str">
        <f>'Page 1 - General Information'!$G$16</f>
        <v>8541</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5.05" x14ac:dyDescent="0.3">
      <c r="A391" t="str">
        <f>'Page 1 - General Information'!$G$12</f>
        <v>113365303</v>
      </c>
      <c r="B391" t="str">
        <f>'Page 1 - General Information'!$G$16</f>
        <v>8541</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5.05" x14ac:dyDescent="0.3">
      <c r="A392" t="str">
        <f>'Page 1 - General Information'!$G$12</f>
        <v>113365303</v>
      </c>
      <c r="B392" t="str">
        <f>'Page 1 - General Information'!$G$16</f>
        <v>8541</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5.05" x14ac:dyDescent="0.3">
      <c r="A393" t="str">
        <f>'Page 1 - General Information'!$G$12</f>
        <v>113365303</v>
      </c>
      <c r="B393" t="str">
        <f>'Page 1 - General Information'!$G$16</f>
        <v>8541</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5.05" x14ac:dyDescent="0.3">
      <c r="A394" t="str">
        <f>'Page 1 - General Information'!$G$12</f>
        <v>113365303</v>
      </c>
      <c r="B394" t="str">
        <f>'Page 1 - General Information'!$G$16</f>
        <v>8541</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5.05" x14ac:dyDescent="0.3">
      <c r="A395" t="str">
        <f>'Page 1 - General Information'!$G$12</f>
        <v>113365303</v>
      </c>
      <c r="B395" t="str">
        <f>'Page 1 - General Information'!$G$16</f>
        <v>8541</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5.05" x14ac:dyDescent="0.3">
      <c r="A396" t="str">
        <f>'Page 1 - General Information'!$G$12</f>
        <v>113365303</v>
      </c>
      <c r="B396" t="str">
        <f>'Page 1 - General Information'!$G$16</f>
        <v>8541</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5.05" x14ac:dyDescent="0.3">
      <c r="A397" t="str">
        <f>'Page 1 - General Information'!$G$12</f>
        <v>113365303</v>
      </c>
      <c r="B397" t="str">
        <f>'Page 1 - General Information'!$G$16</f>
        <v>8541</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5.05" x14ac:dyDescent="0.3">
      <c r="A398" t="str">
        <f>'Page 1 - General Information'!$G$12</f>
        <v>113365303</v>
      </c>
      <c r="B398" t="str">
        <f>'Page 1 - General Information'!$G$16</f>
        <v>8541</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5.05" x14ac:dyDescent="0.3">
      <c r="A399" t="str">
        <f>'Page 1 - General Information'!$G$12</f>
        <v>113365303</v>
      </c>
      <c r="B399" t="str">
        <f>'Page 1 - General Information'!$G$16</f>
        <v>8541</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5.05" x14ac:dyDescent="0.3">
      <c r="A400" t="str">
        <f>'Page 1 - General Information'!$G$12</f>
        <v>113365303</v>
      </c>
      <c r="B400" t="str">
        <f>'Page 1 - General Information'!$G$16</f>
        <v>8541</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5.05" x14ac:dyDescent="0.3">
      <c r="A401" t="str">
        <f>'Page 1 - General Information'!$G$12</f>
        <v>113365303</v>
      </c>
      <c r="B401" t="str">
        <f>'Page 1 - General Information'!$G$16</f>
        <v>8541</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5.05" x14ac:dyDescent="0.3">
      <c r="A402" t="str">
        <f>'Page 1 - General Information'!$G$12</f>
        <v>113365303</v>
      </c>
      <c r="B402" t="str">
        <f>'Page 1 - General Information'!$G$16</f>
        <v>8541</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5.05" x14ac:dyDescent="0.3">
      <c r="A403" t="str">
        <f>'Page 1 - General Information'!$G$12</f>
        <v>113365303</v>
      </c>
      <c r="B403" t="str">
        <f>'Page 1 - General Information'!$G$16</f>
        <v>8541</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5.05" x14ac:dyDescent="0.3">
      <c r="A404" t="str">
        <f>'Page 1 - General Information'!$G$12</f>
        <v>113365303</v>
      </c>
      <c r="B404" t="str">
        <f>'Page 1 - General Information'!$G$16</f>
        <v>8541</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5.05" x14ac:dyDescent="0.3">
      <c r="A405" t="str">
        <f>'Page 1 - General Information'!$G$12</f>
        <v>113365303</v>
      </c>
      <c r="B405" t="str">
        <f>'Page 1 - General Information'!$G$16</f>
        <v>8541</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5.05" x14ac:dyDescent="0.3">
      <c r="A406" t="str">
        <f>'Page 1 - General Information'!$G$12</f>
        <v>113365303</v>
      </c>
      <c r="B406" t="str">
        <f>'Page 1 - General Information'!$G$16</f>
        <v>8541</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5.05" x14ac:dyDescent="0.3">
      <c r="A407" t="str">
        <f>'Page 1 - General Information'!$G$12</f>
        <v>113365303</v>
      </c>
      <c r="B407" t="str">
        <f>'Page 1 - General Information'!$G$16</f>
        <v>8541</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5.05" x14ac:dyDescent="0.3">
      <c r="A408" t="str">
        <f>'Page 1 - General Information'!$G$12</f>
        <v>113365303</v>
      </c>
      <c r="B408" t="str">
        <f>'Page 1 - General Information'!$G$16</f>
        <v>8541</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5.05" x14ac:dyDescent="0.3">
      <c r="A409" t="str">
        <f>'Page 1 - General Information'!$G$12</f>
        <v>113365303</v>
      </c>
      <c r="B409" t="str">
        <f>'Page 1 - General Information'!$G$16</f>
        <v>8541</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5.05" x14ac:dyDescent="0.3">
      <c r="A410" t="str">
        <f>'Page 1 - General Information'!$G$12</f>
        <v>113365303</v>
      </c>
      <c r="B410" t="str">
        <f>'Page 1 - General Information'!$G$16</f>
        <v>8541</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5.05" x14ac:dyDescent="0.3">
      <c r="A411" t="str">
        <f>'Page 1 - General Information'!$G$12</f>
        <v>113365303</v>
      </c>
      <c r="B411" t="str">
        <f>'Page 1 - General Information'!$G$16</f>
        <v>8541</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5.05" x14ac:dyDescent="0.3">
      <c r="A412" t="str">
        <f>'Page 1 - General Information'!$G$12</f>
        <v>113365303</v>
      </c>
      <c r="B412" t="str">
        <f>'Page 1 - General Information'!$G$16</f>
        <v>8541</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5.05" x14ac:dyDescent="0.3">
      <c r="A413" t="str">
        <f>'Page 1 - General Information'!$G$12</f>
        <v>113365303</v>
      </c>
      <c r="B413" t="str">
        <f>'Page 1 - General Information'!$G$16</f>
        <v>8541</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5.05" x14ac:dyDescent="0.3">
      <c r="A414" t="str">
        <f>'Page 1 - General Information'!$G$12</f>
        <v>113365303</v>
      </c>
      <c r="B414" t="str">
        <f>'Page 1 - General Information'!$G$16</f>
        <v>8541</v>
      </c>
      <c r="C414" s="343" t="s">
        <v>21449</v>
      </c>
      <c r="D414"/>
      <c r="E414"/>
      <c r="F414"/>
      <c r="G414"/>
      <c r="H414"/>
      <c r="I414"/>
      <c r="J414"/>
      <c r="K414"/>
      <c r="L414"/>
      <c r="M414"/>
      <c r="N414" t="s">
        <v>4042</v>
      </c>
      <c r="O414" s="344">
        <f>INDEX('Page 2 - Team Information'!$K$14:$AP$189,Y414,X414)</f>
        <v>13</v>
      </c>
      <c r="P414"/>
      <c r="Q414"/>
      <c r="R414"/>
      <c r="S414" t="s">
        <v>4428</v>
      </c>
      <c r="T414"/>
      <c r="U414"/>
      <c r="V414"/>
      <c r="W414"/>
      <c r="X414" s="345">
        <v>2</v>
      </c>
      <c r="Y414" s="345">
        <v>138</v>
      </c>
      <c r="Z414" s="288"/>
    </row>
    <row r="415" spans="1:26" ht="15.05" x14ac:dyDescent="0.3">
      <c r="A415" t="str">
        <f>'Page 1 - General Information'!$G$12</f>
        <v>113365303</v>
      </c>
      <c r="B415" t="str">
        <f>'Page 1 - General Information'!$G$16</f>
        <v>8541</v>
      </c>
      <c r="C415" s="343" t="s">
        <v>21449</v>
      </c>
      <c r="D415"/>
      <c r="E415"/>
      <c r="F415"/>
      <c r="G415"/>
      <c r="H415"/>
      <c r="I415"/>
      <c r="J415"/>
      <c r="K415"/>
      <c r="L415"/>
      <c r="M415"/>
      <c r="N415" t="s">
        <v>4042</v>
      </c>
      <c r="O415" s="344">
        <f>INDEX('Page 2 - Team Information'!$K$14:$AP$189,Y415,X415)</f>
        <v>13</v>
      </c>
      <c r="P415"/>
      <c r="Q415"/>
      <c r="R415"/>
      <c r="S415" t="s">
        <v>4429</v>
      </c>
      <c r="T415"/>
      <c r="U415"/>
      <c r="V415"/>
      <c r="W415"/>
      <c r="X415" s="345">
        <v>3</v>
      </c>
      <c r="Y415" s="345">
        <v>138</v>
      </c>
      <c r="Z415" s="288"/>
    </row>
    <row r="416" spans="1:26" ht="15.05" x14ac:dyDescent="0.3">
      <c r="A416" t="str">
        <f>'Page 1 - General Information'!$G$12</f>
        <v>113365303</v>
      </c>
      <c r="B416" t="str">
        <f>'Page 1 - General Information'!$G$16</f>
        <v>8541</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5.05" x14ac:dyDescent="0.3">
      <c r="A417" t="str">
        <f>'Page 1 - General Information'!$G$12</f>
        <v>113365303</v>
      </c>
      <c r="B417" t="str">
        <f>'Page 1 - General Information'!$G$16</f>
        <v>8541</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5.05" x14ac:dyDescent="0.3">
      <c r="A418" t="str">
        <f>'Page 1 - General Information'!$G$12</f>
        <v>113365303</v>
      </c>
      <c r="B418" t="str">
        <f>'Page 1 - General Information'!$G$16</f>
        <v>8541</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5.05" x14ac:dyDescent="0.3">
      <c r="A419" t="str">
        <f>'Page 1 - General Information'!$G$12</f>
        <v>113365303</v>
      </c>
      <c r="B419" t="str">
        <f>'Page 1 - General Information'!$G$16</f>
        <v>8541</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5.05" x14ac:dyDescent="0.3">
      <c r="A420" t="str">
        <f>'Page 1 - General Information'!$G$12</f>
        <v>113365303</v>
      </c>
      <c r="B420" t="str">
        <f>'Page 1 - General Information'!$G$16</f>
        <v>8541</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5.05" x14ac:dyDescent="0.3">
      <c r="A421" t="str">
        <f>'Page 1 - General Information'!$G$12</f>
        <v>113365303</v>
      </c>
      <c r="B421" t="str">
        <f>'Page 1 - General Information'!$G$16</f>
        <v>8541</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5.05" x14ac:dyDescent="0.3">
      <c r="A422" t="str">
        <f>'Page 1 - General Information'!$G$12</f>
        <v>113365303</v>
      </c>
      <c r="B422" t="str">
        <f>'Page 1 - General Information'!$G$16</f>
        <v>8541</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5.05" x14ac:dyDescent="0.3">
      <c r="A423" t="str">
        <f>'Page 1 - General Information'!$G$12</f>
        <v>113365303</v>
      </c>
      <c r="B423" t="str">
        <f>'Page 1 - General Information'!$G$16</f>
        <v>8541</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5.05" x14ac:dyDescent="0.3">
      <c r="A424" t="str">
        <f>'Page 1 - General Information'!$G$12</f>
        <v>113365303</v>
      </c>
      <c r="B424" t="str">
        <f>'Page 1 - General Information'!$G$16</f>
        <v>8541</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5.05" x14ac:dyDescent="0.3">
      <c r="A425" t="str">
        <f>'Page 1 - General Information'!$G$12</f>
        <v>113365303</v>
      </c>
      <c r="B425" t="str">
        <f>'Page 1 - General Information'!$G$16</f>
        <v>8541</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5.05" x14ac:dyDescent="0.3">
      <c r="A426" t="str">
        <f>'Page 1 - General Information'!$G$12</f>
        <v>113365303</v>
      </c>
      <c r="B426" t="str">
        <f>'Page 1 - General Information'!$G$16</f>
        <v>8541</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5.05" x14ac:dyDescent="0.3">
      <c r="A427" t="str">
        <f>'Page 1 - General Information'!$G$12</f>
        <v>113365303</v>
      </c>
      <c r="B427" t="str">
        <f>'Page 1 - General Information'!$G$16</f>
        <v>8541</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5.05" x14ac:dyDescent="0.3">
      <c r="A428" t="str">
        <f>'Page 1 - General Information'!$G$12</f>
        <v>113365303</v>
      </c>
      <c r="B428" t="str">
        <f>'Page 1 - General Information'!$G$16</f>
        <v>8541</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5.05" x14ac:dyDescent="0.3">
      <c r="A429" t="str">
        <f>'Page 1 - General Information'!$G$12</f>
        <v>113365303</v>
      </c>
      <c r="B429" t="str">
        <f>'Page 1 - General Information'!$G$16</f>
        <v>8541</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5.05" x14ac:dyDescent="0.3">
      <c r="A430" t="str">
        <f>'Page 1 - General Information'!$G$12</f>
        <v>113365303</v>
      </c>
      <c r="B430" t="str">
        <f>'Page 1 - General Information'!$G$16</f>
        <v>8541</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5.05" x14ac:dyDescent="0.3">
      <c r="A431" t="str">
        <f>'Page 1 - General Information'!$G$12</f>
        <v>113365303</v>
      </c>
      <c r="B431" t="str">
        <f>'Page 1 - General Information'!$G$16</f>
        <v>8541</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5.05" x14ac:dyDescent="0.3">
      <c r="A432" t="str">
        <f>'Page 1 - General Information'!$G$12</f>
        <v>113365303</v>
      </c>
      <c r="B432" t="str">
        <f>'Page 1 - General Information'!$G$16</f>
        <v>8541</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5.05" x14ac:dyDescent="0.3">
      <c r="A433" t="str">
        <f>'Page 1 - General Information'!$G$12</f>
        <v>113365303</v>
      </c>
      <c r="B433" t="str">
        <f>'Page 1 - General Information'!$G$16</f>
        <v>8541</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5.05" x14ac:dyDescent="0.3">
      <c r="A434" t="str">
        <f>'Page 1 - General Information'!$G$12</f>
        <v>113365303</v>
      </c>
      <c r="B434" t="str">
        <f>'Page 1 - General Information'!$G$16</f>
        <v>8541</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5.05" x14ac:dyDescent="0.3">
      <c r="A435" t="str">
        <f>'Page 1 - General Information'!$G$12</f>
        <v>113365303</v>
      </c>
      <c r="B435" t="str">
        <f>'Page 1 - General Information'!$G$16</f>
        <v>8541</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5.05" x14ac:dyDescent="0.3">
      <c r="A436" t="str">
        <f>'Page 1 - General Information'!$G$12</f>
        <v>113365303</v>
      </c>
      <c r="B436" t="str">
        <f>'Page 1 - General Information'!$G$16</f>
        <v>8541</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5.05" x14ac:dyDescent="0.3">
      <c r="A437" t="str">
        <f>'Page 1 - General Information'!$G$12</f>
        <v>113365303</v>
      </c>
      <c r="B437" t="str">
        <f>'Page 1 - General Information'!$G$16</f>
        <v>8541</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5.05" x14ac:dyDescent="0.3">
      <c r="A438" t="str">
        <f>'Page 1 - General Information'!$G$12</f>
        <v>113365303</v>
      </c>
      <c r="B438" t="str">
        <f>'Page 1 - General Information'!$G$16</f>
        <v>8541</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5.05" x14ac:dyDescent="0.3">
      <c r="A439" t="str">
        <f>'Page 1 - General Information'!$G$12</f>
        <v>113365303</v>
      </c>
      <c r="B439" t="str">
        <f>'Page 1 - General Information'!$G$16</f>
        <v>8541</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5.05" x14ac:dyDescent="0.3">
      <c r="A440" t="str">
        <f>'Page 1 - General Information'!$G$12</f>
        <v>113365303</v>
      </c>
      <c r="B440" t="str">
        <f>'Page 1 - General Information'!$G$16</f>
        <v>8541</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5.05" x14ac:dyDescent="0.3">
      <c r="A441" t="str">
        <f>'Page 1 - General Information'!$G$12</f>
        <v>113365303</v>
      </c>
      <c r="B441" t="str">
        <f>'Page 1 - General Information'!$G$16</f>
        <v>8541</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5.05" x14ac:dyDescent="0.3">
      <c r="A442" t="str">
        <f>'Page 1 - General Information'!$G$12</f>
        <v>113365303</v>
      </c>
      <c r="B442" t="str">
        <f>'Page 1 - General Information'!$G$16</f>
        <v>8541</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5.05" x14ac:dyDescent="0.3">
      <c r="A443" t="str">
        <f>'Page 1 - General Information'!$G$12</f>
        <v>113365303</v>
      </c>
      <c r="B443" t="str">
        <f>'Page 1 - General Information'!$G$16</f>
        <v>8541</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5.05" x14ac:dyDescent="0.3">
      <c r="A444" t="str">
        <f>'Page 1 - General Information'!$G$12</f>
        <v>113365303</v>
      </c>
      <c r="B444" t="str">
        <f>'Page 1 - General Information'!$G$16</f>
        <v>8541</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5.05" x14ac:dyDescent="0.3">
      <c r="A445" t="str">
        <f>'Page 1 - General Information'!$G$12</f>
        <v>113365303</v>
      </c>
      <c r="B445" t="str">
        <f>'Page 1 - General Information'!$G$16</f>
        <v>8541</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5.05" x14ac:dyDescent="0.3">
      <c r="A446" t="str">
        <f>'Page 1 - General Information'!$G$12</f>
        <v>113365303</v>
      </c>
      <c r="B446" t="str">
        <f>'Page 1 - General Information'!$G$16</f>
        <v>8541</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5.05" x14ac:dyDescent="0.3">
      <c r="A447" t="str">
        <f>'Page 1 - General Information'!$G$12</f>
        <v>113365303</v>
      </c>
      <c r="B447" t="str">
        <f>'Page 1 - General Information'!$G$16</f>
        <v>8541</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5.05" x14ac:dyDescent="0.3">
      <c r="A448" t="str">
        <f>'Page 1 - General Information'!$G$12</f>
        <v>113365303</v>
      </c>
      <c r="B448" t="str">
        <f>'Page 1 - General Information'!$G$16</f>
        <v>8541</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5.05" x14ac:dyDescent="0.3">
      <c r="A449" t="str">
        <f>'Page 1 - General Information'!$G$12</f>
        <v>113365303</v>
      </c>
      <c r="B449" t="str">
        <f>'Page 1 - General Information'!$G$16</f>
        <v>8541</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5.05" x14ac:dyDescent="0.3">
      <c r="A450" t="str">
        <f>'Page 1 - General Information'!$G$12</f>
        <v>113365303</v>
      </c>
      <c r="B450" t="str">
        <f>'Page 1 - General Information'!$G$16</f>
        <v>8541</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5.05" x14ac:dyDescent="0.3">
      <c r="A451" t="str">
        <f>'Page 1 - General Information'!$G$12</f>
        <v>113365303</v>
      </c>
      <c r="B451" t="str">
        <f>'Page 1 - General Information'!$G$16</f>
        <v>8541</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5.05" x14ac:dyDescent="0.3">
      <c r="A452" t="str">
        <f>'Page 1 - General Information'!$G$12</f>
        <v>113365303</v>
      </c>
      <c r="B452" t="str">
        <f>'Page 1 - General Information'!$G$16</f>
        <v>8541</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5.05" x14ac:dyDescent="0.3">
      <c r="A453" t="str">
        <f>'Page 1 - General Information'!$G$12</f>
        <v>113365303</v>
      </c>
      <c r="B453" t="str">
        <f>'Page 1 - General Information'!$G$16</f>
        <v>8541</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5.05" x14ac:dyDescent="0.3">
      <c r="A454" t="str">
        <f>'Page 1 - General Information'!$G$12</f>
        <v>113365303</v>
      </c>
      <c r="B454" t="str">
        <f>'Page 1 - General Information'!$G$16</f>
        <v>8541</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5.05" x14ac:dyDescent="0.3">
      <c r="A455" t="str">
        <f>'Page 1 - General Information'!$G$12</f>
        <v>113365303</v>
      </c>
      <c r="B455" t="str">
        <f>'Page 1 - General Information'!$G$16</f>
        <v>8541</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5.05" x14ac:dyDescent="0.3">
      <c r="A456" t="str">
        <f>'Page 1 - General Information'!$G$12</f>
        <v>113365303</v>
      </c>
      <c r="B456" t="str">
        <f>'Page 1 - General Information'!$G$16</f>
        <v>8541</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5.05" x14ac:dyDescent="0.3">
      <c r="A457" t="str">
        <f>'Page 1 - General Information'!$G$12</f>
        <v>113365303</v>
      </c>
      <c r="B457" t="str">
        <f>'Page 1 - General Information'!$G$16</f>
        <v>8541</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5.05" x14ac:dyDescent="0.3">
      <c r="A458" t="str">
        <f>'Page 1 - General Information'!$G$12</f>
        <v>113365303</v>
      </c>
      <c r="B458" t="str">
        <f>'Page 1 - General Information'!$G$16</f>
        <v>8541</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5.05" x14ac:dyDescent="0.3">
      <c r="A459" t="str">
        <f>'Page 1 - General Information'!$G$12</f>
        <v>113365303</v>
      </c>
      <c r="B459" t="str">
        <f>'Page 1 - General Information'!$G$16</f>
        <v>8541</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5.05" x14ac:dyDescent="0.3">
      <c r="A460" t="str">
        <f>'Page 1 - General Information'!$G$12</f>
        <v>113365303</v>
      </c>
      <c r="B460" t="str">
        <f>'Page 1 - General Information'!$G$16</f>
        <v>8541</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5.05" x14ac:dyDescent="0.3">
      <c r="A461" t="str">
        <f>'Page 1 - General Information'!$G$12</f>
        <v>113365303</v>
      </c>
      <c r="B461" t="str">
        <f>'Page 1 - General Information'!$G$16</f>
        <v>8541</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5.05" x14ac:dyDescent="0.3">
      <c r="A462" t="str">
        <f>'Page 1 - General Information'!$G$12</f>
        <v>113365303</v>
      </c>
      <c r="B462" t="str">
        <f>'Page 1 - General Information'!$G$16</f>
        <v>8541</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5.05" x14ac:dyDescent="0.3">
      <c r="A463" t="str">
        <f>'Page 1 - General Information'!$G$12</f>
        <v>113365303</v>
      </c>
      <c r="B463" t="str">
        <f>'Page 1 - General Information'!$G$16</f>
        <v>8541</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5.05" x14ac:dyDescent="0.3">
      <c r="A464" t="str">
        <f>'Page 1 - General Information'!$G$12</f>
        <v>113365303</v>
      </c>
      <c r="B464" t="str">
        <f>'Page 1 - General Information'!$G$16</f>
        <v>8541</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5.05" x14ac:dyDescent="0.3">
      <c r="A465" t="str">
        <f>'Page 1 - General Information'!$G$12</f>
        <v>113365303</v>
      </c>
      <c r="B465" t="str">
        <f>'Page 1 - General Information'!$G$16</f>
        <v>8541</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5.05" x14ac:dyDescent="0.3">
      <c r="A466" t="str">
        <f>'Page 1 - General Information'!$G$12</f>
        <v>113365303</v>
      </c>
      <c r="B466" t="str">
        <f>'Page 1 - General Information'!$G$16</f>
        <v>8541</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5.05" x14ac:dyDescent="0.3">
      <c r="A467" t="str">
        <f>'Page 1 - General Information'!$G$12</f>
        <v>113365303</v>
      </c>
      <c r="B467" t="str">
        <f>'Page 1 - General Information'!$G$16</f>
        <v>8541</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5.05" x14ac:dyDescent="0.3">
      <c r="A468" t="str">
        <f>'Page 1 - General Information'!$G$12</f>
        <v>113365303</v>
      </c>
      <c r="B468" t="str">
        <f>'Page 1 - General Information'!$G$16</f>
        <v>8541</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5.05" x14ac:dyDescent="0.3">
      <c r="A469" t="str">
        <f>'Page 1 - General Information'!$G$12</f>
        <v>113365303</v>
      </c>
      <c r="B469" t="str">
        <f>'Page 1 - General Information'!$G$16</f>
        <v>8541</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5.05" x14ac:dyDescent="0.3">
      <c r="A470" t="str">
        <f>'Page 1 - General Information'!$G$12</f>
        <v>113365303</v>
      </c>
      <c r="B470" t="str">
        <f>'Page 1 - General Information'!$G$16</f>
        <v>8541</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5.05" x14ac:dyDescent="0.3">
      <c r="A471" t="str">
        <f>'Page 1 - General Information'!$G$12</f>
        <v>113365303</v>
      </c>
      <c r="B471" t="str">
        <f>'Page 1 - General Information'!$G$16</f>
        <v>8541</v>
      </c>
      <c r="C471" s="343" t="s">
        <v>21449</v>
      </c>
      <c r="D471"/>
      <c r="E471"/>
      <c r="F471"/>
      <c r="G471"/>
      <c r="H471"/>
      <c r="I471"/>
      <c r="J471"/>
      <c r="K471"/>
      <c r="L471"/>
      <c r="M471"/>
      <c r="N471" t="s">
        <v>4042</v>
      </c>
      <c r="O471" s="344">
        <f>INDEX('Page 2 - Team Information'!$K$14:$AP$189,Y471,X471)</f>
        <v>0</v>
      </c>
      <c r="P471"/>
      <c r="Q471"/>
      <c r="R471"/>
      <c r="S471" t="s">
        <v>4476</v>
      </c>
      <c r="T471"/>
      <c r="U471"/>
      <c r="V471"/>
      <c r="W471"/>
      <c r="X471" s="345">
        <v>2</v>
      </c>
      <c r="Y471" s="345">
        <v>157</v>
      </c>
      <c r="Z471" s="288"/>
    </row>
    <row r="472" spans="1:26" ht="15.05" x14ac:dyDescent="0.3">
      <c r="A472" t="str">
        <f>'Page 1 - General Information'!$G$12</f>
        <v>113365303</v>
      </c>
      <c r="B472" t="str">
        <f>'Page 1 - General Information'!$G$16</f>
        <v>8541</v>
      </c>
      <c r="C472" s="343" t="s">
        <v>21449</v>
      </c>
      <c r="D472"/>
      <c r="E472"/>
      <c r="F472"/>
      <c r="G472"/>
      <c r="H472"/>
      <c r="I472"/>
      <c r="J472"/>
      <c r="K472"/>
      <c r="L472"/>
      <c r="M472"/>
      <c r="N472" t="s">
        <v>4042</v>
      </c>
      <c r="O472" s="344">
        <f>INDEX('Page 2 - Team Information'!$K$14:$AP$189,Y472,X472)</f>
        <v>0</v>
      </c>
      <c r="P472"/>
      <c r="Q472"/>
      <c r="R472"/>
      <c r="S472" t="s">
        <v>4477</v>
      </c>
      <c r="T472"/>
      <c r="U472"/>
      <c r="V472"/>
      <c r="W472"/>
      <c r="X472" s="345">
        <v>3</v>
      </c>
      <c r="Y472" s="345">
        <v>157</v>
      </c>
      <c r="Z472" s="288"/>
    </row>
    <row r="473" spans="1:26" ht="15.05" x14ac:dyDescent="0.3">
      <c r="A473" t="str">
        <f>'Page 1 - General Information'!$G$12</f>
        <v>113365303</v>
      </c>
      <c r="B473" t="str">
        <f>'Page 1 - General Information'!$G$16</f>
        <v>8541</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5.05" x14ac:dyDescent="0.3">
      <c r="A474" t="str">
        <f>'Page 1 - General Information'!$G$12</f>
        <v>113365303</v>
      </c>
      <c r="B474" t="str">
        <f>'Page 1 - General Information'!$G$16</f>
        <v>8541</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5.05" x14ac:dyDescent="0.3">
      <c r="A475" t="str">
        <f>'Page 1 - General Information'!$G$12</f>
        <v>113365303</v>
      </c>
      <c r="B475" t="str">
        <f>'Page 1 - General Information'!$G$16</f>
        <v>8541</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5.05" x14ac:dyDescent="0.3">
      <c r="A476" t="str">
        <f>'Page 1 - General Information'!$G$12</f>
        <v>113365303</v>
      </c>
      <c r="B476" t="str">
        <f>'Page 1 - General Information'!$G$16</f>
        <v>8541</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5.05" x14ac:dyDescent="0.3">
      <c r="A477" t="str">
        <f>'Page 1 - General Information'!$G$12</f>
        <v>113365303</v>
      </c>
      <c r="B477" t="str">
        <f>'Page 1 - General Information'!$G$16</f>
        <v>8541</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5.05" x14ac:dyDescent="0.3">
      <c r="A478" t="str">
        <f>'Page 1 - General Information'!$G$12</f>
        <v>113365303</v>
      </c>
      <c r="B478" t="str">
        <f>'Page 1 - General Information'!$G$16</f>
        <v>8541</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5.05" x14ac:dyDescent="0.3">
      <c r="A479" t="str">
        <f>'Page 1 - General Information'!$G$12</f>
        <v>113365303</v>
      </c>
      <c r="B479" t="str">
        <f>'Page 1 - General Information'!$G$16</f>
        <v>8541</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5.05" x14ac:dyDescent="0.3">
      <c r="A480" t="str">
        <f>'Page 1 - General Information'!$G$12</f>
        <v>113365303</v>
      </c>
      <c r="B480" t="str">
        <f>'Page 1 - General Information'!$G$16</f>
        <v>8541</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5.05" x14ac:dyDescent="0.3">
      <c r="A481" t="str">
        <f>'Page 1 - General Information'!$G$12</f>
        <v>113365303</v>
      </c>
      <c r="B481" t="str">
        <f>'Page 1 - General Information'!$G$16</f>
        <v>8541</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5.05" x14ac:dyDescent="0.3">
      <c r="A482" t="str">
        <f>'Page 1 - General Information'!$G$12</f>
        <v>113365303</v>
      </c>
      <c r="B482" t="str">
        <f>'Page 1 - General Information'!$G$16</f>
        <v>8541</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5.05" x14ac:dyDescent="0.3">
      <c r="A483" t="str">
        <f>'Page 1 - General Information'!$G$12</f>
        <v>113365303</v>
      </c>
      <c r="B483" t="str">
        <f>'Page 1 - General Information'!$G$16</f>
        <v>8541</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5.05" x14ac:dyDescent="0.3">
      <c r="A484" t="str">
        <f>'Page 1 - General Information'!$G$12</f>
        <v>113365303</v>
      </c>
      <c r="B484" t="str">
        <f>'Page 1 - General Information'!$G$16</f>
        <v>8541</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5.05" x14ac:dyDescent="0.3">
      <c r="A485" t="str">
        <f>'Page 1 - General Information'!$G$12</f>
        <v>113365303</v>
      </c>
      <c r="B485" t="str">
        <f>'Page 1 - General Information'!$G$16</f>
        <v>8541</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5.05" x14ac:dyDescent="0.3">
      <c r="A486" t="str">
        <f>'Page 1 - General Information'!$G$12</f>
        <v>113365303</v>
      </c>
      <c r="B486" t="str">
        <f>'Page 1 - General Information'!$G$16</f>
        <v>8541</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5.05" x14ac:dyDescent="0.3">
      <c r="A487" t="str">
        <f>'Page 1 - General Information'!$G$12</f>
        <v>113365303</v>
      </c>
      <c r="B487" t="str">
        <f>'Page 1 - General Information'!$G$16</f>
        <v>8541</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5.05" x14ac:dyDescent="0.3">
      <c r="A488" t="str">
        <f>'Page 1 - General Information'!$G$12</f>
        <v>113365303</v>
      </c>
      <c r="B488" t="str">
        <f>'Page 1 - General Information'!$G$16</f>
        <v>8541</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5.05" x14ac:dyDescent="0.3">
      <c r="A489" t="str">
        <f>'Page 1 - General Information'!$G$12</f>
        <v>113365303</v>
      </c>
      <c r="B489" t="str">
        <f>'Page 1 - General Information'!$G$16</f>
        <v>8541</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5.05" x14ac:dyDescent="0.3">
      <c r="A490" t="str">
        <f>'Page 1 - General Information'!$G$12</f>
        <v>113365303</v>
      </c>
      <c r="B490" t="str">
        <f>'Page 1 - General Information'!$G$16</f>
        <v>8541</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5.05" x14ac:dyDescent="0.3">
      <c r="A491" t="str">
        <f>'Page 1 - General Information'!$G$12</f>
        <v>113365303</v>
      </c>
      <c r="B491" t="str">
        <f>'Page 1 - General Information'!$G$16</f>
        <v>8541</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5.05" x14ac:dyDescent="0.3">
      <c r="A492" t="str">
        <f>'Page 1 - General Information'!$G$12</f>
        <v>113365303</v>
      </c>
      <c r="B492" t="str">
        <f>'Page 1 - General Information'!$G$16</f>
        <v>8541</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5.05" x14ac:dyDescent="0.3">
      <c r="A493" t="str">
        <f>'Page 1 - General Information'!$G$12</f>
        <v>113365303</v>
      </c>
      <c r="B493" t="str">
        <f>'Page 1 - General Information'!$G$16</f>
        <v>8541</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5.05" x14ac:dyDescent="0.3">
      <c r="A494" t="str">
        <f>'Page 1 - General Information'!$G$12</f>
        <v>113365303</v>
      </c>
      <c r="B494" t="str">
        <f>'Page 1 - General Information'!$G$16</f>
        <v>8541</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5.05" x14ac:dyDescent="0.3">
      <c r="A495" t="str">
        <f>'Page 1 - General Information'!$G$12</f>
        <v>113365303</v>
      </c>
      <c r="B495" t="str">
        <f>'Page 1 - General Information'!$G$16</f>
        <v>8541</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5.05" x14ac:dyDescent="0.3">
      <c r="A496" t="str">
        <f>'Page 1 - General Information'!$G$12</f>
        <v>113365303</v>
      </c>
      <c r="B496" t="str">
        <f>'Page 1 - General Information'!$G$16</f>
        <v>8541</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5.05" x14ac:dyDescent="0.3">
      <c r="A497" t="str">
        <f>'Page 1 - General Information'!$G$12</f>
        <v>113365303</v>
      </c>
      <c r="B497" t="str">
        <f>'Page 1 - General Information'!$G$16</f>
        <v>8541</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5.05" x14ac:dyDescent="0.3">
      <c r="A498" t="str">
        <f>'Page 1 - General Information'!$G$12</f>
        <v>113365303</v>
      </c>
      <c r="B498" t="str">
        <f>'Page 1 - General Information'!$G$16</f>
        <v>8541</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5.05" x14ac:dyDescent="0.3">
      <c r="A499" t="str">
        <f>'Page 1 - General Information'!$G$12</f>
        <v>113365303</v>
      </c>
      <c r="B499" t="str">
        <f>'Page 1 - General Information'!$G$16</f>
        <v>8541</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5.05" x14ac:dyDescent="0.3">
      <c r="A500" t="str">
        <f>'Page 1 - General Information'!$G$12</f>
        <v>113365303</v>
      </c>
      <c r="B500" t="str">
        <f>'Page 1 - General Information'!$G$16</f>
        <v>8541</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5.05" x14ac:dyDescent="0.3">
      <c r="A501" t="str">
        <f>'Page 1 - General Information'!$G$12</f>
        <v>113365303</v>
      </c>
      <c r="B501" t="str">
        <f>'Page 1 - General Information'!$G$16</f>
        <v>8541</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5.05" x14ac:dyDescent="0.3">
      <c r="A502" t="str">
        <f>'Page 1 - General Information'!$G$12</f>
        <v>113365303</v>
      </c>
      <c r="B502" t="str">
        <f>'Page 1 - General Information'!$G$16</f>
        <v>8541</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5.05" x14ac:dyDescent="0.3">
      <c r="A503" t="str">
        <f>'Page 1 - General Information'!$G$12</f>
        <v>113365303</v>
      </c>
      <c r="B503" t="str">
        <f>'Page 1 - General Information'!$G$16</f>
        <v>8541</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5.05" x14ac:dyDescent="0.3">
      <c r="A504" t="str">
        <f>'Page 1 - General Information'!$G$12</f>
        <v>113365303</v>
      </c>
      <c r="B504" t="str">
        <f>'Page 1 - General Information'!$G$16</f>
        <v>8541</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5.05" x14ac:dyDescent="0.3">
      <c r="A505" t="str">
        <f>'Page 1 - General Information'!$G$12</f>
        <v>113365303</v>
      </c>
      <c r="B505" t="str">
        <f>'Page 1 - General Information'!$G$16</f>
        <v>8541</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5.05" x14ac:dyDescent="0.3">
      <c r="A506" t="str">
        <f>'Page 1 - General Information'!$G$12</f>
        <v>113365303</v>
      </c>
      <c r="B506" t="str">
        <f>'Page 1 - General Information'!$G$16</f>
        <v>8541</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5.05" x14ac:dyDescent="0.3">
      <c r="A507" t="str">
        <f>'Page 1 - General Information'!$G$12</f>
        <v>113365303</v>
      </c>
      <c r="B507" t="str">
        <f>'Page 1 - General Information'!$G$16</f>
        <v>8541</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5.05" x14ac:dyDescent="0.3">
      <c r="A508" t="str">
        <f>'Page 1 - General Information'!$G$12</f>
        <v>113365303</v>
      </c>
      <c r="B508" t="str">
        <f>'Page 1 - General Information'!$G$16</f>
        <v>8541</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5.05" x14ac:dyDescent="0.3">
      <c r="A509" t="str">
        <f>'Page 1 - General Information'!$G$12</f>
        <v>113365303</v>
      </c>
      <c r="B509" t="str">
        <f>'Page 1 - General Information'!$G$16</f>
        <v>8541</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5.05" x14ac:dyDescent="0.3">
      <c r="A510" t="str">
        <f>'Page 1 - General Information'!$G$12</f>
        <v>113365303</v>
      </c>
      <c r="B510" t="str">
        <f>'Page 1 - General Information'!$G$16</f>
        <v>8541</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5.05" x14ac:dyDescent="0.3">
      <c r="A511" t="str">
        <f>'Page 1 - General Information'!$G$12</f>
        <v>113365303</v>
      </c>
      <c r="B511" t="str">
        <f>'Page 1 - General Information'!$G$16</f>
        <v>8541</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5.05" x14ac:dyDescent="0.3">
      <c r="A512" t="str">
        <f>'Page 1 - General Information'!$G$12</f>
        <v>113365303</v>
      </c>
      <c r="B512" t="str">
        <f>'Page 1 - General Information'!$G$16</f>
        <v>8541</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5.05" x14ac:dyDescent="0.3">
      <c r="A513" t="str">
        <f>'Page 1 - General Information'!$G$12</f>
        <v>113365303</v>
      </c>
      <c r="B513" t="str">
        <f>'Page 1 - General Information'!$G$16</f>
        <v>8541</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5.05" x14ac:dyDescent="0.3">
      <c r="A514" t="str">
        <f>'Page 1 - General Information'!$G$12</f>
        <v>113365303</v>
      </c>
      <c r="B514" t="str">
        <f>'Page 1 - General Information'!$G$16</f>
        <v>8541</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5.05" x14ac:dyDescent="0.3">
      <c r="A515" t="str">
        <f>'Page 1 - General Information'!$G$12</f>
        <v>113365303</v>
      </c>
      <c r="B515" t="str">
        <f>'Page 1 - General Information'!$G$16</f>
        <v>8541</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5.05" x14ac:dyDescent="0.3">
      <c r="A516" t="str">
        <f>'Page 1 - General Information'!$G$12</f>
        <v>113365303</v>
      </c>
      <c r="B516" t="str">
        <f>'Page 1 - General Information'!$G$16</f>
        <v>8541</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5.05" x14ac:dyDescent="0.3">
      <c r="A517" t="str">
        <f>'Page 1 - General Information'!$G$12</f>
        <v>113365303</v>
      </c>
      <c r="B517" t="str">
        <f>'Page 1 - General Information'!$G$16</f>
        <v>8541</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5.05" x14ac:dyDescent="0.3">
      <c r="A518" t="str">
        <f>'Page 1 - General Information'!$G$12</f>
        <v>113365303</v>
      </c>
      <c r="B518" t="str">
        <f>'Page 1 - General Information'!$G$16</f>
        <v>8541</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5.05" x14ac:dyDescent="0.3">
      <c r="A519" t="str">
        <f>'Page 1 - General Information'!$G$12</f>
        <v>113365303</v>
      </c>
      <c r="B519" t="str">
        <f>'Page 1 - General Information'!$G$16</f>
        <v>8541</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5.05" x14ac:dyDescent="0.3">
      <c r="A520" t="str">
        <f>'Page 1 - General Information'!$G$12</f>
        <v>113365303</v>
      </c>
      <c r="B520" t="str">
        <f>'Page 1 - General Information'!$G$16</f>
        <v>8541</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5.05" x14ac:dyDescent="0.3">
      <c r="A521" t="str">
        <f>'Page 1 - General Information'!$G$12</f>
        <v>113365303</v>
      </c>
      <c r="B521" t="str">
        <f>'Page 1 - General Information'!$G$16</f>
        <v>8541</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5.05" x14ac:dyDescent="0.3">
      <c r="A522" t="str">
        <f>'Page 1 - General Information'!$G$12</f>
        <v>113365303</v>
      </c>
      <c r="B522" t="str">
        <f>'Page 1 - General Information'!$G$16</f>
        <v>8541</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5.05" x14ac:dyDescent="0.3">
      <c r="A523" t="str">
        <f>'Page 1 - General Information'!$G$12</f>
        <v>113365303</v>
      </c>
      <c r="B523" t="str">
        <f>'Page 1 - General Information'!$G$16</f>
        <v>8541</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5.05" x14ac:dyDescent="0.3">
      <c r="A524" t="str">
        <f>'Page 1 - General Information'!$G$12</f>
        <v>113365303</v>
      </c>
      <c r="B524" t="str">
        <f>'Page 1 - General Information'!$G$16</f>
        <v>8541</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5.05" x14ac:dyDescent="0.3">
      <c r="A525" t="str">
        <f>'Page 1 - General Information'!$G$12</f>
        <v>113365303</v>
      </c>
      <c r="B525" t="str">
        <f>'Page 1 - General Information'!$G$16</f>
        <v>8541</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5.05" x14ac:dyDescent="0.3">
      <c r="A526" t="str">
        <f>'Page 1 - General Information'!$G$12</f>
        <v>113365303</v>
      </c>
      <c r="B526" t="str">
        <f>'Page 1 - General Information'!$G$16</f>
        <v>8541</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5.05" x14ac:dyDescent="0.3">
      <c r="A527" t="str">
        <f>'Page 1 - General Information'!$G$12</f>
        <v>113365303</v>
      </c>
      <c r="B527" t="str">
        <f>'Page 1 - General Information'!$G$16</f>
        <v>8541</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5.05" x14ac:dyDescent="0.3">
      <c r="A528" t="str">
        <f>'Page 1 - General Information'!$G$12</f>
        <v>113365303</v>
      </c>
      <c r="B528" t="str">
        <f>'Page 1 - General Information'!$G$16</f>
        <v>8541</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5.05" x14ac:dyDescent="0.3">
      <c r="A529" t="str">
        <f>'Page 1 - General Information'!$G$12</f>
        <v>113365303</v>
      </c>
      <c r="B529" t="str">
        <f>'Page 1 - General Information'!$G$16</f>
        <v>8541</v>
      </c>
      <c r="C529" s="343" t="s">
        <v>21449</v>
      </c>
      <c r="D529"/>
      <c r="E529"/>
      <c r="F529"/>
      <c r="G529"/>
      <c r="H529"/>
      <c r="I529"/>
      <c r="J529"/>
      <c r="K529"/>
      <c r="L529"/>
      <c r="M529"/>
      <c r="N529" t="s">
        <v>4523</v>
      </c>
      <c r="O529" s="347"/>
      <c r="P529"/>
      <c r="Q529"/>
      <c r="R529" s="347" t="s">
        <v>10203</v>
      </c>
      <c r="S529" t="s">
        <v>4526</v>
      </c>
      <c r="T529"/>
      <c r="U529"/>
      <c r="V529" s="344" t="str">
        <f>INDEX('Page 2 - Team Information'!$K$14:$AP$189,Y529,X529)</f>
        <v xml:space="preserve">Yes </v>
      </c>
      <c r="W529"/>
      <c r="X529" s="345">
        <v>7</v>
      </c>
      <c r="Y529" s="345">
        <v>1</v>
      </c>
      <c r="Z529" s="288"/>
    </row>
    <row r="530" spans="1:26" ht="15.05" x14ac:dyDescent="0.3">
      <c r="A530" t="str">
        <f>'Page 1 - General Information'!$G$12</f>
        <v>113365303</v>
      </c>
      <c r="B530" t="str">
        <f>'Page 1 - General Information'!$G$16</f>
        <v>8541</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1956-06-30</v>
      </c>
      <c r="U530"/>
      <c r="V530"/>
      <c r="W530"/>
      <c r="X530" s="345">
        <v>9</v>
      </c>
      <c r="Y530" s="345">
        <v>1</v>
      </c>
      <c r="Z530" s="288"/>
    </row>
    <row r="531" spans="1:26" ht="15.05" x14ac:dyDescent="0.3">
      <c r="A531" t="str">
        <f>'Page 1 - General Information'!$G$12</f>
        <v>113365303</v>
      </c>
      <c r="B531" t="str">
        <f>'Page 1 - General Information'!$G$16</f>
        <v>8541</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5.05" x14ac:dyDescent="0.3">
      <c r="A532" t="str">
        <f>'Page 1 - General Information'!$G$12</f>
        <v>113365303</v>
      </c>
      <c r="B532" t="str">
        <f>'Page 1 - General Information'!$G$16</f>
        <v>8541</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5.05" x14ac:dyDescent="0.3">
      <c r="A533" t="str">
        <f>'Page 1 - General Information'!$G$12</f>
        <v>113365303</v>
      </c>
      <c r="B533" t="str">
        <f>'Page 1 - General Information'!$G$16</f>
        <v>8541</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5.05" x14ac:dyDescent="0.3">
      <c r="A534" t="str">
        <f>'Page 1 - General Information'!$G$12</f>
        <v>113365303</v>
      </c>
      <c r="B534" t="str">
        <f>'Page 1 - General Information'!$G$16</f>
        <v>8541</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5.05" x14ac:dyDescent="0.3">
      <c r="A535" t="str">
        <f>'Page 1 - General Information'!$G$12</f>
        <v>113365303</v>
      </c>
      <c r="B535" t="str">
        <f>'Page 1 - General Information'!$G$16</f>
        <v>8541</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5.05" x14ac:dyDescent="0.3">
      <c r="A536" t="str">
        <f>'Page 1 - General Information'!$G$12</f>
        <v>113365303</v>
      </c>
      <c r="B536" t="str">
        <f>'Page 1 - General Information'!$G$16</f>
        <v>8541</v>
      </c>
      <c r="C536" s="343" t="s">
        <v>21449</v>
      </c>
      <c r="D536"/>
      <c r="E536"/>
      <c r="F536"/>
      <c r="G536"/>
      <c r="H536"/>
      <c r="I536"/>
      <c r="J536"/>
      <c r="K536"/>
      <c r="L536"/>
      <c r="M536"/>
      <c r="N536" t="s">
        <v>4042</v>
      </c>
      <c r="O536" s="344">
        <f>INDEX('Page 2 - Team Information'!$K$14:$AP$189,Y536,X536)</f>
        <v>22</v>
      </c>
      <c r="P536"/>
      <c r="Q536"/>
      <c r="R536"/>
      <c r="S536" t="s">
        <v>4533</v>
      </c>
      <c r="T536"/>
      <c r="U536"/>
      <c r="V536"/>
      <c r="W536"/>
      <c r="X536" s="345">
        <v>16</v>
      </c>
      <c r="Y536" s="345">
        <v>1</v>
      </c>
      <c r="Z536" s="288"/>
    </row>
    <row r="537" spans="1:26" ht="15.05" x14ac:dyDescent="0.3">
      <c r="A537" t="str">
        <f>'Page 1 - General Information'!$G$12</f>
        <v>113365303</v>
      </c>
      <c r="B537" t="str">
        <f>'Page 1 - General Information'!$G$16</f>
        <v>8541</v>
      </c>
      <c r="C537" s="343" t="s">
        <v>21449</v>
      </c>
      <c r="D537"/>
      <c r="E537"/>
      <c r="F537"/>
      <c r="G537"/>
      <c r="H537"/>
      <c r="I537"/>
      <c r="J537"/>
      <c r="K537"/>
      <c r="L537"/>
      <c r="M537"/>
      <c r="N537" t="s">
        <v>4042</v>
      </c>
      <c r="O537" s="344">
        <f>INDEX('Page 2 - Team Information'!$K$14:$AP$189,Y537,X537)</f>
        <v>22</v>
      </c>
      <c r="P537"/>
      <c r="Q537"/>
      <c r="R537"/>
      <c r="S537" t="s">
        <v>4534</v>
      </c>
      <c r="T537"/>
      <c r="U537"/>
      <c r="V537"/>
      <c r="W537"/>
      <c r="X537" s="345">
        <v>17</v>
      </c>
      <c r="Y537" s="345">
        <v>1</v>
      </c>
      <c r="Z537" s="288"/>
    </row>
    <row r="538" spans="1:26" ht="15.05" x14ac:dyDescent="0.3">
      <c r="A538" t="str">
        <f>'Page 1 - General Information'!$G$12</f>
        <v>113365303</v>
      </c>
      <c r="B538" t="str">
        <f>'Page 1 - General Information'!$G$16</f>
        <v>8541</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5.05" x14ac:dyDescent="0.3">
      <c r="A539" t="str">
        <f>'Page 1 - General Information'!$G$12</f>
        <v>113365303</v>
      </c>
      <c r="B539" t="str">
        <f>'Page 1 - General Information'!$G$16</f>
        <v>8541</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5.05" x14ac:dyDescent="0.3">
      <c r="A540" t="str">
        <f>'Page 1 - General Information'!$G$12</f>
        <v>113365303</v>
      </c>
      <c r="B540" t="str">
        <f>'Page 1 - General Information'!$G$16</f>
        <v>8541</v>
      </c>
      <c r="C540" s="343" t="s">
        <v>21449</v>
      </c>
      <c r="D540"/>
      <c r="E540"/>
      <c r="F540"/>
      <c r="G540"/>
      <c r="H540"/>
      <c r="I540"/>
      <c r="J540"/>
      <c r="K540"/>
      <c r="L540"/>
      <c r="M540"/>
      <c r="N540" t="s">
        <v>4042</v>
      </c>
      <c r="O540" s="344">
        <f>INDEX('Page 2 - Team Information'!$K$14:$AP$189,Y540,X540)</f>
        <v>21</v>
      </c>
      <c r="P540"/>
      <c r="Q540"/>
      <c r="R540"/>
      <c r="S540" t="s">
        <v>4537</v>
      </c>
      <c r="T540"/>
      <c r="U540"/>
      <c r="V540"/>
      <c r="W540"/>
      <c r="X540" s="345">
        <v>21</v>
      </c>
      <c r="Y540" s="345">
        <v>1</v>
      </c>
      <c r="Z540" s="288"/>
    </row>
    <row r="541" spans="1:26" ht="15.05" x14ac:dyDescent="0.3">
      <c r="A541" t="str">
        <f>'Page 1 - General Information'!$G$12</f>
        <v>113365303</v>
      </c>
      <c r="B541" t="str">
        <f>'Page 1 - General Information'!$G$16</f>
        <v>8541</v>
      </c>
      <c r="C541" s="343" t="s">
        <v>21449</v>
      </c>
      <c r="D541"/>
      <c r="E541"/>
      <c r="F541"/>
      <c r="G541"/>
      <c r="H541"/>
      <c r="I541"/>
      <c r="J541"/>
      <c r="K541"/>
      <c r="L541"/>
      <c r="M541"/>
      <c r="N541" t="s">
        <v>4042</v>
      </c>
      <c r="O541" s="344">
        <f>INDEX('Page 2 - Team Information'!$K$14:$AP$189,Y541,X541)</f>
        <v>21</v>
      </c>
      <c r="P541"/>
      <c r="Q541"/>
      <c r="R541"/>
      <c r="S541" t="s">
        <v>4538</v>
      </c>
      <c r="T541"/>
      <c r="U541"/>
      <c r="V541"/>
      <c r="W541"/>
      <c r="X541" s="345">
        <v>22</v>
      </c>
      <c r="Y541" s="345">
        <v>1</v>
      </c>
      <c r="Z541" s="288"/>
    </row>
    <row r="542" spans="1:26" ht="15.05" x14ac:dyDescent="0.3">
      <c r="A542" t="str">
        <f>'Page 1 - General Information'!$G$12</f>
        <v>113365303</v>
      </c>
      <c r="B542" t="str">
        <f>'Page 1 - General Information'!$G$16</f>
        <v>8541</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5.05" x14ac:dyDescent="0.3">
      <c r="A543" t="str">
        <f>'Page 1 - General Information'!$G$12</f>
        <v>113365303</v>
      </c>
      <c r="B543" t="str">
        <f>'Page 1 - General Information'!$G$16</f>
        <v>8541</v>
      </c>
      <c r="C543" s="343" t="s">
        <v>21449</v>
      </c>
      <c r="D543"/>
      <c r="E543"/>
      <c r="F543"/>
      <c r="G543"/>
      <c r="H543"/>
      <c r="I543"/>
      <c r="J543"/>
      <c r="K543"/>
      <c r="L543"/>
      <c r="M543"/>
      <c r="N543" t="s">
        <v>4523</v>
      </c>
      <c r="O543" s="347"/>
      <c r="P543"/>
      <c r="Q543"/>
      <c r="R543" s="347" t="s">
        <v>10203</v>
      </c>
      <c r="S543" t="s">
        <v>4540</v>
      </c>
      <c r="T543"/>
      <c r="U543"/>
      <c r="V543" s="344" t="str">
        <f>INDEX('Page 2 - Team Information'!$K$14:$AP$189,Y543,X543)</f>
        <v xml:space="preserve">Yes </v>
      </c>
      <c r="W543"/>
      <c r="X543" s="345">
        <v>6</v>
      </c>
      <c r="Y543" s="345">
        <v>2</v>
      </c>
      <c r="Z543" s="288"/>
    </row>
    <row r="544" spans="1:26" ht="15.05" x14ac:dyDescent="0.3">
      <c r="A544" t="str">
        <f>'Page 1 - General Information'!$G$12</f>
        <v>113365303</v>
      </c>
      <c r="B544" t="str">
        <f>'Page 1 - General Information'!$G$16</f>
        <v>8541</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5.05" x14ac:dyDescent="0.3">
      <c r="A545" t="str">
        <f>'Page 1 - General Information'!$G$12</f>
        <v>113365303</v>
      </c>
      <c r="B545" t="str">
        <f>'Page 1 - General Information'!$G$16</f>
        <v>8541</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1956-06-30</v>
      </c>
      <c r="U545"/>
      <c r="V545"/>
      <c r="W545"/>
      <c r="X545" s="345">
        <v>9</v>
      </c>
      <c r="Y545" s="345">
        <v>2</v>
      </c>
      <c r="Z545" s="288"/>
    </row>
    <row r="546" spans="1:26" ht="15.05" x14ac:dyDescent="0.3">
      <c r="A546" t="str">
        <f>'Page 1 - General Information'!$G$12</f>
        <v>113365303</v>
      </c>
      <c r="B546" t="str">
        <f>'Page 1 - General Information'!$G$16</f>
        <v>8541</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5.05" x14ac:dyDescent="0.3">
      <c r="A547" t="str">
        <f>'Page 1 - General Information'!$G$12</f>
        <v>113365303</v>
      </c>
      <c r="B547" t="str">
        <f>'Page 1 - General Information'!$G$16</f>
        <v>8541</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5.05" x14ac:dyDescent="0.3">
      <c r="A548" t="str">
        <f>'Page 1 - General Information'!$G$12</f>
        <v>113365303</v>
      </c>
      <c r="B548" t="str">
        <f>'Page 1 - General Information'!$G$16</f>
        <v>8541</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5.05" x14ac:dyDescent="0.3">
      <c r="A549" t="str">
        <f>'Page 1 - General Information'!$G$12</f>
        <v>113365303</v>
      </c>
      <c r="B549" t="str">
        <f>'Page 1 - General Information'!$G$16</f>
        <v>8541</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5.05" x14ac:dyDescent="0.3">
      <c r="A550" t="str">
        <f>'Page 1 - General Information'!$G$12</f>
        <v>113365303</v>
      </c>
      <c r="B550" t="str">
        <f>'Page 1 - General Information'!$G$16</f>
        <v>8541</v>
      </c>
      <c r="C550" s="343" t="s">
        <v>21449</v>
      </c>
      <c r="D550"/>
      <c r="E550"/>
      <c r="F550"/>
      <c r="G550"/>
      <c r="H550"/>
      <c r="I550"/>
      <c r="J550"/>
      <c r="K550"/>
      <c r="L550"/>
      <c r="M550"/>
      <c r="N550" t="s">
        <v>4042</v>
      </c>
      <c r="O550" s="344">
        <f>INDEX('Page 2 - Team Information'!$K$14:$AP$189,Y550,X550)</f>
        <v>22</v>
      </c>
      <c r="P550"/>
      <c r="Q550"/>
      <c r="R550"/>
      <c r="S550" t="s">
        <v>4547</v>
      </c>
      <c r="T550"/>
      <c r="U550"/>
      <c r="V550"/>
      <c r="W550"/>
      <c r="X550" s="345">
        <v>15</v>
      </c>
      <c r="Y550" s="345">
        <v>2</v>
      </c>
      <c r="Z550" s="288"/>
    </row>
    <row r="551" spans="1:26" ht="15.05" x14ac:dyDescent="0.3">
      <c r="A551" t="str">
        <f>'Page 1 - General Information'!$G$12</f>
        <v>113365303</v>
      </c>
      <c r="B551" t="str">
        <f>'Page 1 - General Information'!$G$16</f>
        <v>8541</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5.05" x14ac:dyDescent="0.3">
      <c r="A552" t="str">
        <f>'Page 1 - General Information'!$G$12</f>
        <v>113365303</v>
      </c>
      <c r="B552" t="str">
        <f>'Page 1 - General Information'!$G$16</f>
        <v>8541</v>
      </c>
      <c r="C552" s="343" t="s">
        <v>21449</v>
      </c>
      <c r="D552"/>
      <c r="E552"/>
      <c r="F552"/>
      <c r="G552"/>
      <c r="H552"/>
      <c r="I552"/>
      <c r="J552"/>
      <c r="K552"/>
      <c r="L552"/>
      <c r="M552"/>
      <c r="N552" t="s">
        <v>4042</v>
      </c>
      <c r="O552" s="344">
        <f>INDEX('Page 2 - Team Information'!$K$14:$AP$189,Y552,X552)</f>
        <v>22</v>
      </c>
      <c r="P552"/>
      <c r="Q552"/>
      <c r="R552"/>
      <c r="S552" t="s">
        <v>4549</v>
      </c>
      <c r="T552"/>
      <c r="U552"/>
      <c r="V552"/>
      <c r="W552"/>
      <c r="X552" s="345">
        <v>17</v>
      </c>
      <c r="Y552" s="345">
        <v>2</v>
      </c>
      <c r="Z552" s="288"/>
    </row>
    <row r="553" spans="1:26" ht="15.05" x14ac:dyDescent="0.3">
      <c r="A553" t="str">
        <f>'Page 1 - General Information'!$G$12</f>
        <v>113365303</v>
      </c>
      <c r="B553" t="str">
        <f>'Page 1 - General Information'!$G$16</f>
        <v>8541</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5.05" x14ac:dyDescent="0.3">
      <c r="A554" t="str">
        <f>'Page 1 - General Information'!$G$12</f>
        <v>113365303</v>
      </c>
      <c r="B554" t="str">
        <f>'Page 1 - General Information'!$G$16</f>
        <v>8541</v>
      </c>
      <c r="C554" s="343" t="s">
        <v>21449</v>
      </c>
      <c r="D554"/>
      <c r="E554"/>
      <c r="F554"/>
      <c r="G554"/>
      <c r="H554"/>
      <c r="I554"/>
      <c r="J554"/>
      <c r="K554"/>
      <c r="L554"/>
      <c r="M554"/>
      <c r="N554" t="s">
        <v>4042</v>
      </c>
      <c r="O554" s="344">
        <f>INDEX('Page 2 - Team Information'!$K$14:$AP$189,Y554,X554)</f>
        <v>21</v>
      </c>
      <c r="P554"/>
      <c r="Q554"/>
      <c r="R554"/>
      <c r="S554" t="s">
        <v>4551</v>
      </c>
      <c r="T554"/>
      <c r="U554"/>
      <c r="V554"/>
      <c r="W554"/>
      <c r="X554" s="345">
        <v>20</v>
      </c>
      <c r="Y554" s="345">
        <v>2</v>
      </c>
      <c r="Z554" s="288"/>
    </row>
    <row r="555" spans="1:26" ht="15.05" x14ac:dyDescent="0.3">
      <c r="A555" t="str">
        <f>'Page 1 - General Information'!$G$12</f>
        <v>113365303</v>
      </c>
      <c r="B555" t="str">
        <f>'Page 1 - General Information'!$G$16</f>
        <v>8541</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5.05" x14ac:dyDescent="0.3">
      <c r="A556" t="str">
        <f>'Page 1 - General Information'!$G$12</f>
        <v>113365303</v>
      </c>
      <c r="B556" t="str">
        <f>'Page 1 - General Information'!$G$16</f>
        <v>8541</v>
      </c>
      <c r="C556" s="343" t="s">
        <v>21449</v>
      </c>
      <c r="D556"/>
      <c r="E556"/>
      <c r="F556"/>
      <c r="G556"/>
      <c r="H556"/>
      <c r="I556"/>
      <c r="J556"/>
      <c r="K556"/>
      <c r="L556"/>
      <c r="M556"/>
      <c r="N556" t="s">
        <v>4042</v>
      </c>
      <c r="O556" s="344">
        <f>INDEX('Page 2 - Team Information'!$K$14:$AP$189,Y556,X556)</f>
        <v>21</v>
      </c>
      <c r="P556"/>
      <c r="Q556"/>
      <c r="R556"/>
      <c r="S556" t="s">
        <v>4553</v>
      </c>
      <c r="T556"/>
      <c r="U556"/>
      <c r="V556"/>
      <c r="W556"/>
      <c r="X556" s="345">
        <v>22</v>
      </c>
      <c r="Y556" s="345">
        <v>2</v>
      </c>
      <c r="Z556" s="288"/>
    </row>
    <row r="557" spans="1:26" ht="15.05" x14ac:dyDescent="0.3">
      <c r="A557" t="str">
        <f>'Page 1 - General Information'!$G$12</f>
        <v>113365303</v>
      </c>
      <c r="B557" t="str">
        <f>'Page 1 - General Information'!$G$16</f>
        <v>8541</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5.05" x14ac:dyDescent="0.3">
      <c r="A558" t="str">
        <f>'Page 1 - General Information'!$G$12</f>
        <v>113365303</v>
      </c>
      <c r="B558" t="str">
        <f>'Page 1 - General Information'!$G$16</f>
        <v>8541</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5.05" x14ac:dyDescent="0.3">
      <c r="A559" t="str">
        <f>'Page 1 - General Information'!$G$12</f>
        <v>113365303</v>
      </c>
      <c r="B559" t="str">
        <f>'Page 1 - General Information'!$G$16</f>
        <v>8541</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5.05" x14ac:dyDescent="0.3">
      <c r="A560" t="str">
        <f>'Page 1 - General Information'!$G$12</f>
        <v>113365303</v>
      </c>
      <c r="B560" t="str">
        <f>'Page 1 - General Information'!$G$16</f>
        <v>8541</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5.05" x14ac:dyDescent="0.3">
      <c r="A561" t="str">
        <f>'Page 1 - General Information'!$G$12</f>
        <v>113365303</v>
      </c>
      <c r="B561" t="str">
        <f>'Page 1 - General Information'!$G$16</f>
        <v>8541</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5.05" x14ac:dyDescent="0.3">
      <c r="A562" t="str">
        <f>'Page 1 - General Information'!$G$12</f>
        <v>113365303</v>
      </c>
      <c r="B562" t="str">
        <f>'Page 1 - General Information'!$G$16</f>
        <v>8541</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5.05" x14ac:dyDescent="0.3">
      <c r="A563" t="str">
        <f>'Page 1 - General Information'!$G$12</f>
        <v>113365303</v>
      </c>
      <c r="B563" t="str">
        <f>'Page 1 - General Information'!$G$16</f>
        <v>8541</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5.05" x14ac:dyDescent="0.3">
      <c r="A564" t="str">
        <f>'Page 1 - General Information'!$G$12</f>
        <v>113365303</v>
      </c>
      <c r="B564" t="str">
        <f>'Page 1 - General Information'!$G$16</f>
        <v>8541</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5.05" x14ac:dyDescent="0.3">
      <c r="A565" t="str">
        <f>'Page 1 - General Information'!$G$12</f>
        <v>113365303</v>
      </c>
      <c r="B565" t="str">
        <f>'Page 1 - General Information'!$G$16</f>
        <v>8541</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5.05" x14ac:dyDescent="0.3">
      <c r="A566" t="str">
        <f>'Page 1 - General Information'!$G$12</f>
        <v>113365303</v>
      </c>
      <c r="B566" t="str">
        <f>'Page 1 - General Information'!$G$16</f>
        <v>8541</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5.05" x14ac:dyDescent="0.3">
      <c r="A567" t="str">
        <f>'Page 1 - General Information'!$G$12</f>
        <v>113365303</v>
      </c>
      <c r="B567" t="str">
        <f>'Page 1 - General Information'!$G$16</f>
        <v>8541</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5.05" x14ac:dyDescent="0.3">
      <c r="A568" t="str">
        <f>'Page 1 - General Information'!$G$12</f>
        <v>113365303</v>
      </c>
      <c r="B568" t="str">
        <f>'Page 1 - General Information'!$G$16</f>
        <v>8541</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5.05" x14ac:dyDescent="0.3">
      <c r="A569" t="str">
        <f>'Page 1 - General Information'!$G$12</f>
        <v>113365303</v>
      </c>
      <c r="B569" t="str">
        <f>'Page 1 - General Information'!$G$16</f>
        <v>8541</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5.05" x14ac:dyDescent="0.3">
      <c r="A570" t="str">
        <f>'Page 1 - General Information'!$G$12</f>
        <v>113365303</v>
      </c>
      <c r="B570" t="str">
        <f>'Page 1 - General Information'!$G$16</f>
        <v>8541</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5.05" x14ac:dyDescent="0.3">
      <c r="A571" t="str">
        <f>'Page 1 - General Information'!$G$12</f>
        <v>113365303</v>
      </c>
      <c r="B571" t="str">
        <f>'Page 1 - General Information'!$G$16</f>
        <v>8541</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5.05" x14ac:dyDescent="0.3">
      <c r="A572" t="str">
        <f>'Page 1 - General Information'!$G$12</f>
        <v>113365303</v>
      </c>
      <c r="B572" t="str">
        <f>'Page 1 - General Information'!$G$16</f>
        <v>8541</v>
      </c>
      <c r="C572" s="343" t="s">
        <v>21449</v>
      </c>
      <c r="D572"/>
      <c r="E572"/>
      <c r="F572"/>
      <c r="G572"/>
      <c r="H572"/>
      <c r="I572"/>
      <c r="J572"/>
      <c r="K572"/>
      <c r="L572"/>
      <c r="M572"/>
      <c r="N572" t="s">
        <v>4523</v>
      </c>
      <c r="O572" s="347"/>
      <c r="P572"/>
      <c r="Q572"/>
      <c r="R572" s="347" t="s">
        <v>10203</v>
      </c>
      <c r="S572" t="s">
        <v>4569</v>
      </c>
      <c r="T572"/>
      <c r="U572"/>
      <c r="V572" s="344" t="str">
        <f>INDEX('Page 2 - Team Information'!$K$14:$AP$189,Y572,X572)</f>
        <v xml:space="preserve">Yes </v>
      </c>
      <c r="W572"/>
      <c r="X572" s="345">
        <v>5</v>
      </c>
      <c r="Y572" s="345">
        <v>4</v>
      </c>
      <c r="Z572" s="288"/>
    </row>
    <row r="573" spans="1:26" ht="15.05" x14ac:dyDescent="0.3">
      <c r="A573" t="str">
        <f>'Page 1 - General Information'!$G$12</f>
        <v>113365303</v>
      </c>
      <c r="B573" t="str">
        <f>'Page 1 - General Information'!$G$16</f>
        <v>8541</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5.05" x14ac:dyDescent="0.3">
      <c r="A574" t="str">
        <f>'Page 1 - General Information'!$G$12</f>
        <v>113365303</v>
      </c>
      <c r="B574" t="str">
        <f>'Page 1 - General Information'!$G$16</f>
        <v>8541</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5.05" x14ac:dyDescent="0.3">
      <c r="A575" t="str">
        <f>'Page 1 - General Information'!$G$12</f>
        <v>113365303</v>
      </c>
      <c r="B575" t="str">
        <f>'Page 1 - General Information'!$G$16</f>
        <v>8541</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2020-06-30</v>
      </c>
      <c r="U575"/>
      <c r="V575"/>
      <c r="W575"/>
      <c r="X575" s="345">
        <v>9</v>
      </c>
      <c r="Y575" s="345">
        <v>4</v>
      </c>
      <c r="Z575" s="288"/>
    </row>
    <row r="576" spans="1:26" ht="15.05" x14ac:dyDescent="0.3">
      <c r="A576" t="str">
        <f>'Page 1 - General Information'!$G$12</f>
        <v>113365303</v>
      </c>
      <c r="B576" t="str">
        <f>'Page 1 - General Information'!$G$16</f>
        <v>8541</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5.05" x14ac:dyDescent="0.3">
      <c r="A577" t="str">
        <f>'Page 1 - General Information'!$G$12</f>
        <v>113365303</v>
      </c>
      <c r="B577" t="str">
        <f>'Page 1 - General Information'!$G$16</f>
        <v>8541</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5.05" x14ac:dyDescent="0.3">
      <c r="A578" t="str">
        <f>'Page 1 - General Information'!$G$12</f>
        <v>113365303</v>
      </c>
      <c r="B578" t="str">
        <f>'Page 1 - General Information'!$G$16</f>
        <v>8541</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5.05" x14ac:dyDescent="0.3">
      <c r="A579" t="str">
        <f>'Page 1 - General Information'!$G$12</f>
        <v>113365303</v>
      </c>
      <c r="B579" t="str">
        <f>'Page 1 - General Information'!$G$16</f>
        <v>8541</v>
      </c>
      <c r="C579" s="343" t="s">
        <v>21449</v>
      </c>
      <c r="D579"/>
      <c r="E579"/>
      <c r="F579"/>
      <c r="G579"/>
      <c r="H579"/>
      <c r="I579"/>
      <c r="J579"/>
      <c r="K579"/>
      <c r="L579"/>
      <c r="M579"/>
      <c r="N579" t="s">
        <v>4042</v>
      </c>
      <c r="O579" s="344">
        <f>INDEX('Page 2 - Team Information'!$K$14:$AP$189,Y579,X579)</f>
        <v>10</v>
      </c>
      <c r="P579"/>
      <c r="Q579"/>
      <c r="R579"/>
      <c r="S579" t="s">
        <v>4576</v>
      </c>
      <c r="T579"/>
      <c r="U579"/>
      <c r="V579"/>
      <c r="W579"/>
      <c r="X579" s="345">
        <v>14</v>
      </c>
      <c r="Y579" s="345">
        <v>4</v>
      </c>
      <c r="Z579" s="288"/>
    </row>
    <row r="580" spans="1:26" ht="15.05" x14ac:dyDescent="0.3">
      <c r="A580" t="str">
        <f>'Page 1 - General Information'!$G$12</f>
        <v>113365303</v>
      </c>
      <c r="B580" t="str">
        <f>'Page 1 - General Information'!$G$16</f>
        <v>8541</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5.05" x14ac:dyDescent="0.3">
      <c r="A581" t="str">
        <f>'Page 1 - General Information'!$G$12</f>
        <v>113365303</v>
      </c>
      <c r="B581" t="str">
        <f>'Page 1 - General Information'!$G$16</f>
        <v>8541</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5.05" x14ac:dyDescent="0.3">
      <c r="A582" t="str">
        <f>'Page 1 - General Information'!$G$12</f>
        <v>113365303</v>
      </c>
      <c r="B582" t="str">
        <f>'Page 1 - General Information'!$G$16</f>
        <v>8541</v>
      </c>
      <c r="C582" s="343" t="s">
        <v>21449</v>
      </c>
      <c r="D582"/>
      <c r="E582"/>
      <c r="F582"/>
      <c r="G582"/>
      <c r="H582"/>
      <c r="I582"/>
      <c r="J582"/>
      <c r="K582"/>
      <c r="L582"/>
      <c r="M582"/>
      <c r="N582" t="s">
        <v>4042</v>
      </c>
      <c r="O582" s="344">
        <f>INDEX('Page 2 - Team Information'!$K$14:$AP$189,Y582,X582)</f>
        <v>10</v>
      </c>
      <c r="P582"/>
      <c r="Q582"/>
      <c r="R582"/>
      <c r="S582" t="s">
        <v>4579</v>
      </c>
      <c r="T582"/>
      <c r="U582"/>
      <c r="V582"/>
      <c r="W582"/>
      <c r="X582" s="345">
        <v>17</v>
      </c>
      <c r="Y582" s="345">
        <v>4</v>
      </c>
      <c r="Z582" s="288"/>
    </row>
    <row r="583" spans="1:26" ht="15.05" x14ac:dyDescent="0.3">
      <c r="A583" t="str">
        <f>'Page 1 - General Information'!$G$12</f>
        <v>113365303</v>
      </c>
      <c r="B583" t="str">
        <f>'Page 1 - General Information'!$G$16</f>
        <v>8541</v>
      </c>
      <c r="C583" s="343" t="s">
        <v>21449</v>
      </c>
      <c r="D583"/>
      <c r="E583"/>
      <c r="F583"/>
      <c r="G583"/>
      <c r="H583"/>
      <c r="I583"/>
      <c r="J583"/>
      <c r="K583"/>
      <c r="L583"/>
      <c r="M583"/>
      <c r="N583" t="s">
        <v>4042</v>
      </c>
      <c r="O583" s="344">
        <f>INDEX('Page 2 - Team Information'!$K$14:$AP$189,Y583,X583)</f>
        <v>10</v>
      </c>
      <c r="P583"/>
      <c r="Q583"/>
      <c r="R583"/>
      <c r="S583" t="s">
        <v>4580</v>
      </c>
      <c r="T583"/>
      <c r="U583"/>
      <c r="V583"/>
      <c r="W583"/>
      <c r="X583" s="345">
        <v>19</v>
      </c>
      <c r="Y583" s="345">
        <v>4</v>
      </c>
      <c r="Z583" s="288"/>
    </row>
    <row r="584" spans="1:26" ht="15.05" x14ac:dyDescent="0.3">
      <c r="A584" t="str">
        <f>'Page 1 - General Information'!$G$12</f>
        <v>113365303</v>
      </c>
      <c r="B584" t="str">
        <f>'Page 1 - General Information'!$G$16</f>
        <v>8541</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5.05" x14ac:dyDescent="0.3">
      <c r="A585" t="str">
        <f>'Page 1 - General Information'!$G$12</f>
        <v>113365303</v>
      </c>
      <c r="B585" t="str">
        <f>'Page 1 - General Information'!$G$16</f>
        <v>8541</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5.05" x14ac:dyDescent="0.3">
      <c r="A586" t="str">
        <f>'Page 1 - General Information'!$G$12</f>
        <v>113365303</v>
      </c>
      <c r="B586" t="str">
        <f>'Page 1 - General Information'!$G$16</f>
        <v>8541</v>
      </c>
      <c r="C586" s="343" t="s">
        <v>21449</v>
      </c>
      <c r="D586"/>
      <c r="E586"/>
      <c r="F586"/>
      <c r="G586"/>
      <c r="H586"/>
      <c r="I586"/>
      <c r="J586"/>
      <c r="K586"/>
      <c r="L586"/>
      <c r="M586"/>
      <c r="N586" t="s">
        <v>4042</v>
      </c>
      <c r="O586" s="344">
        <f>INDEX('Page 2 - Team Information'!$K$14:$AP$189,Y586,X586)</f>
        <v>10</v>
      </c>
      <c r="P586"/>
      <c r="Q586"/>
      <c r="R586"/>
      <c r="S586" t="s">
        <v>4583</v>
      </c>
      <c r="T586"/>
      <c r="U586"/>
      <c r="V586"/>
      <c r="W586"/>
      <c r="X586" s="345">
        <v>22</v>
      </c>
      <c r="Y586" s="345">
        <v>4</v>
      </c>
      <c r="Z586" s="288"/>
    </row>
    <row r="587" spans="1:26" ht="15.05" x14ac:dyDescent="0.3">
      <c r="A587" t="str">
        <f>'Page 1 - General Information'!$G$12</f>
        <v>113365303</v>
      </c>
      <c r="B587" t="str">
        <f>'Page 1 - General Information'!$G$16</f>
        <v>8541</v>
      </c>
      <c r="C587" s="343" t="s">
        <v>21449</v>
      </c>
      <c r="D587"/>
      <c r="E587"/>
      <c r="F587"/>
      <c r="G587"/>
      <c r="H587"/>
      <c r="I587"/>
      <c r="J587"/>
      <c r="K587"/>
      <c r="L587"/>
      <c r="M587"/>
      <c r="N587" t="s">
        <v>4523</v>
      </c>
      <c r="O587" s="347"/>
      <c r="P587"/>
      <c r="Q587"/>
      <c r="R587" s="347" t="s">
        <v>10203</v>
      </c>
      <c r="S587" t="s">
        <v>4584</v>
      </c>
      <c r="T587"/>
      <c r="U587"/>
      <c r="V587" s="344" t="str">
        <f>INDEX('Page 2 - Team Information'!$K$14:$AP$189,Y587,X587)</f>
        <v xml:space="preserve">Yes </v>
      </c>
      <c r="W587"/>
      <c r="X587" s="345">
        <v>5</v>
      </c>
      <c r="Y587" s="345">
        <v>5</v>
      </c>
      <c r="Z587" s="288"/>
    </row>
    <row r="588" spans="1:26" ht="15.05" x14ac:dyDescent="0.3">
      <c r="A588" t="str">
        <f>'Page 1 - General Information'!$G$12</f>
        <v>113365303</v>
      </c>
      <c r="B588" t="str">
        <f>'Page 1 - General Information'!$G$16</f>
        <v>8541</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5.05" x14ac:dyDescent="0.3">
      <c r="A589" t="str">
        <f>'Page 1 - General Information'!$G$12</f>
        <v>113365303</v>
      </c>
      <c r="B589" t="str">
        <f>'Page 1 - General Information'!$G$16</f>
        <v>8541</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5.05" x14ac:dyDescent="0.3">
      <c r="A590" t="str">
        <f>'Page 1 - General Information'!$G$12</f>
        <v>113365303</v>
      </c>
      <c r="B590" t="str">
        <f>'Page 1 - General Information'!$G$16</f>
        <v>8541</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1999-06-30</v>
      </c>
      <c r="U590"/>
      <c r="V590"/>
      <c r="W590"/>
      <c r="X590" s="345">
        <v>9</v>
      </c>
      <c r="Y590" s="345">
        <v>5</v>
      </c>
      <c r="Z590" s="288"/>
    </row>
    <row r="591" spans="1:26" ht="15.05" x14ac:dyDescent="0.3">
      <c r="A591" t="str">
        <f>'Page 1 - General Information'!$G$12</f>
        <v>113365303</v>
      </c>
      <c r="B591" t="str">
        <f>'Page 1 - General Information'!$G$16</f>
        <v>8541</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5.05" x14ac:dyDescent="0.3">
      <c r="A592" t="str">
        <f>'Page 1 - General Information'!$G$12</f>
        <v>113365303</v>
      </c>
      <c r="B592" t="str">
        <f>'Page 1 - General Information'!$G$16</f>
        <v>8541</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5.05" x14ac:dyDescent="0.3">
      <c r="A593" t="str">
        <f>'Page 1 - General Information'!$G$12</f>
        <v>113365303</v>
      </c>
      <c r="B593" t="str">
        <f>'Page 1 - General Information'!$G$16</f>
        <v>8541</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5.05" x14ac:dyDescent="0.3">
      <c r="A594" t="str">
        <f>'Page 1 - General Information'!$G$12</f>
        <v>113365303</v>
      </c>
      <c r="B594" t="str">
        <f>'Page 1 - General Information'!$G$16</f>
        <v>8541</v>
      </c>
      <c r="C594" s="343" t="s">
        <v>21449</v>
      </c>
      <c r="D594"/>
      <c r="E594"/>
      <c r="F594"/>
      <c r="G594"/>
      <c r="H594"/>
      <c r="I594"/>
      <c r="J594"/>
      <c r="K594"/>
      <c r="L594"/>
      <c r="M594"/>
      <c r="N594" t="s">
        <v>4042</v>
      </c>
      <c r="O594" s="344">
        <f>INDEX('Page 2 - Team Information'!$K$14:$AP$189,Y594,X594)</f>
        <v>10</v>
      </c>
      <c r="P594"/>
      <c r="Q594"/>
      <c r="R594"/>
      <c r="S594" t="s">
        <v>4591</v>
      </c>
      <c r="T594"/>
      <c r="U594"/>
      <c r="V594"/>
      <c r="W594"/>
      <c r="X594" s="345">
        <v>14</v>
      </c>
      <c r="Y594" s="345">
        <v>5</v>
      </c>
      <c r="Z594" s="288"/>
    </row>
    <row r="595" spans="1:26" ht="15.05" x14ac:dyDescent="0.3">
      <c r="A595" t="str">
        <f>'Page 1 - General Information'!$G$12</f>
        <v>113365303</v>
      </c>
      <c r="B595" t="str">
        <f>'Page 1 - General Information'!$G$16</f>
        <v>8541</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5.05" x14ac:dyDescent="0.3">
      <c r="A596" t="str">
        <f>'Page 1 - General Information'!$G$12</f>
        <v>113365303</v>
      </c>
      <c r="B596" t="str">
        <f>'Page 1 - General Information'!$G$16</f>
        <v>8541</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5.05" x14ac:dyDescent="0.3">
      <c r="A597" t="str">
        <f>'Page 1 - General Information'!$G$12</f>
        <v>113365303</v>
      </c>
      <c r="B597" t="str">
        <f>'Page 1 - General Information'!$G$16</f>
        <v>8541</v>
      </c>
      <c r="C597" s="343" t="s">
        <v>21449</v>
      </c>
      <c r="D597"/>
      <c r="E597"/>
      <c r="F597"/>
      <c r="G597"/>
      <c r="H597"/>
      <c r="I597"/>
      <c r="J597"/>
      <c r="K597"/>
      <c r="L597"/>
      <c r="M597"/>
      <c r="N597" t="s">
        <v>4042</v>
      </c>
      <c r="O597" s="344">
        <f>INDEX('Page 2 - Team Information'!$K$14:$AP$189,Y597,X597)</f>
        <v>10</v>
      </c>
      <c r="P597"/>
      <c r="Q597"/>
      <c r="R597"/>
      <c r="S597" t="s">
        <v>4594</v>
      </c>
      <c r="T597"/>
      <c r="U597"/>
      <c r="V597"/>
      <c r="W597"/>
      <c r="X597" s="345">
        <v>17</v>
      </c>
      <c r="Y597" s="345">
        <v>5</v>
      </c>
      <c r="Z597" s="288"/>
    </row>
    <row r="598" spans="1:26" ht="15.05" x14ac:dyDescent="0.3">
      <c r="A598" t="str">
        <f>'Page 1 - General Information'!$G$12</f>
        <v>113365303</v>
      </c>
      <c r="B598" t="str">
        <f>'Page 1 - General Information'!$G$16</f>
        <v>8541</v>
      </c>
      <c r="C598" s="343" t="s">
        <v>21449</v>
      </c>
      <c r="D598"/>
      <c r="E598"/>
      <c r="F598"/>
      <c r="G598"/>
      <c r="H598"/>
      <c r="I598"/>
      <c r="J598"/>
      <c r="K598"/>
      <c r="L598"/>
      <c r="M598"/>
      <c r="N598" t="s">
        <v>4042</v>
      </c>
      <c r="O598" s="344">
        <f>INDEX('Page 2 - Team Information'!$K$14:$AP$189,Y598,X598)</f>
        <v>10</v>
      </c>
      <c r="P598"/>
      <c r="Q598"/>
      <c r="R598"/>
      <c r="S598" t="s">
        <v>4595</v>
      </c>
      <c r="T598"/>
      <c r="U598"/>
      <c r="V598"/>
      <c r="W598"/>
      <c r="X598" s="345">
        <v>19</v>
      </c>
      <c r="Y598" s="345">
        <v>5</v>
      </c>
      <c r="Z598" s="288"/>
    </row>
    <row r="599" spans="1:26" ht="15.05" x14ac:dyDescent="0.3">
      <c r="A599" t="str">
        <f>'Page 1 - General Information'!$G$12</f>
        <v>113365303</v>
      </c>
      <c r="B599" t="str">
        <f>'Page 1 - General Information'!$G$16</f>
        <v>8541</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5.05" x14ac:dyDescent="0.3">
      <c r="A600" t="str">
        <f>'Page 1 - General Information'!$G$12</f>
        <v>113365303</v>
      </c>
      <c r="B600" t="str">
        <f>'Page 1 - General Information'!$G$16</f>
        <v>8541</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5.05" x14ac:dyDescent="0.3">
      <c r="A601" t="str">
        <f>'Page 1 - General Information'!$G$12</f>
        <v>113365303</v>
      </c>
      <c r="B601" t="str">
        <f>'Page 1 - General Information'!$G$16</f>
        <v>8541</v>
      </c>
      <c r="C601" s="343" t="s">
        <v>21449</v>
      </c>
      <c r="D601"/>
      <c r="E601"/>
      <c r="F601"/>
      <c r="G601"/>
      <c r="H601"/>
      <c r="I601"/>
      <c r="J601"/>
      <c r="K601"/>
      <c r="L601"/>
      <c r="M601"/>
      <c r="N601" t="s">
        <v>4042</v>
      </c>
      <c r="O601" s="344">
        <f>INDEX('Page 2 - Team Information'!$K$14:$AP$189,Y601,X601)</f>
        <v>10</v>
      </c>
      <c r="P601"/>
      <c r="Q601"/>
      <c r="R601"/>
      <c r="S601" t="s">
        <v>4598</v>
      </c>
      <c r="T601"/>
      <c r="U601"/>
      <c r="V601"/>
      <c r="W601"/>
      <c r="X601" s="345">
        <v>22</v>
      </c>
      <c r="Y601" s="345">
        <v>5</v>
      </c>
      <c r="Z601" s="288"/>
    </row>
    <row r="602" spans="1:26" ht="15.05" x14ac:dyDescent="0.3">
      <c r="A602" t="str">
        <f>'Page 1 - General Information'!$G$12</f>
        <v>113365303</v>
      </c>
      <c r="B602" t="str">
        <f>'Page 1 - General Information'!$G$16</f>
        <v>8541</v>
      </c>
      <c r="C602" s="343" t="s">
        <v>21449</v>
      </c>
      <c r="D602"/>
      <c r="E602"/>
      <c r="F602"/>
      <c r="G602"/>
      <c r="H602"/>
      <c r="I602"/>
      <c r="J602"/>
      <c r="K602"/>
      <c r="L602"/>
      <c r="M602"/>
      <c r="N602" t="s">
        <v>4523</v>
      </c>
      <c r="O602" s="347"/>
      <c r="P602"/>
      <c r="Q602"/>
      <c r="R602" s="347" t="s">
        <v>10203</v>
      </c>
      <c r="S602" t="s">
        <v>4599</v>
      </c>
      <c r="T602"/>
      <c r="U602"/>
      <c r="V602" s="344" t="str">
        <f>INDEX('Page 2 - Team Information'!$K$14:$AP$189,Y602,X602)</f>
        <v xml:space="preserve">Yes </v>
      </c>
      <c r="W602"/>
      <c r="X602" s="345">
        <v>5</v>
      </c>
      <c r="Y602" s="345">
        <v>6</v>
      </c>
      <c r="Z602" s="288"/>
    </row>
    <row r="603" spans="1:26" ht="15.05" x14ac:dyDescent="0.3">
      <c r="A603" t="str">
        <f>'Page 1 - General Information'!$G$12</f>
        <v>113365303</v>
      </c>
      <c r="B603" t="str">
        <f>'Page 1 - General Information'!$G$16</f>
        <v>8541</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5.05" x14ac:dyDescent="0.3">
      <c r="A604" t="str">
        <f>'Page 1 - General Information'!$G$12</f>
        <v>113365303</v>
      </c>
      <c r="B604" t="str">
        <f>'Page 1 - General Information'!$G$16</f>
        <v>8541</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5.05" x14ac:dyDescent="0.3">
      <c r="A605" t="str">
        <f>'Page 1 - General Information'!$G$12</f>
        <v>113365303</v>
      </c>
      <c r="B605" t="str">
        <f>'Page 1 - General Information'!$G$16</f>
        <v>8541</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2000-06-30</v>
      </c>
      <c r="U605"/>
      <c r="V605"/>
      <c r="W605"/>
      <c r="X605" s="345">
        <v>9</v>
      </c>
      <c r="Y605" s="345">
        <v>6</v>
      </c>
      <c r="Z605" s="288"/>
    </row>
    <row r="606" spans="1:26" ht="15.05" x14ac:dyDescent="0.3">
      <c r="A606" t="str">
        <f>'Page 1 - General Information'!$G$12</f>
        <v>113365303</v>
      </c>
      <c r="B606" t="str">
        <f>'Page 1 - General Information'!$G$16</f>
        <v>8541</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5.05" x14ac:dyDescent="0.3">
      <c r="A607" t="str">
        <f>'Page 1 - General Information'!$G$12</f>
        <v>113365303</v>
      </c>
      <c r="B607" t="str">
        <f>'Page 1 - General Information'!$G$16</f>
        <v>8541</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5.05" x14ac:dyDescent="0.3">
      <c r="A608" t="str">
        <f>'Page 1 - General Information'!$G$12</f>
        <v>113365303</v>
      </c>
      <c r="B608" t="str">
        <f>'Page 1 - General Information'!$G$16</f>
        <v>8541</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5.05" x14ac:dyDescent="0.3">
      <c r="A609" t="str">
        <f>'Page 1 - General Information'!$G$12</f>
        <v>113365303</v>
      </c>
      <c r="B609" t="str">
        <f>'Page 1 - General Information'!$G$16</f>
        <v>8541</v>
      </c>
      <c r="C609" s="343" t="s">
        <v>21449</v>
      </c>
      <c r="D609"/>
      <c r="E609"/>
      <c r="F609"/>
      <c r="G609"/>
      <c r="H609"/>
      <c r="I609"/>
      <c r="J609"/>
      <c r="K609"/>
      <c r="L609"/>
      <c r="M609"/>
      <c r="N609" t="s">
        <v>4042</v>
      </c>
      <c r="O609" s="344">
        <f>INDEX('Page 2 - Team Information'!$K$14:$AP$189,Y609,X609)</f>
        <v>9</v>
      </c>
      <c r="P609"/>
      <c r="Q609"/>
      <c r="R609"/>
      <c r="S609" t="s">
        <v>4606</v>
      </c>
      <c r="T609"/>
      <c r="U609"/>
      <c r="V609"/>
      <c r="W609"/>
      <c r="X609" s="345">
        <v>14</v>
      </c>
      <c r="Y609" s="345">
        <v>6</v>
      </c>
      <c r="Z609" s="288"/>
    </row>
    <row r="610" spans="1:26" ht="15.05" x14ac:dyDescent="0.3">
      <c r="A610" t="str">
        <f>'Page 1 - General Information'!$G$12</f>
        <v>113365303</v>
      </c>
      <c r="B610" t="str">
        <f>'Page 1 - General Information'!$G$16</f>
        <v>8541</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5.05" x14ac:dyDescent="0.3">
      <c r="A611" t="str">
        <f>'Page 1 - General Information'!$G$12</f>
        <v>113365303</v>
      </c>
      <c r="B611" t="str">
        <f>'Page 1 - General Information'!$G$16</f>
        <v>8541</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5.05" x14ac:dyDescent="0.3">
      <c r="A612" t="str">
        <f>'Page 1 - General Information'!$G$12</f>
        <v>113365303</v>
      </c>
      <c r="B612" t="str">
        <f>'Page 1 - General Information'!$G$16</f>
        <v>8541</v>
      </c>
      <c r="C612" s="343" t="s">
        <v>21449</v>
      </c>
      <c r="D612"/>
      <c r="E612"/>
      <c r="F612"/>
      <c r="G612"/>
      <c r="H612"/>
      <c r="I612"/>
      <c r="J612"/>
      <c r="K612"/>
      <c r="L612"/>
      <c r="M612"/>
      <c r="N612" t="s">
        <v>4042</v>
      </c>
      <c r="O612" s="344">
        <f>INDEX('Page 2 - Team Information'!$K$14:$AP$189,Y612,X612)</f>
        <v>9</v>
      </c>
      <c r="P612"/>
      <c r="Q612"/>
      <c r="R612"/>
      <c r="S612" t="s">
        <v>4609</v>
      </c>
      <c r="T612"/>
      <c r="U612"/>
      <c r="V612"/>
      <c r="W612"/>
      <c r="X612" s="345">
        <v>17</v>
      </c>
      <c r="Y612" s="345">
        <v>6</v>
      </c>
      <c r="Z612" s="288"/>
    </row>
    <row r="613" spans="1:26" ht="15.05" x14ac:dyDescent="0.3">
      <c r="A613" t="str">
        <f>'Page 1 - General Information'!$G$12</f>
        <v>113365303</v>
      </c>
      <c r="B613" t="str">
        <f>'Page 1 - General Information'!$G$16</f>
        <v>8541</v>
      </c>
      <c r="C613" s="343" t="s">
        <v>21449</v>
      </c>
      <c r="D613"/>
      <c r="E613"/>
      <c r="F613"/>
      <c r="G613"/>
      <c r="H613"/>
      <c r="I613"/>
      <c r="J613"/>
      <c r="K613"/>
      <c r="L613"/>
      <c r="M613"/>
      <c r="N613" t="s">
        <v>4042</v>
      </c>
      <c r="O613" s="344">
        <f>INDEX('Page 2 - Team Information'!$K$14:$AP$189,Y613,X613)</f>
        <v>8</v>
      </c>
      <c r="P613"/>
      <c r="Q613"/>
      <c r="R613"/>
      <c r="S613" t="s">
        <v>4610</v>
      </c>
      <c r="T613"/>
      <c r="U613"/>
      <c r="V613"/>
      <c r="W613"/>
      <c r="X613" s="345">
        <v>19</v>
      </c>
      <c r="Y613" s="345">
        <v>6</v>
      </c>
      <c r="Z613" s="288"/>
    </row>
    <row r="614" spans="1:26" ht="15.05" x14ac:dyDescent="0.3">
      <c r="A614" t="str">
        <f>'Page 1 - General Information'!$G$12</f>
        <v>113365303</v>
      </c>
      <c r="B614" t="str">
        <f>'Page 1 - General Information'!$G$16</f>
        <v>8541</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5.05" x14ac:dyDescent="0.3">
      <c r="A615" t="str">
        <f>'Page 1 - General Information'!$G$12</f>
        <v>113365303</v>
      </c>
      <c r="B615" t="str">
        <f>'Page 1 - General Information'!$G$16</f>
        <v>8541</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5.05" x14ac:dyDescent="0.3">
      <c r="A616" t="str">
        <f>'Page 1 - General Information'!$G$12</f>
        <v>113365303</v>
      </c>
      <c r="B616" t="str">
        <f>'Page 1 - General Information'!$G$16</f>
        <v>8541</v>
      </c>
      <c r="C616" s="343" t="s">
        <v>21449</v>
      </c>
      <c r="D616"/>
      <c r="E616"/>
      <c r="F616"/>
      <c r="G616"/>
      <c r="H616"/>
      <c r="I616"/>
      <c r="J616"/>
      <c r="K616"/>
      <c r="L616"/>
      <c r="M616"/>
      <c r="N616" t="s">
        <v>4042</v>
      </c>
      <c r="O616" s="344">
        <f>INDEX('Page 2 - Team Information'!$K$14:$AP$189,Y616,X616)</f>
        <v>8</v>
      </c>
      <c r="P616"/>
      <c r="Q616"/>
      <c r="R616"/>
      <c r="S616" t="s">
        <v>4613</v>
      </c>
      <c r="T616"/>
      <c r="U616"/>
      <c r="V616"/>
      <c r="W616"/>
      <c r="X616" s="345">
        <v>22</v>
      </c>
      <c r="Y616" s="345">
        <v>6</v>
      </c>
      <c r="Z616" s="288"/>
    </row>
    <row r="617" spans="1:26" ht="15.05" x14ac:dyDescent="0.3">
      <c r="A617" t="str">
        <f>'Page 1 - General Information'!$G$12</f>
        <v>113365303</v>
      </c>
      <c r="B617" t="str">
        <f>'Page 1 - General Information'!$G$16</f>
        <v>8541</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5.05" x14ac:dyDescent="0.3">
      <c r="A618" t="str">
        <f>'Page 1 - General Information'!$G$12</f>
        <v>113365303</v>
      </c>
      <c r="B618" t="str">
        <f>'Page 1 - General Information'!$G$16</f>
        <v>8541</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5.05" x14ac:dyDescent="0.3">
      <c r="A619" t="str">
        <f>'Page 1 - General Information'!$G$12</f>
        <v>113365303</v>
      </c>
      <c r="B619" t="str">
        <f>'Page 1 - General Information'!$G$16</f>
        <v>8541</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5.05" x14ac:dyDescent="0.3">
      <c r="A620" t="str">
        <f>'Page 1 - General Information'!$G$12</f>
        <v>113365303</v>
      </c>
      <c r="B620" t="str">
        <f>'Page 1 - General Information'!$G$16</f>
        <v>8541</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5.05" x14ac:dyDescent="0.3">
      <c r="A621" t="str">
        <f>'Page 1 - General Information'!$G$12</f>
        <v>113365303</v>
      </c>
      <c r="B621" t="str">
        <f>'Page 1 - General Information'!$G$16</f>
        <v>8541</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5.05" x14ac:dyDescent="0.3">
      <c r="A622" t="str">
        <f>'Page 1 - General Information'!$G$12</f>
        <v>113365303</v>
      </c>
      <c r="B622" t="str">
        <f>'Page 1 - General Information'!$G$16</f>
        <v>8541</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5.05" x14ac:dyDescent="0.3">
      <c r="A623" t="str">
        <f>'Page 1 - General Information'!$G$12</f>
        <v>113365303</v>
      </c>
      <c r="B623" t="str">
        <f>'Page 1 - General Information'!$G$16</f>
        <v>8541</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5.05" x14ac:dyDescent="0.3">
      <c r="A624" t="str">
        <f>'Page 1 - General Information'!$G$12</f>
        <v>113365303</v>
      </c>
      <c r="B624" t="str">
        <f>'Page 1 - General Information'!$G$16</f>
        <v>8541</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5.05" x14ac:dyDescent="0.3">
      <c r="A625" t="str">
        <f>'Page 1 - General Information'!$G$12</f>
        <v>113365303</v>
      </c>
      <c r="B625" t="str">
        <f>'Page 1 - General Information'!$G$16</f>
        <v>8541</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5.05" x14ac:dyDescent="0.3">
      <c r="A626" t="str">
        <f>'Page 1 - General Information'!$G$12</f>
        <v>113365303</v>
      </c>
      <c r="B626" t="str">
        <f>'Page 1 - General Information'!$G$16</f>
        <v>8541</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5.05" x14ac:dyDescent="0.3">
      <c r="A627" t="str">
        <f>'Page 1 - General Information'!$G$12</f>
        <v>113365303</v>
      </c>
      <c r="B627" t="str">
        <f>'Page 1 - General Information'!$G$16</f>
        <v>8541</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5.05" x14ac:dyDescent="0.3">
      <c r="A628" t="str">
        <f>'Page 1 - General Information'!$G$12</f>
        <v>113365303</v>
      </c>
      <c r="B628" t="str">
        <f>'Page 1 - General Information'!$G$16</f>
        <v>8541</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5.05" x14ac:dyDescent="0.3">
      <c r="A629" t="str">
        <f>'Page 1 - General Information'!$G$12</f>
        <v>113365303</v>
      </c>
      <c r="B629" t="str">
        <f>'Page 1 - General Information'!$G$16</f>
        <v>8541</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5.05" x14ac:dyDescent="0.3">
      <c r="A630" t="str">
        <f>'Page 1 - General Information'!$G$12</f>
        <v>113365303</v>
      </c>
      <c r="B630" t="str">
        <f>'Page 1 - General Information'!$G$16</f>
        <v>8541</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5.05" x14ac:dyDescent="0.3">
      <c r="A631" t="str">
        <f>'Page 1 - General Information'!$G$12</f>
        <v>113365303</v>
      </c>
      <c r="B631" t="str">
        <f>'Page 1 - General Information'!$G$16</f>
        <v>8541</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5.05" x14ac:dyDescent="0.3">
      <c r="A632" t="str">
        <f>'Page 1 - General Information'!$G$12</f>
        <v>113365303</v>
      </c>
      <c r="B632" t="str">
        <f>'Page 1 - General Information'!$G$16</f>
        <v>8541</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5.05" x14ac:dyDescent="0.3">
      <c r="A633" t="str">
        <f>'Page 1 - General Information'!$G$12</f>
        <v>113365303</v>
      </c>
      <c r="B633" t="str">
        <f>'Page 1 - General Information'!$G$16</f>
        <v>8541</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5.05" x14ac:dyDescent="0.3">
      <c r="A634" t="str">
        <f>'Page 1 - General Information'!$G$12</f>
        <v>113365303</v>
      </c>
      <c r="B634" t="str">
        <f>'Page 1 - General Information'!$G$16</f>
        <v>8541</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5.05" x14ac:dyDescent="0.3">
      <c r="A635" t="str">
        <f>'Page 1 - General Information'!$G$12</f>
        <v>113365303</v>
      </c>
      <c r="B635" t="str">
        <f>'Page 1 - General Information'!$G$16</f>
        <v>8541</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5.05" x14ac:dyDescent="0.3">
      <c r="A636" t="str">
        <f>'Page 1 - General Information'!$G$12</f>
        <v>113365303</v>
      </c>
      <c r="B636" t="str">
        <f>'Page 1 - General Information'!$G$16</f>
        <v>8541</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5.05" x14ac:dyDescent="0.3">
      <c r="A637" t="str">
        <f>'Page 1 - General Information'!$G$12</f>
        <v>113365303</v>
      </c>
      <c r="B637" t="str">
        <f>'Page 1 - General Information'!$G$16</f>
        <v>8541</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5.05" x14ac:dyDescent="0.3">
      <c r="A638" t="str">
        <f>'Page 1 - General Information'!$G$12</f>
        <v>113365303</v>
      </c>
      <c r="B638" t="str">
        <f>'Page 1 - General Information'!$G$16</f>
        <v>8541</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5.05" x14ac:dyDescent="0.3">
      <c r="A639" t="str">
        <f>'Page 1 - General Information'!$G$12</f>
        <v>113365303</v>
      </c>
      <c r="B639" t="str">
        <f>'Page 1 - General Information'!$G$16</f>
        <v>8541</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5.05" x14ac:dyDescent="0.3">
      <c r="A640" t="str">
        <f>'Page 1 - General Information'!$G$12</f>
        <v>113365303</v>
      </c>
      <c r="B640" t="str">
        <f>'Page 1 - General Information'!$G$16</f>
        <v>8541</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5.05" x14ac:dyDescent="0.3">
      <c r="A641" t="str">
        <f>'Page 1 - General Information'!$G$12</f>
        <v>113365303</v>
      </c>
      <c r="B641" t="str">
        <f>'Page 1 - General Information'!$G$16</f>
        <v>8541</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5.05" x14ac:dyDescent="0.3">
      <c r="A642" t="str">
        <f>'Page 1 - General Information'!$G$12</f>
        <v>113365303</v>
      </c>
      <c r="B642" t="str">
        <f>'Page 1 - General Information'!$G$16</f>
        <v>8541</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5.05" x14ac:dyDescent="0.3">
      <c r="A643" t="str">
        <f>'Page 1 - General Information'!$G$12</f>
        <v>113365303</v>
      </c>
      <c r="B643" t="str">
        <f>'Page 1 - General Information'!$G$16</f>
        <v>8541</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5.05" x14ac:dyDescent="0.3">
      <c r="A644" t="str">
        <f>'Page 1 - General Information'!$G$12</f>
        <v>113365303</v>
      </c>
      <c r="B644" t="str">
        <f>'Page 1 - General Information'!$G$16</f>
        <v>8541</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5.05" x14ac:dyDescent="0.3">
      <c r="A645" t="str">
        <f>'Page 1 - General Information'!$G$12</f>
        <v>113365303</v>
      </c>
      <c r="B645" t="str">
        <f>'Page 1 - General Information'!$G$16</f>
        <v>8541</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5.05" x14ac:dyDescent="0.3">
      <c r="A646" t="str">
        <f>'Page 1 - General Information'!$G$12</f>
        <v>113365303</v>
      </c>
      <c r="B646" t="str">
        <f>'Page 1 - General Information'!$G$16</f>
        <v>8541</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5.05" x14ac:dyDescent="0.3">
      <c r="A647" t="str">
        <f>'Page 1 - General Information'!$G$12</f>
        <v>113365303</v>
      </c>
      <c r="B647" t="str">
        <f>'Page 1 - General Information'!$G$16</f>
        <v>8541</v>
      </c>
      <c r="C647" s="343" t="s">
        <v>21449</v>
      </c>
      <c r="D647"/>
      <c r="E647"/>
      <c r="F647"/>
      <c r="G647"/>
      <c r="H647"/>
      <c r="I647"/>
      <c r="J647"/>
      <c r="K647"/>
      <c r="L647"/>
      <c r="M647"/>
      <c r="N647" t="s">
        <v>4523</v>
      </c>
      <c r="O647" s="347"/>
      <c r="P647"/>
      <c r="Q647"/>
      <c r="R647" s="347" t="s">
        <v>10203</v>
      </c>
      <c r="S647" t="s">
        <v>4644</v>
      </c>
      <c r="T647"/>
      <c r="U647"/>
      <c r="V647" s="344" t="str">
        <f>INDEX('Page 2 - Team Information'!$K$14:$AP$189,Y647,X647)</f>
        <v xml:space="preserve">Yes </v>
      </c>
      <c r="W647"/>
      <c r="X647" s="345">
        <v>5</v>
      </c>
      <c r="Y647" s="345">
        <v>9</v>
      </c>
      <c r="Z647" s="288"/>
    </row>
    <row r="648" spans="1:26" ht="15.05" x14ac:dyDescent="0.3">
      <c r="A648" t="str">
        <f>'Page 1 - General Information'!$G$12</f>
        <v>113365303</v>
      </c>
      <c r="B648" t="str">
        <f>'Page 1 - General Information'!$G$16</f>
        <v>8541</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5.05" x14ac:dyDescent="0.3">
      <c r="A649" t="str">
        <f>'Page 1 - General Information'!$G$12</f>
        <v>113365303</v>
      </c>
      <c r="B649" t="str">
        <f>'Page 1 - General Information'!$G$16</f>
        <v>8541</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5.05" x14ac:dyDescent="0.3">
      <c r="A650" t="str">
        <f>'Page 1 - General Information'!$G$12</f>
        <v>113365303</v>
      </c>
      <c r="B650" t="str">
        <f>'Page 1 - General Information'!$G$16</f>
        <v>8541</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1956-06-30</v>
      </c>
      <c r="U650"/>
      <c r="V650"/>
      <c r="W650"/>
      <c r="X650" s="345">
        <v>9</v>
      </c>
      <c r="Y650" s="345">
        <v>9</v>
      </c>
      <c r="Z650" s="288"/>
    </row>
    <row r="651" spans="1:26" ht="15.05" x14ac:dyDescent="0.3">
      <c r="A651" t="str">
        <f>'Page 1 - General Information'!$G$12</f>
        <v>113365303</v>
      </c>
      <c r="B651" t="str">
        <f>'Page 1 - General Information'!$G$16</f>
        <v>8541</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5.05" x14ac:dyDescent="0.3">
      <c r="A652" t="str">
        <f>'Page 1 - General Information'!$G$12</f>
        <v>113365303</v>
      </c>
      <c r="B652" t="str">
        <f>'Page 1 - General Information'!$G$16</f>
        <v>8541</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5.05" x14ac:dyDescent="0.3">
      <c r="A653" t="str">
        <f>'Page 1 - General Information'!$G$12</f>
        <v>113365303</v>
      </c>
      <c r="B653" t="str">
        <f>'Page 1 - General Information'!$G$16</f>
        <v>8541</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5.05" x14ac:dyDescent="0.3">
      <c r="A654" t="str">
        <f>'Page 1 - General Information'!$G$12</f>
        <v>113365303</v>
      </c>
      <c r="B654" t="str">
        <f>'Page 1 - General Information'!$G$16</f>
        <v>8541</v>
      </c>
      <c r="C654" s="343" t="s">
        <v>21449</v>
      </c>
      <c r="D654"/>
      <c r="E654"/>
      <c r="F654"/>
      <c r="G654"/>
      <c r="H654"/>
      <c r="I654"/>
      <c r="J654"/>
      <c r="K654"/>
      <c r="L654"/>
      <c r="M654"/>
      <c r="N654" t="s">
        <v>4042</v>
      </c>
      <c r="O654" s="344">
        <f>INDEX('Page 2 - Team Information'!$K$14:$AP$189,Y654,X654)</f>
        <v>20</v>
      </c>
      <c r="P654"/>
      <c r="Q654"/>
      <c r="R654"/>
      <c r="S654" t="s">
        <v>4651</v>
      </c>
      <c r="T654"/>
      <c r="U654"/>
      <c r="V654"/>
      <c r="W654"/>
      <c r="X654" s="345">
        <v>14</v>
      </c>
      <c r="Y654" s="345">
        <v>9</v>
      </c>
      <c r="Z654" s="288"/>
    </row>
    <row r="655" spans="1:26" ht="15.05" x14ac:dyDescent="0.3">
      <c r="A655" t="str">
        <f>'Page 1 - General Information'!$G$12</f>
        <v>113365303</v>
      </c>
      <c r="B655" t="str">
        <f>'Page 1 - General Information'!$G$16</f>
        <v>8541</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5.05" x14ac:dyDescent="0.3">
      <c r="A656" t="str">
        <f>'Page 1 - General Information'!$G$12</f>
        <v>113365303</v>
      </c>
      <c r="B656" t="str">
        <f>'Page 1 - General Information'!$G$16</f>
        <v>8541</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5.05" x14ac:dyDescent="0.3">
      <c r="A657" t="str">
        <f>'Page 1 - General Information'!$G$12</f>
        <v>113365303</v>
      </c>
      <c r="B657" t="str">
        <f>'Page 1 - General Information'!$G$16</f>
        <v>8541</v>
      </c>
      <c r="C657" s="343" t="s">
        <v>21449</v>
      </c>
      <c r="D657"/>
      <c r="E657"/>
      <c r="F657"/>
      <c r="G657"/>
      <c r="H657"/>
      <c r="I657"/>
      <c r="J657"/>
      <c r="K657"/>
      <c r="L657"/>
      <c r="M657"/>
      <c r="N657" t="s">
        <v>4042</v>
      </c>
      <c r="O657" s="344">
        <f>INDEX('Page 2 - Team Information'!$K$14:$AP$189,Y657,X657)</f>
        <v>20</v>
      </c>
      <c r="P657"/>
      <c r="Q657"/>
      <c r="R657"/>
      <c r="S657" t="s">
        <v>4654</v>
      </c>
      <c r="T657"/>
      <c r="U657"/>
      <c r="V657"/>
      <c r="W657"/>
      <c r="X657" s="345">
        <v>17</v>
      </c>
      <c r="Y657" s="345">
        <v>9</v>
      </c>
      <c r="Z657" s="288"/>
    </row>
    <row r="658" spans="1:26" ht="15.05" x14ac:dyDescent="0.3">
      <c r="A658" t="str">
        <f>'Page 1 - General Information'!$G$12</f>
        <v>113365303</v>
      </c>
      <c r="B658" t="str">
        <f>'Page 1 - General Information'!$G$16</f>
        <v>8541</v>
      </c>
      <c r="C658" s="343" t="s">
        <v>21449</v>
      </c>
      <c r="D658"/>
      <c r="E658"/>
      <c r="F658"/>
      <c r="G658"/>
      <c r="H658"/>
      <c r="I658"/>
      <c r="J658"/>
      <c r="K658"/>
      <c r="L658"/>
      <c r="M658"/>
      <c r="N658" t="s">
        <v>4042</v>
      </c>
      <c r="O658" s="344">
        <f>INDEX('Page 2 - Team Information'!$K$14:$AP$189,Y658,X658)</f>
        <v>20</v>
      </c>
      <c r="P658"/>
      <c r="Q658"/>
      <c r="R658"/>
      <c r="S658" t="s">
        <v>4655</v>
      </c>
      <c r="T658"/>
      <c r="U658"/>
      <c r="V658"/>
      <c r="W658"/>
      <c r="X658" s="345">
        <v>19</v>
      </c>
      <c r="Y658" s="345">
        <v>9</v>
      </c>
      <c r="Z658" s="288"/>
    </row>
    <row r="659" spans="1:26" ht="15.05" x14ac:dyDescent="0.3">
      <c r="A659" t="str">
        <f>'Page 1 - General Information'!$G$12</f>
        <v>113365303</v>
      </c>
      <c r="B659" t="str">
        <f>'Page 1 - General Information'!$G$16</f>
        <v>8541</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5.05" x14ac:dyDescent="0.3">
      <c r="A660" t="str">
        <f>'Page 1 - General Information'!$G$12</f>
        <v>113365303</v>
      </c>
      <c r="B660" t="str">
        <f>'Page 1 - General Information'!$G$16</f>
        <v>8541</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5.05" x14ac:dyDescent="0.3">
      <c r="A661" t="str">
        <f>'Page 1 - General Information'!$G$12</f>
        <v>113365303</v>
      </c>
      <c r="B661" t="str">
        <f>'Page 1 - General Information'!$G$16</f>
        <v>8541</v>
      </c>
      <c r="C661" s="343" t="s">
        <v>21449</v>
      </c>
      <c r="D661"/>
      <c r="E661"/>
      <c r="F661"/>
      <c r="G661"/>
      <c r="H661"/>
      <c r="I661"/>
      <c r="J661"/>
      <c r="K661"/>
      <c r="L661"/>
      <c r="M661"/>
      <c r="N661" t="s">
        <v>4042</v>
      </c>
      <c r="O661" s="344">
        <f>INDEX('Page 2 - Team Information'!$K$14:$AP$189,Y661,X661)</f>
        <v>20</v>
      </c>
      <c r="P661"/>
      <c r="Q661"/>
      <c r="R661"/>
      <c r="S661" t="s">
        <v>4658</v>
      </c>
      <c r="T661"/>
      <c r="U661"/>
      <c r="V661"/>
      <c r="W661"/>
      <c r="X661" s="345">
        <v>22</v>
      </c>
      <c r="Y661" s="345">
        <v>9</v>
      </c>
      <c r="Z661" s="288"/>
    </row>
    <row r="662" spans="1:26" ht="15.05" x14ac:dyDescent="0.3">
      <c r="A662" t="str">
        <f>'Page 1 - General Information'!$G$12</f>
        <v>113365303</v>
      </c>
      <c r="B662" t="str">
        <f>'Page 1 - General Information'!$G$16</f>
        <v>8541</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5.05" x14ac:dyDescent="0.3">
      <c r="A663" t="str">
        <f>'Page 1 - General Information'!$G$12</f>
        <v>113365303</v>
      </c>
      <c r="B663" t="str">
        <f>'Page 1 - General Information'!$G$16</f>
        <v>8541</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5.05" x14ac:dyDescent="0.3">
      <c r="A664" t="str">
        <f>'Page 1 - General Information'!$G$12</f>
        <v>113365303</v>
      </c>
      <c r="B664" t="str">
        <f>'Page 1 - General Information'!$G$16</f>
        <v>8541</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5.05" x14ac:dyDescent="0.3">
      <c r="A665" t="str">
        <f>'Page 1 - General Information'!$G$12</f>
        <v>113365303</v>
      </c>
      <c r="B665" t="str">
        <f>'Page 1 - General Information'!$G$16</f>
        <v>8541</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2023-06-30</v>
      </c>
      <c r="U665"/>
      <c r="V665"/>
      <c r="W665"/>
      <c r="X665" s="345">
        <v>9</v>
      </c>
      <c r="Y665" s="345">
        <v>10</v>
      </c>
      <c r="Z665" s="288"/>
    </row>
    <row r="666" spans="1:26" ht="15.05" x14ac:dyDescent="0.3">
      <c r="A666" t="str">
        <f>'Page 1 - General Information'!$G$12</f>
        <v>113365303</v>
      </c>
      <c r="B666" t="str">
        <f>'Page 1 - General Information'!$G$16</f>
        <v>8541</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5.05" x14ac:dyDescent="0.3">
      <c r="A667" t="str">
        <f>'Page 1 - General Information'!$G$12</f>
        <v>113365303</v>
      </c>
      <c r="B667" t="str">
        <f>'Page 1 - General Information'!$G$16</f>
        <v>8541</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5.05" x14ac:dyDescent="0.3">
      <c r="A668" t="str">
        <f>'Page 1 - General Information'!$G$12</f>
        <v>113365303</v>
      </c>
      <c r="B668" t="str">
        <f>'Page 1 - General Information'!$G$16</f>
        <v>8541</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5.05" x14ac:dyDescent="0.3">
      <c r="A669" t="str">
        <f>'Page 1 - General Information'!$G$12</f>
        <v>113365303</v>
      </c>
      <c r="B669" t="str">
        <f>'Page 1 - General Information'!$G$16</f>
        <v>8541</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5.05" x14ac:dyDescent="0.3">
      <c r="A670" t="str">
        <f>'Page 1 - General Information'!$G$12</f>
        <v>113365303</v>
      </c>
      <c r="B670" t="str">
        <f>'Page 1 - General Information'!$G$16</f>
        <v>8541</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5.05" x14ac:dyDescent="0.3">
      <c r="A671" t="str">
        <f>'Page 1 - General Information'!$G$12</f>
        <v>113365303</v>
      </c>
      <c r="B671" t="str">
        <f>'Page 1 - General Information'!$G$16</f>
        <v>8541</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5.05" x14ac:dyDescent="0.3">
      <c r="A672" t="str">
        <f>'Page 1 - General Information'!$G$12</f>
        <v>113365303</v>
      </c>
      <c r="B672" t="str">
        <f>'Page 1 - General Information'!$G$16</f>
        <v>8541</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5.05" x14ac:dyDescent="0.3">
      <c r="A673" t="str">
        <f>'Page 1 - General Information'!$G$12</f>
        <v>113365303</v>
      </c>
      <c r="B673" t="str">
        <f>'Page 1 - General Information'!$G$16</f>
        <v>8541</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5.05" x14ac:dyDescent="0.3">
      <c r="A674" t="str">
        <f>'Page 1 - General Information'!$G$12</f>
        <v>113365303</v>
      </c>
      <c r="B674" t="str">
        <f>'Page 1 - General Information'!$G$16</f>
        <v>8541</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5.05" x14ac:dyDescent="0.3">
      <c r="A675" t="str">
        <f>'Page 1 - General Information'!$G$12</f>
        <v>113365303</v>
      </c>
      <c r="B675" t="str">
        <f>'Page 1 - General Information'!$G$16</f>
        <v>8541</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5.05" x14ac:dyDescent="0.3">
      <c r="A676" t="str">
        <f>'Page 1 - General Information'!$G$12</f>
        <v>113365303</v>
      </c>
      <c r="B676" t="str">
        <f>'Page 1 - General Information'!$G$16</f>
        <v>8541</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5.05" x14ac:dyDescent="0.3">
      <c r="A677" t="str">
        <f>'Page 1 - General Information'!$G$12</f>
        <v>113365303</v>
      </c>
      <c r="B677" t="str">
        <f>'Page 1 - General Information'!$G$16</f>
        <v>8541</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5.05" x14ac:dyDescent="0.3">
      <c r="A678" t="str">
        <f>'Page 1 - General Information'!$G$12</f>
        <v>113365303</v>
      </c>
      <c r="B678" t="str">
        <f>'Page 1 - General Information'!$G$16</f>
        <v>8541</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5.05" x14ac:dyDescent="0.3">
      <c r="A679" t="str">
        <f>'Page 1 - General Information'!$G$12</f>
        <v>113365303</v>
      </c>
      <c r="B679" t="str">
        <f>'Page 1 - General Information'!$G$16</f>
        <v>8541</v>
      </c>
      <c r="C679" s="343" t="s">
        <v>21449</v>
      </c>
      <c r="D679"/>
      <c r="E679"/>
      <c r="F679"/>
      <c r="G679"/>
      <c r="H679"/>
      <c r="I679"/>
      <c r="J679"/>
      <c r="K679"/>
      <c r="L679"/>
      <c r="M679"/>
      <c r="N679" t="s">
        <v>4523</v>
      </c>
      <c r="O679" s="347"/>
      <c r="P679"/>
      <c r="Q679"/>
      <c r="R679" s="347" t="s">
        <v>10203</v>
      </c>
      <c r="S679" t="s">
        <v>4676</v>
      </c>
      <c r="T679"/>
      <c r="U679"/>
      <c r="V679" s="344" t="str">
        <f>INDEX('Page 2 - Team Information'!$K$14:$AP$189,Y679,X679)</f>
        <v xml:space="preserve">Yes </v>
      </c>
      <c r="W679"/>
      <c r="X679" s="345">
        <v>7</v>
      </c>
      <c r="Y679" s="345">
        <v>11</v>
      </c>
      <c r="Z679" s="288"/>
    </row>
    <row r="680" spans="1:26" ht="15.05" x14ac:dyDescent="0.3">
      <c r="A680" t="str">
        <f>'Page 1 - General Information'!$G$12</f>
        <v>113365303</v>
      </c>
      <c r="B680" t="str">
        <f>'Page 1 - General Information'!$G$16</f>
        <v>8541</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1970-06-30</v>
      </c>
      <c r="U680"/>
      <c r="V680"/>
      <c r="W680"/>
      <c r="X680" s="345">
        <v>9</v>
      </c>
      <c r="Y680" s="345">
        <v>11</v>
      </c>
      <c r="Z680" s="288"/>
    </row>
    <row r="681" spans="1:26" ht="15.05" x14ac:dyDescent="0.3">
      <c r="A681" t="str">
        <f>'Page 1 - General Information'!$G$12</f>
        <v>113365303</v>
      </c>
      <c r="B681" t="str">
        <f>'Page 1 - General Information'!$G$16</f>
        <v>8541</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5.05" x14ac:dyDescent="0.3">
      <c r="A682" t="str">
        <f>'Page 1 - General Information'!$G$12</f>
        <v>113365303</v>
      </c>
      <c r="B682" t="str">
        <f>'Page 1 - General Information'!$G$16</f>
        <v>8541</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5.05" x14ac:dyDescent="0.3">
      <c r="A683" t="str">
        <f>'Page 1 - General Information'!$G$12</f>
        <v>113365303</v>
      </c>
      <c r="B683" t="str">
        <f>'Page 1 - General Information'!$G$16</f>
        <v>8541</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5.05" x14ac:dyDescent="0.3">
      <c r="A684" t="str">
        <f>'Page 1 - General Information'!$G$12</f>
        <v>113365303</v>
      </c>
      <c r="B684" t="str">
        <f>'Page 1 - General Information'!$G$16</f>
        <v>8541</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5.05" x14ac:dyDescent="0.3">
      <c r="A685" t="str">
        <f>'Page 1 - General Information'!$G$12</f>
        <v>113365303</v>
      </c>
      <c r="B685" t="str">
        <f>'Page 1 - General Information'!$G$16</f>
        <v>8541</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5.05" x14ac:dyDescent="0.3">
      <c r="A686" t="str">
        <f>'Page 1 - General Information'!$G$12</f>
        <v>113365303</v>
      </c>
      <c r="B686" t="str">
        <f>'Page 1 - General Information'!$G$16</f>
        <v>8541</v>
      </c>
      <c r="C686" s="343" t="s">
        <v>21449</v>
      </c>
      <c r="D686"/>
      <c r="E686"/>
      <c r="F686"/>
      <c r="G686"/>
      <c r="H686"/>
      <c r="I686"/>
      <c r="J686"/>
      <c r="K686"/>
      <c r="L686"/>
      <c r="M686"/>
      <c r="N686" t="s">
        <v>4042</v>
      </c>
      <c r="O686" s="344">
        <f>INDEX('Page 2 - Team Information'!$K$14:$AP$189,Y686,X686)</f>
        <v>13</v>
      </c>
      <c r="P686"/>
      <c r="Q686"/>
      <c r="R686"/>
      <c r="S686" t="s">
        <v>4683</v>
      </c>
      <c r="T686"/>
      <c r="U686"/>
      <c r="V686"/>
      <c r="W686"/>
      <c r="X686" s="345">
        <v>16</v>
      </c>
      <c r="Y686" s="345">
        <v>11</v>
      </c>
      <c r="Z686" s="288"/>
    </row>
    <row r="687" spans="1:26" ht="15.05" x14ac:dyDescent="0.3">
      <c r="A687" t="str">
        <f>'Page 1 - General Information'!$G$12</f>
        <v>113365303</v>
      </c>
      <c r="B687" t="str">
        <f>'Page 1 - General Information'!$G$16</f>
        <v>8541</v>
      </c>
      <c r="C687" s="343" t="s">
        <v>21449</v>
      </c>
      <c r="D687"/>
      <c r="E687"/>
      <c r="F687"/>
      <c r="G687"/>
      <c r="H687"/>
      <c r="I687"/>
      <c r="J687"/>
      <c r="K687"/>
      <c r="L687"/>
      <c r="M687"/>
      <c r="N687" t="s">
        <v>4042</v>
      </c>
      <c r="O687" s="344">
        <f>INDEX('Page 2 - Team Information'!$K$14:$AP$189,Y687,X687)</f>
        <v>13</v>
      </c>
      <c r="P687"/>
      <c r="Q687"/>
      <c r="R687"/>
      <c r="S687" t="s">
        <v>4684</v>
      </c>
      <c r="T687"/>
      <c r="U687"/>
      <c r="V687"/>
      <c r="W687"/>
      <c r="X687" s="345">
        <v>17</v>
      </c>
      <c r="Y687" s="345">
        <v>11</v>
      </c>
      <c r="Z687" s="288"/>
    </row>
    <row r="688" spans="1:26" ht="15.05" x14ac:dyDescent="0.3">
      <c r="A688" t="str">
        <f>'Page 1 - General Information'!$G$12</f>
        <v>113365303</v>
      </c>
      <c r="B688" t="str">
        <f>'Page 1 - General Information'!$G$16</f>
        <v>8541</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5.05" x14ac:dyDescent="0.3">
      <c r="A689" t="str">
        <f>'Page 1 - General Information'!$G$12</f>
        <v>113365303</v>
      </c>
      <c r="B689" t="str">
        <f>'Page 1 - General Information'!$G$16</f>
        <v>8541</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5.05" x14ac:dyDescent="0.3">
      <c r="A690" t="str">
        <f>'Page 1 - General Information'!$G$12</f>
        <v>113365303</v>
      </c>
      <c r="B690" t="str">
        <f>'Page 1 - General Information'!$G$16</f>
        <v>8541</v>
      </c>
      <c r="C690" s="343" t="s">
        <v>21449</v>
      </c>
      <c r="D690"/>
      <c r="E690"/>
      <c r="F690"/>
      <c r="G690"/>
      <c r="H690"/>
      <c r="I690"/>
      <c r="J690"/>
      <c r="K690"/>
      <c r="L690"/>
      <c r="M690"/>
      <c r="N690" t="s">
        <v>4042</v>
      </c>
      <c r="O690" s="344">
        <f>INDEX('Page 2 - Team Information'!$K$14:$AP$189,Y690,X690)</f>
        <v>13</v>
      </c>
      <c r="P690"/>
      <c r="Q690"/>
      <c r="R690"/>
      <c r="S690" t="s">
        <v>4687</v>
      </c>
      <c r="T690"/>
      <c r="U690"/>
      <c r="V690"/>
      <c r="W690"/>
      <c r="X690" s="345">
        <v>21</v>
      </c>
      <c r="Y690" s="345">
        <v>11</v>
      </c>
      <c r="Z690" s="288"/>
    </row>
    <row r="691" spans="1:26" ht="15.05" x14ac:dyDescent="0.3">
      <c r="A691" t="str">
        <f>'Page 1 - General Information'!$G$12</f>
        <v>113365303</v>
      </c>
      <c r="B691" t="str">
        <f>'Page 1 - General Information'!$G$16</f>
        <v>8541</v>
      </c>
      <c r="C691" s="343" t="s">
        <v>21449</v>
      </c>
      <c r="D691"/>
      <c r="E691"/>
      <c r="F691"/>
      <c r="G691"/>
      <c r="H691"/>
      <c r="I691"/>
      <c r="J691"/>
      <c r="K691"/>
      <c r="L691"/>
      <c r="M691"/>
      <c r="N691" t="s">
        <v>4042</v>
      </c>
      <c r="O691" s="344">
        <f>INDEX('Page 2 - Team Information'!$K$14:$AP$189,Y691,X691)</f>
        <v>13</v>
      </c>
      <c r="P691"/>
      <c r="Q691"/>
      <c r="R691"/>
      <c r="S691" t="s">
        <v>4688</v>
      </c>
      <c r="T691"/>
      <c r="U691"/>
      <c r="V691"/>
      <c r="W691"/>
      <c r="X691" s="345">
        <v>22</v>
      </c>
      <c r="Y691" s="345">
        <v>11</v>
      </c>
      <c r="Z691" s="288"/>
    </row>
    <row r="692" spans="1:26" ht="15.05" x14ac:dyDescent="0.3">
      <c r="A692" t="str">
        <f>'Page 1 - General Information'!$G$12</f>
        <v>113365303</v>
      </c>
      <c r="B692" t="str">
        <f>'Page 1 - General Information'!$G$16</f>
        <v>8541</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5.05" x14ac:dyDescent="0.3">
      <c r="A693" t="str">
        <f>'Page 1 - General Information'!$G$12</f>
        <v>113365303</v>
      </c>
      <c r="B693" t="str">
        <f>'Page 1 - General Information'!$G$16</f>
        <v>8541</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5.05" x14ac:dyDescent="0.3">
      <c r="A694" t="str">
        <f>'Page 1 - General Information'!$G$12</f>
        <v>113365303</v>
      </c>
      <c r="B694" t="str">
        <f>'Page 1 - General Information'!$G$16</f>
        <v>8541</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5.05" x14ac:dyDescent="0.3">
      <c r="A695" t="str">
        <f>'Page 1 - General Information'!$G$12</f>
        <v>113365303</v>
      </c>
      <c r="B695" t="str">
        <f>'Page 1 - General Information'!$G$16</f>
        <v>8541</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5.05" x14ac:dyDescent="0.3">
      <c r="A696" t="str">
        <f>'Page 1 - General Information'!$G$12</f>
        <v>113365303</v>
      </c>
      <c r="B696" t="str">
        <f>'Page 1 - General Information'!$G$16</f>
        <v>8541</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5.05" x14ac:dyDescent="0.3">
      <c r="A697" t="str">
        <f>'Page 1 - General Information'!$G$12</f>
        <v>113365303</v>
      </c>
      <c r="B697" t="str">
        <f>'Page 1 - General Information'!$G$16</f>
        <v>8541</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5.05" x14ac:dyDescent="0.3">
      <c r="A698" t="str">
        <f>'Page 1 - General Information'!$G$12</f>
        <v>113365303</v>
      </c>
      <c r="B698" t="str">
        <f>'Page 1 - General Information'!$G$16</f>
        <v>8541</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5.05" x14ac:dyDescent="0.3">
      <c r="A699" t="str">
        <f>'Page 1 - General Information'!$G$12</f>
        <v>113365303</v>
      </c>
      <c r="B699" t="str">
        <f>'Page 1 - General Information'!$G$16</f>
        <v>8541</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5.05" x14ac:dyDescent="0.3">
      <c r="A700" t="str">
        <f>'Page 1 - General Information'!$G$12</f>
        <v>113365303</v>
      </c>
      <c r="B700" t="str">
        <f>'Page 1 - General Information'!$G$16</f>
        <v>8541</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5.05" x14ac:dyDescent="0.3">
      <c r="A701" t="str">
        <f>'Page 1 - General Information'!$G$12</f>
        <v>113365303</v>
      </c>
      <c r="B701" t="str">
        <f>'Page 1 - General Information'!$G$16</f>
        <v>8541</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5.05" x14ac:dyDescent="0.3">
      <c r="A702" t="str">
        <f>'Page 1 - General Information'!$G$12</f>
        <v>113365303</v>
      </c>
      <c r="B702" t="str">
        <f>'Page 1 - General Information'!$G$16</f>
        <v>8541</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5.05" x14ac:dyDescent="0.3">
      <c r="A703" t="str">
        <f>'Page 1 - General Information'!$G$12</f>
        <v>113365303</v>
      </c>
      <c r="B703" t="str">
        <f>'Page 1 - General Information'!$G$16</f>
        <v>8541</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5.05" x14ac:dyDescent="0.3">
      <c r="A704" t="str">
        <f>'Page 1 - General Information'!$G$12</f>
        <v>113365303</v>
      </c>
      <c r="B704" t="str">
        <f>'Page 1 - General Information'!$G$16</f>
        <v>8541</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5.05" x14ac:dyDescent="0.3">
      <c r="A705" t="str">
        <f>'Page 1 - General Information'!$G$12</f>
        <v>113365303</v>
      </c>
      <c r="B705" t="str">
        <f>'Page 1 - General Information'!$G$16</f>
        <v>8541</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5.05" x14ac:dyDescent="0.3">
      <c r="A706" t="str">
        <f>'Page 1 - General Information'!$G$12</f>
        <v>113365303</v>
      </c>
      <c r="B706" t="str">
        <f>'Page 1 - General Information'!$G$16</f>
        <v>8541</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5.05" x14ac:dyDescent="0.3">
      <c r="A707" t="str">
        <f>'Page 1 - General Information'!$G$12</f>
        <v>113365303</v>
      </c>
      <c r="B707" t="str">
        <f>'Page 1 - General Information'!$G$16</f>
        <v>8541</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5.05" x14ac:dyDescent="0.3">
      <c r="A708" t="str">
        <f>'Page 1 - General Information'!$G$12</f>
        <v>113365303</v>
      </c>
      <c r="B708" t="str">
        <f>'Page 1 - General Information'!$G$16</f>
        <v>8541</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5.05" x14ac:dyDescent="0.3">
      <c r="A709" t="str">
        <f>'Page 1 - General Information'!$G$12</f>
        <v>113365303</v>
      </c>
      <c r="B709" t="str">
        <f>'Page 1 - General Information'!$G$16</f>
        <v>8541</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5.05" x14ac:dyDescent="0.3">
      <c r="A710" t="str">
        <f>'Page 1 - General Information'!$G$12</f>
        <v>113365303</v>
      </c>
      <c r="B710" t="str">
        <f>'Page 1 - General Information'!$G$16</f>
        <v>8541</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2023-06-30</v>
      </c>
      <c r="U710"/>
      <c r="V710"/>
      <c r="W710"/>
      <c r="X710" s="345">
        <v>9</v>
      </c>
      <c r="Y710" s="345">
        <v>13</v>
      </c>
      <c r="Z710" s="288"/>
    </row>
    <row r="711" spans="1:26" ht="15.05" x14ac:dyDescent="0.3">
      <c r="A711" t="str">
        <f>'Page 1 - General Information'!$G$12</f>
        <v>113365303</v>
      </c>
      <c r="B711" t="str">
        <f>'Page 1 - General Information'!$G$16</f>
        <v>8541</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5.05" x14ac:dyDescent="0.3">
      <c r="A712" t="str">
        <f>'Page 1 - General Information'!$G$12</f>
        <v>113365303</v>
      </c>
      <c r="B712" t="str">
        <f>'Page 1 - General Information'!$G$16</f>
        <v>8541</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5.05" x14ac:dyDescent="0.3">
      <c r="A713" t="str">
        <f>'Page 1 - General Information'!$G$12</f>
        <v>113365303</v>
      </c>
      <c r="B713" t="str">
        <f>'Page 1 - General Information'!$G$16</f>
        <v>8541</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5.05" x14ac:dyDescent="0.3">
      <c r="A714" t="str">
        <f>'Page 1 - General Information'!$G$12</f>
        <v>113365303</v>
      </c>
      <c r="B714" t="str">
        <f>'Page 1 - General Information'!$G$16</f>
        <v>8541</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5.05" x14ac:dyDescent="0.3">
      <c r="A715" t="str">
        <f>'Page 1 - General Information'!$G$12</f>
        <v>113365303</v>
      </c>
      <c r="B715" t="str">
        <f>'Page 1 - General Information'!$G$16</f>
        <v>8541</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5.05" x14ac:dyDescent="0.3">
      <c r="A716" t="str">
        <f>'Page 1 - General Information'!$G$12</f>
        <v>113365303</v>
      </c>
      <c r="B716" t="str">
        <f>'Page 1 - General Information'!$G$16</f>
        <v>8541</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5.05" x14ac:dyDescent="0.3">
      <c r="A717" t="str">
        <f>'Page 1 - General Information'!$G$12</f>
        <v>113365303</v>
      </c>
      <c r="B717" t="str">
        <f>'Page 1 - General Information'!$G$16</f>
        <v>8541</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5.05" x14ac:dyDescent="0.3">
      <c r="A718" t="str">
        <f>'Page 1 - General Information'!$G$12</f>
        <v>113365303</v>
      </c>
      <c r="B718" t="str">
        <f>'Page 1 - General Information'!$G$16</f>
        <v>8541</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5.05" x14ac:dyDescent="0.3">
      <c r="A719" t="str">
        <f>'Page 1 - General Information'!$G$12</f>
        <v>113365303</v>
      </c>
      <c r="B719" t="str">
        <f>'Page 1 - General Information'!$G$16</f>
        <v>8541</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5.05" x14ac:dyDescent="0.3">
      <c r="A720" t="str">
        <f>'Page 1 - General Information'!$G$12</f>
        <v>113365303</v>
      </c>
      <c r="B720" t="str">
        <f>'Page 1 - General Information'!$G$16</f>
        <v>8541</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5.05" x14ac:dyDescent="0.3">
      <c r="A721" t="str">
        <f>'Page 1 - General Information'!$G$12</f>
        <v>113365303</v>
      </c>
      <c r="B721" t="str">
        <f>'Page 1 - General Information'!$G$16</f>
        <v>8541</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5.05" x14ac:dyDescent="0.3">
      <c r="A722" t="str">
        <f>'Page 1 - General Information'!$G$12</f>
        <v>113365303</v>
      </c>
      <c r="B722" t="str">
        <f>'Page 1 - General Information'!$G$16</f>
        <v>8541</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5.05" x14ac:dyDescent="0.3">
      <c r="A723" t="str">
        <f>'Page 1 - General Information'!$G$12</f>
        <v>113365303</v>
      </c>
      <c r="B723" t="str">
        <f>'Page 1 - General Information'!$G$16</f>
        <v>8541</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5.05" x14ac:dyDescent="0.3">
      <c r="A724" t="str">
        <f>'Page 1 - General Information'!$G$12</f>
        <v>113365303</v>
      </c>
      <c r="B724" t="str">
        <f>'Page 1 - General Information'!$G$16</f>
        <v>8541</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5.05" x14ac:dyDescent="0.3">
      <c r="A725" t="str">
        <f>'Page 1 - General Information'!$G$12</f>
        <v>113365303</v>
      </c>
      <c r="B725" t="str">
        <f>'Page 1 - General Information'!$G$16</f>
        <v>8541</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5.05" x14ac:dyDescent="0.3">
      <c r="A726" t="str">
        <f>'Page 1 - General Information'!$G$12</f>
        <v>113365303</v>
      </c>
      <c r="B726" t="str">
        <f>'Page 1 - General Information'!$G$16</f>
        <v>8541</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5.05" x14ac:dyDescent="0.3">
      <c r="A727" t="str">
        <f>'Page 1 - General Information'!$G$12</f>
        <v>113365303</v>
      </c>
      <c r="B727" t="str">
        <f>'Page 1 - General Information'!$G$16</f>
        <v>8541</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5.05" x14ac:dyDescent="0.3">
      <c r="A728" t="str">
        <f>'Page 1 - General Information'!$G$12</f>
        <v>113365303</v>
      </c>
      <c r="B728" t="str">
        <f>'Page 1 - General Information'!$G$16</f>
        <v>8541</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5.05" x14ac:dyDescent="0.3">
      <c r="A729" t="str">
        <f>'Page 1 - General Information'!$G$12</f>
        <v>113365303</v>
      </c>
      <c r="B729" t="str">
        <f>'Page 1 - General Information'!$G$16</f>
        <v>8541</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5.05" x14ac:dyDescent="0.3">
      <c r="A730" t="str">
        <f>'Page 1 - General Information'!$G$12</f>
        <v>113365303</v>
      </c>
      <c r="B730" t="str">
        <f>'Page 1 - General Information'!$G$16</f>
        <v>8541</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5.05" x14ac:dyDescent="0.3">
      <c r="A731" t="str">
        <f>'Page 1 - General Information'!$G$12</f>
        <v>113365303</v>
      </c>
      <c r="B731" t="str">
        <f>'Page 1 - General Information'!$G$16</f>
        <v>8541</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5.05" x14ac:dyDescent="0.3">
      <c r="A732" t="str">
        <f>'Page 1 - General Information'!$G$12</f>
        <v>113365303</v>
      </c>
      <c r="B732" t="str">
        <f>'Page 1 - General Information'!$G$16</f>
        <v>8541</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5.05" x14ac:dyDescent="0.3">
      <c r="A733" t="str">
        <f>'Page 1 - General Information'!$G$12</f>
        <v>113365303</v>
      </c>
      <c r="B733" t="str">
        <f>'Page 1 - General Information'!$G$16</f>
        <v>8541</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5.05" x14ac:dyDescent="0.3">
      <c r="A734" t="str">
        <f>'Page 1 - General Information'!$G$12</f>
        <v>113365303</v>
      </c>
      <c r="B734" t="str">
        <f>'Page 1 - General Information'!$G$16</f>
        <v>8541</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5.05" x14ac:dyDescent="0.3">
      <c r="A735" t="str">
        <f>'Page 1 - General Information'!$G$12</f>
        <v>113365303</v>
      </c>
      <c r="B735" t="str">
        <f>'Page 1 - General Information'!$G$16</f>
        <v>8541</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5.05" x14ac:dyDescent="0.3">
      <c r="A736" t="str">
        <f>'Page 1 - General Information'!$G$12</f>
        <v>113365303</v>
      </c>
      <c r="B736" t="str">
        <f>'Page 1 - General Information'!$G$16</f>
        <v>8541</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5.05" x14ac:dyDescent="0.3">
      <c r="A737" t="str">
        <f>'Page 1 - General Information'!$G$12</f>
        <v>113365303</v>
      </c>
      <c r="B737" t="str">
        <f>'Page 1 - General Information'!$G$16</f>
        <v>8541</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5.05" x14ac:dyDescent="0.3">
      <c r="A738" t="str">
        <f>'Page 1 - General Information'!$G$12</f>
        <v>113365303</v>
      </c>
      <c r="B738" t="str">
        <f>'Page 1 - General Information'!$G$16</f>
        <v>8541</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5.05" x14ac:dyDescent="0.3">
      <c r="A739" t="str">
        <f>'Page 1 - General Information'!$G$12</f>
        <v>113365303</v>
      </c>
      <c r="B739" t="str">
        <f>'Page 1 - General Information'!$G$16</f>
        <v>8541</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5.05" x14ac:dyDescent="0.3">
      <c r="A740" t="str">
        <f>'Page 1 - General Information'!$G$12</f>
        <v>113365303</v>
      </c>
      <c r="B740" t="str">
        <f>'Page 1 - General Information'!$G$16</f>
        <v>8541</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5.05" x14ac:dyDescent="0.3">
      <c r="A741" t="str">
        <f>'Page 1 - General Information'!$G$12</f>
        <v>113365303</v>
      </c>
      <c r="B741" t="str">
        <f>'Page 1 - General Information'!$G$16</f>
        <v>8541</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5.05" x14ac:dyDescent="0.3">
      <c r="A742" t="str">
        <f>'Page 1 - General Information'!$G$12</f>
        <v>113365303</v>
      </c>
      <c r="B742" t="str">
        <f>'Page 1 - General Information'!$G$16</f>
        <v>8541</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5.05" x14ac:dyDescent="0.3">
      <c r="A743" t="str">
        <f>'Page 1 - General Information'!$G$12</f>
        <v>113365303</v>
      </c>
      <c r="B743" t="str">
        <f>'Page 1 - General Information'!$G$16</f>
        <v>8541</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5.05" x14ac:dyDescent="0.3">
      <c r="A744" t="str">
        <f>'Page 1 - General Information'!$G$12</f>
        <v>113365303</v>
      </c>
      <c r="B744" t="str">
        <f>'Page 1 - General Information'!$G$16</f>
        <v>8541</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5.05" x14ac:dyDescent="0.3">
      <c r="A745" t="str">
        <f>'Page 1 - General Information'!$G$12</f>
        <v>113365303</v>
      </c>
      <c r="B745" t="str">
        <f>'Page 1 - General Information'!$G$16</f>
        <v>8541</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5.05" x14ac:dyDescent="0.3">
      <c r="A746" t="str">
        <f>'Page 1 - General Information'!$G$12</f>
        <v>113365303</v>
      </c>
      <c r="B746" t="str">
        <f>'Page 1 - General Information'!$G$16</f>
        <v>8541</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5.05" x14ac:dyDescent="0.3">
      <c r="A747" t="str">
        <f>'Page 1 - General Information'!$G$12</f>
        <v>113365303</v>
      </c>
      <c r="B747" t="str">
        <f>'Page 1 - General Information'!$G$16</f>
        <v>8541</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5.05" x14ac:dyDescent="0.3">
      <c r="A748" t="str">
        <f>'Page 1 - General Information'!$G$12</f>
        <v>113365303</v>
      </c>
      <c r="B748" t="str">
        <f>'Page 1 - General Information'!$G$16</f>
        <v>8541</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5.05" x14ac:dyDescent="0.3">
      <c r="A749" t="str">
        <f>'Page 1 - General Information'!$G$12</f>
        <v>113365303</v>
      </c>
      <c r="B749" t="str">
        <f>'Page 1 - General Information'!$G$16</f>
        <v>8541</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5.05" x14ac:dyDescent="0.3">
      <c r="A750" t="str">
        <f>'Page 1 - General Information'!$G$12</f>
        <v>113365303</v>
      </c>
      <c r="B750" t="str">
        <f>'Page 1 - General Information'!$G$16</f>
        <v>8541</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5.05" x14ac:dyDescent="0.3">
      <c r="A751" t="str">
        <f>'Page 1 - General Information'!$G$12</f>
        <v>113365303</v>
      </c>
      <c r="B751" t="str">
        <f>'Page 1 - General Information'!$G$16</f>
        <v>8541</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5.05" x14ac:dyDescent="0.3">
      <c r="A752" t="str">
        <f>'Page 1 - General Information'!$G$12</f>
        <v>113365303</v>
      </c>
      <c r="B752" t="str">
        <f>'Page 1 - General Information'!$G$16</f>
        <v>8541</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5.05" x14ac:dyDescent="0.3">
      <c r="A753" t="str">
        <f>'Page 1 - General Information'!$G$12</f>
        <v>113365303</v>
      </c>
      <c r="B753" t="str">
        <f>'Page 1 - General Information'!$G$16</f>
        <v>8541</v>
      </c>
      <c r="C753" s="343" t="s">
        <v>21449</v>
      </c>
      <c r="D753"/>
      <c r="E753"/>
      <c r="F753"/>
      <c r="G753"/>
      <c r="H753"/>
      <c r="I753"/>
      <c r="J753"/>
      <c r="K753"/>
      <c r="L753"/>
      <c r="M753"/>
      <c r="N753" t="s">
        <v>4523</v>
      </c>
      <c r="O753" s="347"/>
      <c r="P753"/>
      <c r="Q753"/>
      <c r="R753" s="347" t="s">
        <v>10203</v>
      </c>
      <c r="S753" t="s">
        <v>4750</v>
      </c>
      <c r="T753"/>
      <c r="U753"/>
      <c r="V753" s="344" t="str">
        <f>INDEX('Page 2 - Team Information'!$K$14:$AP$189,Y753,X753)</f>
        <v xml:space="preserve">Yes </v>
      </c>
      <c r="W753"/>
      <c r="X753" s="345">
        <v>6</v>
      </c>
      <c r="Y753" s="345">
        <v>16</v>
      </c>
      <c r="Z753" s="288"/>
    </row>
    <row r="754" spans="1:26" ht="15.05" x14ac:dyDescent="0.3">
      <c r="A754" t="str">
        <f>'Page 1 - General Information'!$G$12</f>
        <v>113365303</v>
      </c>
      <c r="B754" t="str">
        <f>'Page 1 - General Information'!$G$16</f>
        <v>8541</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5.05" x14ac:dyDescent="0.3">
      <c r="A755" t="str">
        <f>'Page 1 - General Information'!$G$12</f>
        <v>113365303</v>
      </c>
      <c r="B755" t="str">
        <f>'Page 1 - General Information'!$G$16</f>
        <v>8541</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1960-06-30</v>
      </c>
      <c r="U755"/>
      <c r="V755"/>
      <c r="W755"/>
      <c r="X755" s="345">
        <v>9</v>
      </c>
      <c r="Y755" s="345">
        <v>16</v>
      </c>
      <c r="Z755" s="288"/>
    </row>
    <row r="756" spans="1:26" ht="15.05" x14ac:dyDescent="0.3">
      <c r="A756" t="str">
        <f>'Page 1 - General Information'!$G$12</f>
        <v>113365303</v>
      </c>
      <c r="B756" t="str">
        <f>'Page 1 - General Information'!$G$16</f>
        <v>8541</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5.05" x14ac:dyDescent="0.3">
      <c r="A757" t="str">
        <f>'Page 1 - General Information'!$G$12</f>
        <v>113365303</v>
      </c>
      <c r="B757" t="str">
        <f>'Page 1 - General Information'!$G$16</f>
        <v>8541</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5.05" x14ac:dyDescent="0.3">
      <c r="A758" t="str">
        <f>'Page 1 - General Information'!$G$12</f>
        <v>113365303</v>
      </c>
      <c r="B758" t="str">
        <f>'Page 1 - General Information'!$G$16</f>
        <v>8541</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5.05" x14ac:dyDescent="0.3">
      <c r="A759" t="str">
        <f>'Page 1 - General Information'!$G$12</f>
        <v>113365303</v>
      </c>
      <c r="B759" t="str">
        <f>'Page 1 - General Information'!$G$16</f>
        <v>8541</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5.05" x14ac:dyDescent="0.3">
      <c r="A760" t="str">
        <f>'Page 1 - General Information'!$G$12</f>
        <v>113365303</v>
      </c>
      <c r="B760" t="str">
        <f>'Page 1 - General Information'!$G$16</f>
        <v>8541</v>
      </c>
      <c r="C760" s="343" t="s">
        <v>21449</v>
      </c>
      <c r="D760"/>
      <c r="E760"/>
      <c r="F760"/>
      <c r="G760"/>
      <c r="H760"/>
      <c r="I760"/>
      <c r="J760"/>
      <c r="K760"/>
      <c r="L760"/>
      <c r="M760"/>
      <c r="N760" t="s">
        <v>4042</v>
      </c>
      <c r="O760" s="344">
        <f>INDEX('Page 2 - Team Information'!$K$14:$AP$189,Y760,X760)</f>
        <v>13</v>
      </c>
      <c r="P760"/>
      <c r="Q760"/>
      <c r="R760"/>
      <c r="S760" t="s">
        <v>4757</v>
      </c>
      <c r="T760"/>
      <c r="U760"/>
      <c r="V760"/>
      <c r="W760"/>
      <c r="X760" s="345">
        <v>15</v>
      </c>
      <c r="Y760" s="345">
        <v>16</v>
      </c>
      <c r="Z760" s="288"/>
    </row>
    <row r="761" spans="1:26" ht="15.05" x14ac:dyDescent="0.3">
      <c r="A761" t="str">
        <f>'Page 1 - General Information'!$G$12</f>
        <v>113365303</v>
      </c>
      <c r="B761" t="str">
        <f>'Page 1 - General Information'!$G$16</f>
        <v>8541</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5.05" x14ac:dyDescent="0.3">
      <c r="A762" t="str">
        <f>'Page 1 - General Information'!$G$12</f>
        <v>113365303</v>
      </c>
      <c r="B762" t="str">
        <f>'Page 1 - General Information'!$G$16</f>
        <v>8541</v>
      </c>
      <c r="C762" s="343" t="s">
        <v>21449</v>
      </c>
      <c r="D762"/>
      <c r="E762"/>
      <c r="F762"/>
      <c r="G762"/>
      <c r="H762"/>
      <c r="I762"/>
      <c r="J762"/>
      <c r="K762"/>
      <c r="L762"/>
      <c r="M762"/>
      <c r="N762" t="s">
        <v>4042</v>
      </c>
      <c r="O762" s="344">
        <f>INDEX('Page 2 - Team Information'!$K$14:$AP$189,Y762,X762)</f>
        <v>13</v>
      </c>
      <c r="P762"/>
      <c r="Q762"/>
      <c r="R762"/>
      <c r="S762" t="s">
        <v>4759</v>
      </c>
      <c r="T762"/>
      <c r="U762"/>
      <c r="V762"/>
      <c r="W762"/>
      <c r="X762" s="345">
        <v>17</v>
      </c>
      <c r="Y762" s="345">
        <v>16</v>
      </c>
      <c r="Z762" s="288"/>
    </row>
    <row r="763" spans="1:26" ht="15.05" x14ac:dyDescent="0.3">
      <c r="A763" t="str">
        <f>'Page 1 - General Information'!$G$12</f>
        <v>113365303</v>
      </c>
      <c r="B763" t="str">
        <f>'Page 1 - General Information'!$G$16</f>
        <v>8541</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5.05" x14ac:dyDescent="0.3">
      <c r="A764" t="str">
        <f>'Page 1 - General Information'!$G$12</f>
        <v>113365303</v>
      </c>
      <c r="B764" t="str">
        <f>'Page 1 - General Information'!$G$16</f>
        <v>8541</v>
      </c>
      <c r="C764" s="343" t="s">
        <v>21449</v>
      </c>
      <c r="D764"/>
      <c r="E764"/>
      <c r="F764"/>
      <c r="G764"/>
      <c r="H764"/>
      <c r="I764"/>
      <c r="J764"/>
      <c r="K764"/>
      <c r="L764"/>
      <c r="M764"/>
      <c r="N764" t="s">
        <v>4042</v>
      </c>
      <c r="O764" s="344">
        <f>INDEX('Page 2 - Team Information'!$K$14:$AP$189,Y764,X764)</f>
        <v>13</v>
      </c>
      <c r="P764"/>
      <c r="Q764"/>
      <c r="R764"/>
      <c r="S764" t="s">
        <v>4761</v>
      </c>
      <c r="T764"/>
      <c r="U764"/>
      <c r="V764"/>
      <c r="W764"/>
      <c r="X764" s="345">
        <v>20</v>
      </c>
      <c r="Y764" s="345">
        <v>16</v>
      </c>
      <c r="Z764" s="288"/>
    </row>
    <row r="765" spans="1:26" ht="15.05" x14ac:dyDescent="0.3">
      <c r="A765" t="str">
        <f>'Page 1 - General Information'!$G$12</f>
        <v>113365303</v>
      </c>
      <c r="B765" t="str">
        <f>'Page 1 - General Information'!$G$16</f>
        <v>8541</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5.05" x14ac:dyDescent="0.3">
      <c r="A766" t="str">
        <f>'Page 1 - General Information'!$G$12</f>
        <v>113365303</v>
      </c>
      <c r="B766" t="str">
        <f>'Page 1 - General Information'!$G$16</f>
        <v>8541</v>
      </c>
      <c r="C766" s="343" t="s">
        <v>21449</v>
      </c>
      <c r="D766"/>
      <c r="E766"/>
      <c r="F766"/>
      <c r="G766"/>
      <c r="H766"/>
      <c r="I766"/>
      <c r="J766"/>
      <c r="K766"/>
      <c r="L766"/>
      <c r="M766"/>
      <c r="N766" t="s">
        <v>4042</v>
      </c>
      <c r="O766" s="344">
        <f>INDEX('Page 2 - Team Information'!$K$14:$AP$189,Y766,X766)</f>
        <v>13</v>
      </c>
      <c r="P766"/>
      <c r="Q766"/>
      <c r="R766"/>
      <c r="S766" t="s">
        <v>4763</v>
      </c>
      <c r="T766"/>
      <c r="U766"/>
      <c r="V766"/>
      <c r="W766"/>
      <c r="X766" s="345">
        <v>22</v>
      </c>
      <c r="Y766" s="345">
        <v>16</v>
      </c>
      <c r="Z766" s="288"/>
    </row>
    <row r="767" spans="1:26" ht="15.05" x14ac:dyDescent="0.3">
      <c r="A767" t="str">
        <f>'Page 1 - General Information'!$G$12</f>
        <v>113365303</v>
      </c>
      <c r="B767" t="str">
        <f>'Page 1 - General Information'!$G$16</f>
        <v>8541</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5.05" x14ac:dyDescent="0.3">
      <c r="A768" t="str">
        <f>'Page 1 - General Information'!$G$12</f>
        <v>113365303</v>
      </c>
      <c r="B768" t="str">
        <f>'Page 1 - General Information'!$G$16</f>
        <v>8541</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5.05" x14ac:dyDescent="0.3">
      <c r="A769" t="str">
        <f>'Page 1 - General Information'!$G$12</f>
        <v>113365303</v>
      </c>
      <c r="B769" t="str">
        <f>'Page 1 - General Information'!$G$16</f>
        <v>8541</v>
      </c>
      <c r="C769" s="343" t="s">
        <v>21449</v>
      </c>
      <c r="D769"/>
      <c r="E769"/>
      <c r="F769"/>
      <c r="G769"/>
      <c r="H769"/>
      <c r="I769"/>
      <c r="J769"/>
      <c r="K769"/>
      <c r="L769"/>
      <c r="M769"/>
      <c r="N769" t="s">
        <v>4523</v>
      </c>
      <c r="O769" s="347"/>
      <c r="P769"/>
      <c r="Q769"/>
      <c r="R769" s="347" t="s">
        <v>10203</v>
      </c>
      <c r="S769" t="s">
        <v>4766</v>
      </c>
      <c r="T769"/>
      <c r="U769"/>
      <c r="V769" s="344" t="str">
        <f>INDEX('Page 2 - Team Information'!$K$14:$AP$189,Y769,X769)</f>
        <v xml:space="preserve">Yes </v>
      </c>
      <c r="W769"/>
      <c r="X769" s="345">
        <v>7</v>
      </c>
      <c r="Y769" s="345">
        <v>17</v>
      </c>
      <c r="Z769" s="288"/>
    </row>
    <row r="770" spans="1:26" ht="15.05" x14ac:dyDescent="0.3">
      <c r="A770" t="str">
        <f>'Page 1 - General Information'!$G$12</f>
        <v>113365303</v>
      </c>
      <c r="B770" t="str">
        <f>'Page 1 - General Information'!$G$16</f>
        <v>8541</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5.05" x14ac:dyDescent="0.3">
      <c r="A771" t="str">
        <f>'Page 1 - General Information'!$G$12</f>
        <v>113365303</v>
      </c>
      <c r="B771" t="str">
        <f>'Page 1 - General Information'!$G$16</f>
        <v>8541</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5.05" x14ac:dyDescent="0.3">
      <c r="A772" t="str">
        <f>'Page 1 - General Information'!$G$12</f>
        <v>113365303</v>
      </c>
      <c r="B772" t="str">
        <f>'Page 1 - General Information'!$G$16</f>
        <v>8541</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5.05" x14ac:dyDescent="0.3">
      <c r="A773" t="str">
        <f>'Page 1 - General Information'!$G$12</f>
        <v>113365303</v>
      </c>
      <c r="B773" t="str">
        <f>'Page 1 - General Information'!$G$16</f>
        <v>8541</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5.05" x14ac:dyDescent="0.3">
      <c r="A774" t="str">
        <f>'Page 1 - General Information'!$G$12</f>
        <v>113365303</v>
      </c>
      <c r="B774" t="str">
        <f>'Page 1 - General Information'!$G$16</f>
        <v>8541</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5.05" x14ac:dyDescent="0.3">
      <c r="A775" t="str">
        <f>'Page 1 - General Information'!$G$12</f>
        <v>113365303</v>
      </c>
      <c r="B775" t="str">
        <f>'Page 1 - General Information'!$G$16</f>
        <v>8541</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5.05" x14ac:dyDescent="0.3">
      <c r="A776" t="str">
        <f>'Page 1 - General Information'!$G$12</f>
        <v>113365303</v>
      </c>
      <c r="B776" t="str">
        <f>'Page 1 - General Information'!$G$16</f>
        <v>8541</v>
      </c>
      <c r="C776" s="343" t="s">
        <v>21449</v>
      </c>
      <c r="D776"/>
      <c r="E776"/>
      <c r="F776"/>
      <c r="G776"/>
      <c r="H776"/>
      <c r="I776"/>
      <c r="J776"/>
      <c r="K776"/>
      <c r="L776"/>
      <c r="M776"/>
      <c r="N776" t="s">
        <v>4042</v>
      </c>
      <c r="O776" s="344">
        <f>INDEX('Page 2 - Team Information'!$K$14:$AP$189,Y776,X776)</f>
        <v>19</v>
      </c>
      <c r="P776"/>
      <c r="Q776"/>
      <c r="R776"/>
      <c r="S776" t="s">
        <v>4773</v>
      </c>
      <c r="T776"/>
      <c r="U776"/>
      <c r="V776"/>
      <c r="W776"/>
      <c r="X776" s="345">
        <v>16</v>
      </c>
      <c r="Y776" s="345">
        <v>17</v>
      </c>
      <c r="Z776" s="288"/>
    </row>
    <row r="777" spans="1:26" ht="15.05" x14ac:dyDescent="0.3">
      <c r="A777" t="str">
        <f>'Page 1 - General Information'!$G$12</f>
        <v>113365303</v>
      </c>
      <c r="B777" t="str">
        <f>'Page 1 - General Information'!$G$16</f>
        <v>8541</v>
      </c>
      <c r="C777" s="343" t="s">
        <v>21449</v>
      </c>
      <c r="D777"/>
      <c r="E777"/>
      <c r="F777"/>
      <c r="G777"/>
      <c r="H777"/>
      <c r="I777"/>
      <c r="J777"/>
      <c r="K777"/>
      <c r="L777"/>
      <c r="M777"/>
      <c r="N777" t="s">
        <v>4042</v>
      </c>
      <c r="O777" s="344">
        <f>INDEX('Page 2 - Team Information'!$K$14:$AP$189,Y777,X777)</f>
        <v>19</v>
      </c>
      <c r="P777"/>
      <c r="Q777"/>
      <c r="R777"/>
      <c r="S777" t="s">
        <v>4774</v>
      </c>
      <c r="T777"/>
      <c r="U777"/>
      <c r="V777"/>
      <c r="W777"/>
      <c r="X777" s="345">
        <v>17</v>
      </c>
      <c r="Y777" s="345">
        <v>17</v>
      </c>
      <c r="Z777" s="288"/>
    </row>
    <row r="778" spans="1:26" ht="15.05" x14ac:dyDescent="0.3">
      <c r="A778" t="str">
        <f>'Page 1 - General Information'!$G$12</f>
        <v>113365303</v>
      </c>
      <c r="B778" t="str">
        <f>'Page 1 - General Information'!$G$16</f>
        <v>8541</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5.05" x14ac:dyDescent="0.3">
      <c r="A779" t="str">
        <f>'Page 1 - General Information'!$G$12</f>
        <v>113365303</v>
      </c>
      <c r="B779" t="str">
        <f>'Page 1 - General Information'!$G$16</f>
        <v>8541</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5.05" x14ac:dyDescent="0.3">
      <c r="A780" t="str">
        <f>'Page 1 - General Information'!$G$12</f>
        <v>113365303</v>
      </c>
      <c r="B780" t="str">
        <f>'Page 1 - General Information'!$G$16</f>
        <v>8541</v>
      </c>
      <c r="C780" s="343" t="s">
        <v>21449</v>
      </c>
      <c r="D780"/>
      <c r="E780"/>
      <c r="F780"/>
      <c r="G780"/>
      <c r="H780"/>
      <c r="I780"/>
      <c r="J780"/>
      <c r="K780"/>
      <c r="L780"/>
      <c r="M780"/>
      <c r="N780" t="s">
        <v>4042</v>
      </c>
      <c r="O780" s="344">
        <f>INDEX('Page 2 - Team Information'!$K$14:$AP$189,Y780,X780)</f>
        <v>12</v>
      </c>
      <c r="P780"/>
      <c r="Q780"/>
      <c r="R780"/>
      <c r="S780" t="s">
        <v>4777</v>
      </c>
      <c r="T780"/>
      <c r="U780"/>
      <c r="V780"/>
      <c r="W780"/>
      <c r="X780" s="345">
        <v>21</v>
      </c>
      <c r="Y780" s="345">
        <v>17</v>
      </c>
      <c r="Z780" s="288"/>
    </row>
    <row r="781" spans="1:26" ht="15.05" x14ac:dyDescent="0.3">
      <c r="A781" t="str">
        <f>'Page 1 - General Information'!$G$12</f>
        <v>113365303</v>
      </c>
      <c r="B781" t="str">
        <f>'Page 1 - General Information'!$G$16</f>
        <v>8541</v>
      </c>
      <c r="C781" s="343" t="s">
        <v>21449</v>
      </c>
      <c r="D781"/>
      <c r="E781"/>
      <c r="F781"/>
      <c r="G781"/>
      <c r="H781"/>
      <c r="I781"/>
      <c r="J781"/>
      <c r="K781"/>
      <c r="L781"/>
      <c r="M781"/>
      <c r="N781" t="s">
        <v>4042</v>
      </c>
      <c r="O781" s="344">
        <f>INDEX('Page 2 - Team Information'!$K$14:$AP$189,Y781,X781)</f>
        <v>12</v>
      </c>
      <c r="P781"/>
      <c r="Q781"/>
      <c r="R781"/>
      <c r="S781" t="s">
        <v>4778</v>
      </c>
      <c r="T781"/>
      <c r="U781"/>
      <c r="V781"/>
      <c r="W781"/>
      <c r="X781" s="345">
        <v>22</v>
      </c>
      <c r="Y781" s="345">
        <v>17</v>
      </c>
      <c r="Z781" s="288"/>
    </row>
    <row r="782" spans="1:26" ht="15.05" x14ac:dyDescent="0.3">
      <c r="A782" t="str">
        <f>'Page 1 - General Information'!$G$12</f>
        <v>113365303</v>
      </c>
      <c r="B782" t="str">
        <f>'Page 1 - General Information'!$G$16</f>
        <v>8541</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5.05" x14ac:dyDescent="0.3">
      <c r="A783" t="str">
        <f>'Page 1 - General Information'!$G$12</f>
        <v>113365303</v>
      </c>
      <c r="B783" t="str">
        <f>'Page 1 - General Information'!$G$16</f>
        <v>8541</v>
      </c>
      <c r="C783" s="343" t="s">
        <v>21449</v>
      </c>
      <c r="D783"/>
      <c r="E783"/>
      <c r="F783"/>
      <c r="G783"/>
      <c r="H783"/>
      <c r="I783"/>
      <c r="J783"/>
      <c r="K783"/>
      <c r="L783"/>
      <c r="M783"/>
      <c r="N783" t="s">
        <v>4523</v>
      </c>
      <c r="O783" s="347"/>
      <c r="P783"/>
      <c r="Q783"/>
      <c r="R783" s="347" t="s">
        <v>10203</v>
      </c>
      <c r="S783" t="s">
        <v>4780</v>
      </c>
      <c r="T783"/>
      <c r="U783"/>
      <c r="V783" s="344" t="str">
        <f>INDEX('Page 2 - Team Information'!$K$14:$AP$189,Y783,X783)</f>
        <v xml:space="preserve">Yes </v>
      </c>
      <c r="W783"/>
      <c r="X783" s="345">
        <v>6</v>
      </c>
      <c r="Y783" s="345">
        <v>18</v>
      </c>
      <c r="Z783" s="288"/>
    </row>
    <row r="784" spans="1:26" ht="15.05" x14ac:dyDescent="0.3">
      <c r="A784" t="str">
        <f>'Page 1 - General Information'!$G$12</f>
        <v>113365303</v>
      </c>
      <c r="B784" t="str">
        <f>'Page 1 - General Information'!$G$16</f>
        <v>8541</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5.05" x14ac:dyDescent="0.3">
      <c r="A785" t="str">
        <f>'Page 1 - General Information'!$G$12</f>
        <v>113365303</v>
      </c>
      <c r="B785" t="str">
        <f>'Page 1 - General Information'!$G$16</f>
        <v>8541</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5.05" x14ac:dyDescent="0.3">
      <c r="A786" t="str">
        <f>'Page 1 - General Information'!$G$12</f>
        <v>113365303</v>
      </c>
      <c r="B786" t="str">
        <f>'Page 1 - General Information'!$G$16</f>
        <v>8541</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5.05" x14ac:dyDescent="0.3">
      <c r="A787" t="str">
        <f>'Page 1 - General Information'!$G$12</f>
        <v>113365303</v>
      </c>
      <c r="B787" t="str">
        <f>'Page 1 - General Information'!$G$16</f>
        <v>8541</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5.05" x14ac:dyDescent="0.3">
      <c r="A788" t="str">
        <f>'Page 1 - General Information'!$G$12</f>
        <v>113365303</v>
      </c>
      <c r="B788" t="str">
        <f>'Page 1 - General Information'!$G$16</f>
        <v>8541</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5.05" x14ac:dyDescent="0.3">
      <c r="A789" t="str">
        <f>'Page 1 - General Information'!$G$12</f>
        <v>113365303</v>
      </c>
      <c r="B789" t="str">
        <f>'Page 1 - General Information'!$G$16</f>
        <v>8541</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5.05" x14ac:dyDescent="0.3">
      <c r="A790" t="str">
        <f>'Page 1 - General Information'!$G$12</f>
        <v>113365303</v>
      </c>
      <c r="B790" t="str">
        <f>'Page 1 - General Information'!$G$16</f>
        <v>8541</v>
      </c>
      <c r="C790" s="343" t="s">
        <v>21449</v>
      </c>
      <c r="D790"/>
      <c r="E790"/>
      <c r="F790"/>
      <c r="G790"/>
      <c r="H790"/>
      <c r="I790"/>
      <c r="J790"/>
      <c r="K790"/>
      <c r="L790"/>
      <c r="M790"/>
      <c r="N790" t="s">
        <v>4042</v>
      </c>
      <c r="O790" s="344">
        <f>INDEX('Page 2 - Team Information'!$K$14:$AP$189,Y790,X790)</f>
        <v>20</v>
      </c>
      <c r="P790"/>
      <c r="Q790"/>
      <c r="R790"/>
      <c r="S790" t="s">
        <v>4787</v>
      </c>
      <c r="T790"/>
      <c r="U790"/>
      <c r="V790"/>
      <c r="W790"/>
      <c r="X790" s="345">
        <v>15</v>
      </c>
      <c r="Y790" s="345">
        <v>18</v>
      </c>
      <c r="Z790" s="288"/>
    </row>
    <row r="791" spans="1:26" ht="15.05" x14ac:dyDescent="0.3">
      <c r="A791" t="str">
        <f>'Page 1 - General Information'!$G$12</f>
        <v>113365303</v>
      </c>
      <c r="B791" t="str">
        <f>'Page 1 - General Information'!$G$16</f>
        <v>8541</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5.05" x14ac:dyDescent="0.3">
      <c r="A792" t="str">
        <f>'Page 1 - General Information'!$G$12</f>
        <v>113365303</v>
      </c>
      <c r="B792" t="str">
        <f>'Page 1 - General Information'!$G$16</f>
        <v>8541</v>
      </c>
      <c r="C792" s="343" t="s">
        <v>21449</v>
      </c>
      <c r="D792"/>
      <c r="E792"/>
      <c r="F792"/>
      <c r="G792"/>
      <c r="H792"/>
      <c r="I792"/>
      <c r="J792"/>
      <c r="K792"/>
      <c r="L792"/>
      <c r="M792"/>
      <c r="N792" t="s">
        <v>4042</v>
      </c>
      <c r="O792" s="344">
        <f>INDEX('Page 2 - Team Information'!$K$14:$AP$189,Y792,X792)</f>
        <v>20</v>
      </c>
      <c r="P792"/>
      <c r="Q792"/>
      <c r="R792"/>
      <c r="S792" t="s">
        <v>4789</v>
      </c>
      <c r="T792"/>
      <c r="U792"/>
      <c r="V792"/>
      <c r="W792"/>
      <c r="X792" s="345">
        <v>17</v>
      </c>
      <c r="Y792" s="345">
        <v>18</v>
      </c>
      <c r="Z792" s="288"/>
    </row>
    <row r="793" spans="1:26" ht="15.05" x14ac:dyDescent="0.3">
      <c r="A793" t="str">
        <f>'Page 1 - General Information'!$G$12</f>
        <v>113365303</v>
      </c>
      <c r="B793" t="str">
        <f>'Page 1 - General Information'!$G$16</f>
        <v>8541</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5.05" x14ac:dyDescent="0.3">
      <c r="A794" t="str">
        <f>'Page 1 - General Information'!$G$12</f>
        <v>113365303</v>
      </c>
      <c r="B794" t="str">
        <f>'Page 1 - General Information'!$G$16</f>
        <v>8541</v>
      </c>
      <c r="C794" s="343" t="s">
        <v>21449</v>
      </c>
      <c r="D794"/>
      <c r="E794"/>
      <c r="F794"/>
      <c r="G794"/>
      <c r="H794"/>
      <c r="I794"/>
      <c r="J794"/>
      <c r="K794"/>
      <c r="L794"/>
      <c r="M794"/>
      <c r="N794" t="s">
        <v>4042</v>
      </c>
      <c r="O794" s="344">
        <f>INDEX('Page 2 - Team Information'!$K$14:$AP$189,Y794,X794)</f>
        <v>17</v>
      </c>
      <c r="P794"/>
      <c r="Q794"/>
      <c r="R794"/>
      <c r="S794" t="s">
        <v>4791</v>
      </c>
      <c r="T794"/>
      <c r="U794"/>
      <c r="V794"/>
      <c r="W794"/>
      <c r="X794" s="345">
        <v>20</v>
      </c>
      <c r="Y794" s="345">
        <v>18</v>
      </c>
      <c r="Z794" s="288"/>
    </row>
    <row r="795" spans="1:26" ht="15.05" x14ac:dyDescent="0.3">
      <c r="A795" t="str">
        <f>'Page 1 - General Information'!$G$12</f>
        <v>113365303</v>
      </c>
      <c r="B795" t="str">
        <f>'Page 1 - General Information'!$G$16</f>
        <v>8541</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5.05" x14ac:dyDescent="0.3">
      <c r="A796" t="str">
        <f>'Page 1 - General Information'!$G$12</f>
        <v>113365303</v>
      </c>
      <c r="B796" t="str">
        <f>'Page 1 - General Information'!$G$16</f>
        <v>8541</v>
      </c>
      <c r="C796" s="343" t="s">
        <v>21449</v>
      </c>
      <c r="D796"/>
      <c r="E796"/>
      <c r="F796"/>
      <c r="G796"/>
      <c r="H796"/>
      <c r="I796"/>
      <c r="J796"/>
      <c r="K796"/>
      <c r="L796"/>
      <c r="M796"/>
      <c r="N796" t="s">
        <v>4042</v>
      </c>
      <c r="O796" s="344">
        <f>INDEX('Page 2 - Team Information'!$K$14:$AP$189,Y796,X796)</f>
        <v>17</v>
      </c>
      <c r="P796"/>
      <c r="Q796"/>
      <c r="R796"/>
      <c r="S796" t="s">
        <v>4793</v>
      </c>
      <c r="T796"/>
      <c r="U796"/>
      <c r="V796"/>
      <c r="W796"/>
      <c r="X796" s="345">
        <v>22</v>
      </c>
      <c r="Y796" s="345">
        <v>18</v>
      </c>
      <c r="Z796" s="288"/>
    </row>
    <row r="797" spans="1:26" ht="15.05" x14ac:dyDescent="0.3">
      <c r="A797" t="str">
        <f>'Page 1 - General Information'!$G$12</f>
        <v>113365303</v>
      </c>
      <c r="B797" t="str">
        <f>'Page 1 - General Information'!$G$16</f>
        <v>8541</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5.05" x14ac:dyDescent="0.3">
      <c r="A798" t="str">
        <f>'Page 1 - General Information'!$G$12</f>
        <v>113365303</v>
      </c>
      <c r="B798" t="str">
        <f>'Page 1 - General Information'!$G$16</f>
        <v>8541</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5.05" x14ac:dyDescent="0.3">
      <c r="A799" t="str">
        <f>'Page 1 - General Information'!$G$12</f>
        <v>113365303</v>
      </c>
      <c r="B799" t="str">
        <f>'Page 1 - General Information'!$G$16</f>
        <v>8541</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5.05" x14ac:dyDescent="0.3">
      <c r="A800" t="str">
        <f>'Page 1 - General Information'!$G$12</f>
        <v>113365303</v>
      </c>
      <c r="B800" t="str">
        <f>'Page 1 - General Information'!$G$16</f>
        <v>8541</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5.05" x14ac:dyDescent="0.3">
      <c r="A801" t="str">
        <f>'Page 1 - General Information'!$G$12</f>
        <v>113365303</v>
      </c>
      <c r="B801" t="str">
        <f>'Page 1 - General Information'!$G$16</f>
        <v>8541</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5.05" x14ac:dyDescent="0.3">
      <c r="A802" t="str">
        <f>'Page 1 - General Information'!$G$12</f>
        <v>113365303</v>
      </c>
      <c r="B802" t="str">
        <f>'Page 1 - General Information'!$G$16</f>
        <v>8541</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5.05" x14ac:dyDescent="0.3">
      <c r="A803" t="str">
        <f>'Page 1 - General Information'!$G$12</f>
        <v>113365303</v>
      </c>
      <c r="B803" t="str">
        <f>'Page 1 - General Information'!$G$16</f>
        <v>8541</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5.05" x14ac:dyDescent="0.3">
      <c r="A804" t="str">
        <f>'Page 1 - General Information'!$G$12</f>
        <v>113365303</v>
      </c>
      <c r="B804" t="str">
        <f>'Page 1 - General Information'!$G$16</f>
        <v>8541</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5.05" x14ac:dyDescent="0.3">
      <c r="A805" t="str">
        <f>'Page 1 - General Information'!$G$12</f>
        <v>113365303</v>
      </c>
      <c r="B805" t="str">
        <f>'Page 1 - General Information'!$G$16</f>
        <v>8541</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5.05" x14ac:dyDescent="0.3">
      <c r="A806" t="str">
        <f>'Page 1 - General Information'!$G$12</f>
        <v>113365303</v>
      </c>
      <c r="B806" t="str">
        <f>'Page 1 - General Information'!$G$16</f>
        <v>8541</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5.05" x14ac:dyDescent="0.3">
      <c r="A807" t="str">
        <f>'Page 1 - General Information'!$G$12</f>
        <v>113365303</v>
      </c>
      <c r="B807" t="str">
        <f>'Page 1 - General Information'!$G$16</f>
        <v>8541</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5.05" x14ac:dyDescent="0.3">
      <c r="A808" t="str">
        <f>'Page 1 - General Information'!$G$12</f>
        <v>113365303</v>
      </c>
      <c r="B808" t="str">
        <f>'Page 1 - General Information'!$G$16</f>
        <v>8541</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5.05" x14ac:dyDescent="0.3">
      <c r="A809" t="str">
        <f>'Page 1 - General Information'!$G$12</f>
        <v>113365303</v>
      </c>
      <c r="B809" t="str">
        <f>'Page 1 - General Information'!$G$16</f>
        <v>8541</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5.05" x14ac:dyDescent="0.3">
      <c r="A810" t="str">
        <f>'Page 1 - General Information'!$G$12</f>
        <v>113365303</v>
      </c>
      <c r="B810" t="str">
        <f>'Page 1 - General Information'!$G$16</f>
        <v>8541</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5.05" x14ac:dyDescent="0.3">
      <c r="A811" t="str">
        <f>'Page 1 - General Information'!$G$12</f>
        <v>113365303</v>
      </c>
      <c r="B811" t="str">
        <f>'Page 1 - General Information'!$G$16</f>
        <v>8541</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5.05" x14ac:dyDescent="0.3">
      <c r="A812" t="str">
        <f>'Page 1 - General Information'!$G$12</f>
        <v>113365303</v>
      </c>
      <c r="B812" t="str">
        <f>'Page 1 - General Information'!$G$16</f>
        <v>8541</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5.05" x14ac:dyDescent="0.3">
      <c r="A813" t="str">
        <f>'Page 1 - General Information'!$G$12</f>
        <v>113365303</v>
      </c>
      <c r="B813" t="str">
        <f>'Page 1 - General Information'!$G$16</f>
        <v>8541</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5.05" x14ac:dyDescent="0.3">
      <c r="A814" t="str">
        <f>'Page 1 - General Information'!$G$12</f>
        <v>113365303</v>
      </c>
      <c r="B814" t="str">
        <f>'Page 1 - General Information'!$G$16</f>
        <v>8541</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5.05" x14ac:dyDescent="0.3">
      <c r="A815" t="str">
        <f>'Page 1 - General Information'!$G$12</f>
        <v>113365303</v>
      </c>
      <c r="B815" t="str">
        <f>'Page 1 - General Information'!$G$16</f>
        <v>8541</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5.05" x14ac:dyDescent="0.3">
      <c r="A816" t="str">
        <f>'Page 1 - General Information'!$G$12</f>
        <v>113365303</v>
      </c>
      <c r="B816" t="str">
        <f>'Page 1 - General Information'!$G$16</f>
        <v>8541</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5.05" x14ac:dyDescent="0.3">
      <c r="A817" t="str">
        <f>'Page 1 - General Information'!$G$12</f>
        <v>113365303</v>
      </c>
      <c r="B817" t="str">
        <f>'Page 1 - General Information'!$G$16</f>
        <v>8541</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5.05" x14ac:dyDescent="0.3">
      <c r="A818" t="str">
        <f>'Page 1 - General Information'!$G$12</f>
        <v>113365303</v>
      </c>
      <c r="B818" t="str">
        <f>'Page 1 - General Information'!$G$16</f>
        <v>8541</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5.05" x14ac:dyDescent="0.3">
      <c r="A819" t="str">
        <f>'Page 1 - General Information'!$G$12</f>
        <v>113365303</v>
      </c>
      <c r="B819" t="str">
        <f>'Page 1 - General Information'!$G$16</f>
        <v>8541</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5.05" x14ac:dyDescent="0.3">
      <c r="A820" t="str">
        <f>'Page 1 - General Information'!$G$12</f>
        <v>113365303</v>
      </c>
      <c r="B820" t="str">
        <f>'Page 1 - General Information'!$G$16</f>
        <v>8541</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5.05" x14ac:dyDescent="0.3">
      <c r="A821" t="str">
        <f>'Page 1 - General Information'!$G$12</f>
        <v>113365303</v>
      </c>
      <c r="B821" t="str">
        <f>'Page 1 - General Information'!$G$16</f>
        <v>8541</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5.05" x14ac:dyDescent="0.3">
      <c r="A822" t="str">
        <f>'Page 1 - General Information'!$G$12</f>
        <v>113365303</v>
      </c>
      <c r="B822" t="str">
        <f>'Page 1 - General Information'!$G$16</f>
        <v>8541</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5.05" x14ac:dyDescent="0.3">
      <c r="A823" t="str">
        <f>'Page 1 - General Information'!$G$12</f>
        <v>113365303</v>
      </c>
      <c r="B823" t="str">
        <f>'Page 1 - General Information'!$G$16</f>
        <v>8541</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5.05" x14ac:dyDescent="0.3">
      <c r="A824" t="str">
        <f>'Page 1 - General Information'!$G$12</f>
        <v>113365303</v>
      </c>
      <c r="B824" t="str">
        <f>'Page 1 - General Information'!$G$16</f>
        <v>8541</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5.05" x14ac:dyDescent="0.3">
      <c r="A825" t="str">
        <f>'Page 1 - General Information'!$G$12</f>
        <v>113365303</v>
      </c>
      <c r="B825" t="str">
        <f>'Page 1 - General Information'!$G$16</f>
        <v>8541</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5.05" x14ac:dyDescent="0.3">
      <c r="A826" t="str">
        <f>'Page 1 - General Information'!$G$12</f>
        <v>113365303</v>
      </c>
      <c r="B826" t="str">
        <f>'Page 1 - General Information'!$G$16</f>
        <v>8541</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5.05" x14ac:dyDescent="0.3">
      <c r="A827" t="str">
        <f>'Page 1 - General Information'!$G$12</f>
        <v>113365303</v>
      </c>
      <c r="B827" t="str">
        <f>'Page 1 - General Information'!$G$16</f>
        <v>8541</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5.05" x14ac:dyDescent="0.3">
      <c r="A828" t="str">
        <f>'Page 1 - General Information'!$G$12</f>
        <v>113365303</v>
      </c>
      <c r="B828" t="str">
        <f>'Page 1 - General Information'!$G$16</f>
        <v>8541</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5.05" x14ac:dyDescent="0.3">
      <c r="A829" t="str">
        <f>'Page 1 - General Information'!$G$12</f>
        <v>113365303</v>
      </c>
      <c r="B829" t="str">
        <f>'Page 1 - General Information'!$G$16</f>
        <v>8541</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5.05" x14ac:dyDescent="0.3">
      <c r="A830" t="str">
        <f>'Page 1 - General Information'!$G$12</f>
        <v>113365303</v>
      </c>
      <c r="B830" t="str">
        <f>'Page 1 - General Information'!$G$16</f>
        <v>8541</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5.05" x14ac:dyDescent="0.3">
      <c r="A831" t="str">
        <f>'Page 1 - General Information'!$G$12</f>
        <v>113365303</v>
      </c>
      <c r="B831" t="str">
        <f>'Page 1 - General Information'!$G$16</f>
        <v>8541</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5.05" x14ac:dyDescent="0.3">
      <c r="A832" t="str">
        <f>'Page 1 - General Information'!$G$12</f>
        <v>113365303</v>
      </c>
      <c r="B832" t="str">
        <f>'Page 1 - General Information'!$G$16</f>
        <v>8541</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5.05" x14ac:dyDescent="0.3">
      <c r="A833" t="str">
        <f>'Page 1 - General Information'!$G$12</f>
        <v>113365303</v>
      </c>
      <c r="B833" t="str">
        <f>'Page 1 - General Information'!$G$16</f>
        <v>8541</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5.05" x14ac:dyDescent="0.3">
      <c r="A834" t="str">
        <f>'Page 1 - General Information'!$G$12</f>
        <v>113365303</v>
      </c>
      <c r="B834" t="str">
        <f>'Page 1 - General Information'!$G$16</f>
        <v>8541</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5.05" x14ac:dyDescent="0.3">
      <c r="A835" t="str">
        <f>'Page 1 - General Information'!$G$12</f>
        <v>113365303</v>
      </c>
      <c r="B835" t="str">
        <f>'Page 1 - General Information'!$G$16</f>
        <v>8541</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5.05" x14ac:dyDescent="0.3">
      <c r="A836" t="str">
        <f>'Page 1 - General Information'!$G$12</f>
        <v>113365303</v>
      </c>
      <c r="B836" t="str">
        <f>'Page 1 - General Information'!$G$16</f>
        <v>8541</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5.05" x14ac:dyDescent="0.3">
      <c r="A837" t="str">
        <f>'Page 1 - General Information'!$G$12</f>
        <v>113365303</v>
      </c>
      <c r="B837" t="str">
        <f>'Page 1 - General Information'!$G$16</f>
        <v>8541</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5.05" x14ac:dyDescent="0.3">
      <c r="A838" t="str">
        <f>'Page 1 - General Information'!$G$12</f>
        <v>113365303</v>
      </c>
      <c r="B838" t="str">
        <f>'Page 1 - General Information'!$G$16</f>
        <v>8541</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5.05" x14ac:dyDescent="0.3">
      <c r="A839" t="str">
        <f>'Page 1 - General Information'!$G$12</f>
        <v>113365303</v>
      </c>
      <c r="B839" t="str">
        <f>'Page 1 - General Information'!$G$16</f>
        <v>8541</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5.05" x14ac:dyDescent="0.3">
      <c r="A840" t="str">
        <f>'Page 1 - General Information'!$G$12</f>
        <v>113365303</v>
      </c>
      <c r="B840" t="str">
        <f>'Page 1 - General Information'!$G$16</f>
        <v>8541</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5.05" x14ac:dyDescent="0.3">
      <c r="A841" t="str">
        <f>'Page 1 - General Information'!$G$12</f>
        <v>113365303</v>
      </c>
      <c r="B841" t="str">
        <f>'Page 1 - General Information'!$G$16</f>
        <v>8541</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5.05" x14ac:dyDescent="0.3">
      <c r="A842" t="str">
        <f>'Page 1 - General Information'!$G$12</f>
        <v>113365303</v>
      </c>
      <c r="B842" t="str">
        <f>'Page 1 - General Information'!$G$16</f>
        <v>8541</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5.05" x14ac:dyDescent="0.3">
      <c r="A843" t="str">
        <f>'Page 1 - General Information'!$G$12</f>
        <v>113365303</v>
      </c>
      <c r="B843" t="str">
        <f>'Page 1 - General Information'!$G$16</f>
        <v>8541</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5.05" x14ac:dyDescent="0.3">
      <c r="A844" t="str">
        <f>'Page 1 - General Information'!$G$12</f>
        <v>113365303</v>
      </c>
      <c r="B844" t="str">
        <f>'Page 1 - General Information'!$G$16</f>
        <v>8541</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5.05" x14ac:dyDescent="0.3">
      <c r="A845" t="str">
        <f>'Page 1 - General Information'!$G$12</f>
        <v>113365303</v>
      </c>
      <c r="B845" t="str">
        <f>'Page 1 - General Information'!$G$16</f>
        <v>8541</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5.05" x14ac:dyDescent="0.3">
      <c r="A846" t="str">
        <f>'Page 1 - General Information'!$G$12</f>
        <v>113365303</v>
      </c>
      <c r="B846" t="str">
        <f>'Page 1 - General Information'!$G$16</f>
        <v>8541</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5.05" x14ac:dyDescent="0.3">
      <c r="A847" t="str">
        <f>'Page 1 - General Information'!$G$12</f>
        <v>113365303</v>
      </c>
      <c r="B847" t="str">
        <f>'Page 1 - General Information'!$G$16</f>
        <v>8541</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5.05" x14ac:dyDescent="0.3">
      <c r="A848" t="str">
        <f>'Page 1 - General Information'!$G$12</f>
        <v>113365303</v>
      </c>
      <c r="B848" t="str">
        <f>'Page 1 - General Information'!$G$16</f>
        <v>8541</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5.05" x14ac:dyDescent="0.3">
      <c r="A849" t="str">
        <f>'Page 1 - General Information'!$G$12</f>
        <v>113365303</v>
      </c>
      <c r="B849" t="str">
        <f>'Page 1 - General Information'!$G$16</f>
        <v>8541</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5.05" x14ac:dyDescent="0.3">
      <c r="A850" t="str">
        <f>'Page 1 - General Information'!$G$12</f>
        <v>113365303</v>
      </c>
      <c r="B850" t="str">
        <f>'Page 1 - General Information'!$G$16</f>
        <v>8541</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5.05" x14ac:dyDescent="0.3">
      <c r="A851" t="str">
        <f>'Page 1 - General Information'!$G$12</f>
        <v>113365303</v>
      </c>
      <c r="B851" t="str">
        <f>'Page 1 - General Information'!$G$16</f>
        <v>8541</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5.05" x14ac:dyDescent="0.3">
      <c r="A852" t="str">
        <f>'Page 1 - General Information'!$G$12</f>
        <v>113365303</v>
      </c>
      <c r="B852" t="str">
        <f>'Page 1 - General Information'!$G$16</f>
        <v>8541</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5.05" x14ac:dyDescent="0.3">
      <c r="A853" t="str">
        <f>'Page 1 - General Information'!$G$12</f>
        <v>113365303</v>
      </c>
      <c r="B853" t="str">
        <f>'Page 1 - General Information'!$G$16</f>
        <v>8541</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5.05" x14ac:dyDescent="0.3">
      <c r="A854" t="str">
        <f>'Page 1 - General Information'!$G$12</f>
        <v>113365303</v>
      </c>
      <c r="B854" t="str">
        <f>'Page 1 - General Information'!$G$16</f>
        <v>8541</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5.05" x14ac:dyDescent="0.3">
      <c r="A855" t="str">
        <f>'Page 1 - General Information'!$G$12</f>
        <v>113365303</v>
      </c>
      <c r="B855" t="str">
        <f>'Page 1 - General Information'!$G$16</f>
        <v>8541</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5.05" x14ac:dyDescent="0.3">
      <c r="A856" t="str">
        <f>'Page 1 - General Information'!$G$12</f>
        <v>113365303</v>
      </c>
      <c r="B856" t="str">
        <f>'Page 1 - General Information'!$G$16</f>
        <v>8541</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5.05" x14ac:dyDescent="0.3">
      <c r="A857" t="str">
        <f>'Page 1 - General Information'!$G$12</f>
        <v>113365303</v>
      </c>
      <c r="B857" t="str">
        <f>'Page 1 - General Information'!$G$16</f>
        <v>8541</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5.05" x14ac:dyDescent="0.3">
      <c r="A858" t="str">
        <f>'Page 1 - General Information'!$G$12</f>
        <v>113365303</v>
      </c>
      <c r="B858" t="str">
        <f>'Page 1 - General Information'!$G$16</f>
        <v>8541</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5.05" x14ac:dyDescent="0.3">
      <c r="A859" t="str">
        <f>'Page 1 - General Information'!$G$12</f>
        <v>113365303</v>
      </c>
      <c r="B859" t="str">
        <f>'Page 1 - General Information'!$G$16</f>
        <v>8541</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5.05" x14ac:dyDescent="0.3">
      <c r="A860" t="str">
        <f>'Page 1 - General Information'!$G$12</f>
        <v>113365303</v>
      </c>
      <c r="B860" t="str">
        <f>'Page 1 - General Information'!$G$16</f>
        <v>8541</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5.05" x14ac:dyDescent="0.3">
      <c r="A861" t="str">
        <f>'Page 1 - General Information'!$G$12</f>
        <v>113365303</v>
      </c>
      <c r="B861" t="str">
        <f>'Page 1 - General Information'!$G$16</f>
        <v>8541</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5.05" x14ac:dyDescent="0.3">
      <c r="A862" t="str">
        <f>'Page 1 - General Information'!$G$12</f>
        <v>113365303</v>
      </c>
      <c r="B862" t="str">
        <f>'Page 1 - General Information'!$G$16</f>
        <v>8541</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5.05" x14ac:dyDescent="0.3">
      <c r="A863" t="str">
        <f>'Page 1 - General Information'!$G$12</f>
        <v>113365303</v>
      </c>
      <c r="B863" t="str">
        <f>'Page 1 - General Information'!$G$16</f>
        <v>8541</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5.05" x14ac:dyDescent="0.3">
      <c r="A864" t="str">
        <f>'Page 1 - General Information'!$G$12</f>
        <v>113365303</v>
      </c>
      <c r="B864" t="str">
        <f>'Page 1 - General Information'!$G$16</f>
        <v>8541</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5.05" x14ac:dyDescent="0.3">
      <c r="A865" t="str">
        <f>'Page 1 - General Information'!$G$12</f>
        <v>113365303</v>
      </c>
      <c r="B865" t="str">
        <f>'Page 1 - General Information'!$G$16</f>
        <v>8541</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5.05" x14ac:dyDescent="0.3">
      <c r="A866" t="str">
        <f>'Page 1 - General Information'!$G$12</f>
        <v>113365303</v>
      </c>
      <c r="B866" t="str">
        <f>'Page 1 - General Information'!$G$16</f>
        <v>8541</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5.05" x14ac:dyDescent="0.3">
      <c r="A867" t="str">
        <f>'Page 1 - General Information'!$G$12</f>
        <v>113365303</v>
      </c>
      <c r="B867" t="str">
        <f>'Page 1 - General Information'!$G$16</f>
        <v>8541</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5.05" x14ac:dyDescent="0.3">
      <c r="A868" t="str">
        <f>'Page 1 - General Information'!$G$12</f>
        <v>113365303</v>
      </c>
      <c r="B868" t="str">
        <f>'Page 1 - General Information'!$G$16</f>
        <v>8541</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5.05" x14ac:dyDescent="0.3">
      <c r="A869" t="str">
        <f>'Page 1 - General Information'!$G$12</f>
        <v>113365303</v>
      </c>
      <c r="B869" t="str">
        <f>'Page 1 - General Information'!$G$16</f>
        <v>8541</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5.05" x14ac:dyDescent="0.3">
      <c r="A870" t="str">
        <f>'Page 1 - General Information'!$G$12</f>
        <v>113365303</v>
      </c>
      <c r="B870" t="str">
        <f>'Page 1 - General Information'!$G$16</f>
        <v>8541</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5.05" x14ac:dyDescent="0.3">
      <c r="A871" t="str">
        <f>'Page 1 - General Information'!$G$12</f>
        <v>113365303</v>
      </c>
      <c r="B871" t="str">
        <f>'Page 1 - General Information'!$G$16</f>
        <v>8541</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5.05" x14ac:dyDescent="0.3">
      <c r="A872" t="str">
        <f>'Page 1 - General Information'!$G$12</f>
        <v>113365303</v>
      </c>
      <c r="B872" t="str">
        <f>'Page 1 - General Information'!$G$16</f>
        <v>8541</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5.05" x14ac:dyDescent="0.3">
      <c r="A873" t="str">
        <f>'Page 1 - General Information'!$G$12</f>
        <v>113365303</v>
      </c>
      <c r="B873" t="str">
        <f>'Page 1 - General Information'!$G$16</f>
        <v>8541</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5.05" x14ac:dyDescent="0.3">
      <c r="A874" t="str">
        <f>'Page 1 - General Information'!$G$12</f>
        <v>113365303</v>
      </c>
      <c r="B874" t="str">
        <f>'Page 1 - General Information'!$G$16</f>
        <v>8541</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5.05" x14ac:dyDescent="0.3">
      <c r="A875" t="str">
        <f>'Page 1 - General Information'!$G$12</f>
        <v>113365303</v>
      </c>
      <c r="B875" t="str">
        <f>'Page 1 - General Information'!$G$16</f>
        <v>8541</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5.05" x14ac:dyDescent="0.3">
      <c r="A876" t="str">
        <f>'Page 1 - General Information'!$G$12</f>
        <v>113365303</v>
      </c>
      <c r="B876" t="str">
        <f>'Page 1 - General Information'!$G$16</f>
        <v>8541</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5.05" x14ac:dyDescent="0.3">
      <c r="A877" t="str">
        <f>'Page 1 - General Information'!$G$12</f>
        <v>113365303</v>
      </c>
      <c r="B877" t="str">
        <f>'Page 1 - General Information'!$G$16</f>
        <v>8541</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5.05" x14ac:dyDescent="0.3">
      <c r="A878" t="str">
        <f>'Page 1 - General Information'!$G$12</f>
        <v>113365303</v>
      </c>
      <c r="B878" t="str">
        <f>'Page 1 - General Information'!$G$16</f>
        <v>8541</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5.05" x14ac:dyDescent="0.3">
      <c r="A879" t="str">
        <f>'Page 1 - General Information'!$G$12</f>
        <v>113365303</v>
      </c>
      <c r="B879" t="str">
        <f>'Page 1 - General Information'!$G$16</f>
        <v>8541</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5.05" x14ac:dyDescent="0.3">
      <c r="A880" t="str">
        <f>'Page 1 - General Information'!$G$12</f>
        <v>113365303</v>
      </c>
      <c r="B880" t="str">
        <f>'Page 1 - General Information'!$G$16</f>
        <v>8541</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5.05" x14ac:dyDescent="0.3">
      <c r="A881" t="str">
        <f>'Page 1 - General Information'!$G$12</f>
        <v>113365303</v>
      </c>
      <c r="B881" t="str">
        <f>'Page 1 - General Information'!$G$16</f>
        <v>8541</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5.05" x14ac:dyDescent="0.3">
      <c r="A882" t="str">
        <f>'Page 1 - General Information'!$G$12</f>
        <v>113365303</v>
      </c>
      <c r="B882" t="str">
        <f>'Page 1 - General Information'!$G$16</f>
        <v>8541</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5.05" x14ac:dyDescent="0.3">
      <c r="A883" t="str">
        <f>'Page 1 - General Information'!$G$12</f>
        <v>113365303</v>
      </c>
      <c r="B883" t="str">
        <f>'Page 1 - General Information'!$G$16</f>
        <v>8541</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5.05" x14ac:dyDescent="0.3">
      <c r="A884" t="str">
        <f>'Page 1 - General Information'!$G$12</f>
        <v>113365303</v>
      </c>
      <c r="B884" t="str">
        <f>'Page 1 - General Information'!$G$16</f>
        <v>8541</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5.05" x14ac:dyDescent="0.3">
      <c r="A885" t="str">
        <f>'Page 1 - General Information'!$G$12</f>
        <v>113365303</v>
      </c>
      <c r="B885" t="str">
        <f>'Page 1 - General Information'!$G$16</f>
        <v>8541</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5.05" x14ac:dyDescent="0.3">
      <c r="A886" t="str">
        <f>'Page 1 - General Information'!$G$12</f>
        <v>113365303</v>
      </c>
      <c r="B886" t="str">
        <f>'Page 1 - General Information'!$G$16</f>
        <v>8541</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5.05" x14ac:dyDescent="0.3">
      <c r="A887" t="str">
        <f>'Page 1 - General Information'!$G$12</f>
        <v>113365303</v>
      </c>
      <c r="B887" t="str">
        <f>'Page 1 - General Information'!$G$16</f>
        <v>8541</v>
      </c>
      <c r="C887" s="343" t="s">
        <v>21449</v>
      </c>
      <c r="D887"/>
      <c r="E887"/>
      <c r="F887"/>
      <c r="G887"/>
      <c r="H887"/>
      <c r="I887"/>
      <c r="J887"/>
      <c r="K887"/>
      <c r="L887"/>
      <c r="M887"/>
      <c r="N887" t="s">
        <v>4523</v>
      </c>
      <c r="O887" s="347"/>
      <c r="P887"/>
      <c r="Q887"/>
      <c r="R887" s="347" t="s">
        <v>10203</v>
      </c>
      <c r="S887" t="s">
        <v>4884</v>
      </c>
      <c r="T887"/>
      <c r="U887"/>
      <c r="V887" s="344" t="str">
        <f>INDEX('Page 2 - Team Information'!$K$14:$AP$189,Y887,X887)</f>
        <v xml:space="preserve">Yes </v>
      </c>
      <c r="W887"/>
      <c r="X887" s="345">
        <v>5</v>
      </c>
      <c r="Y887" s="345">
        <v>25</v>
      </c>
      <c r="Z887" s="288"/>
    </row>
    <row r="888" spans="1:26" ht="15.05" x14ac:dyDescent="0.3">
      <c r="A888" t="str">
        <f>'Page 1 - General Information'!$G$12</f>
        <v>113365303</v>
      </c>
      <c r="B888" t="str">
        <f>'Page 1 - General Information'!$G$16</f>
        <v>8541</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5.05" x14ac:dyDescent="0.3">
      <c r="A889" t="str">
        <f>'Page 1 - General Information'!$G$12</f>
        <v>113365303</v>
      </c>
      <c r="B889" t="str">
        <f>'Page 1 - General Information'!$G$16</f>
        <v>8541</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5.05" x14ac:dyDescent="0.3">
      <c r="A890" t="str">
        <f>'Page 1 - General Information'!$G$12</f>
        <v>113365303</v>
      </c>
      <c r="B890" t="str">
        <f>'Page 1 - General Information'!$G$16</f>
        <v>8541</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5.05" x14ac:dyDescent="0.3">
      <c r="A891" t="str">
        <f>'Page 1 - General Information'!$G$12</f>
        <v>113365303</v>
      </c>
      <c r="B891" t="str">
        <f>'Page 1 - General Information'!$G$16</f>
        <v>8541</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5.05" x14ac:dyDescent="0.3">
      <c r="A892" t="str">
        <f>'Page 1 - General Information'!$G$12</f>
        <v>113365303</v>
      </c>
      <c r="B892" t="str">
        <f>'Page 1 - General Information'!$G$16</f>
        <v>8541</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5.05" x14ac:dyDescent="0.3">
      <c r="A893" t="str">
        <f>'Page 1 - General Information'!$G$12</f>
        <v>113365303</v>
      </c>
      <c r="B893" t="str">
        <f>'Page 1 - General Information'!$G$16</f>
        <v>8541</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5.05" x14ac:dyDescent="0.3">
      <c r="A894" t="str">
        <f>'Page 1 - General Information'!$G$12</f>
        <v>113365303</v>
      </c>
      <c r="B894" t="str">
        <f>'Page 1 - General Information'!$G$16</f>
        <v>8541</v>
      </c>
      <c r="C894" s="343" t="s">
        <v>21449</v>
      </c>
      <c r="D894"/>
      <c r="E894"/>
      <c r="F894"/>
      <c r="G894"/>
      <c r="H894"/>
      <c r="I894"/>
      <c r="J894"/>
      <c r="K894"/>
      <c r="L894"/>
      <c r="M894"/>
      <c r="N894" t="s">
        <v>4042</v>
      </c>
      <c r="O894" s="344">
        <f>INDEX('Page 2 - Team Information'!$K$14:$AP$189,Y894,X894)</f>
        <v>18</v>
      </c>
      <c r="P894"/>
      <c r="Q894"/>
      <c r="R894"/>
      <c r="S894" t="s">
        <v>4891</v>
      </c>
      <c r="T894"/>
      <c r="U894"/>
      <c r="V894"/>
      <c r="W894"/>
      <c r="X894" s="345">
        <v>14</v>
      </c>
      <c r="Y894" s="345">
        <v>25</v>
      </c>
      <c r="Z894" s="288"/>
    </row>
    <row r="895" spans="1:26" ht="15.05" x14ac:dyDescent="0.3">
      <c r="A895" t="str">
        <f>'Page 1 - General Information'!$G$12</f>
        <v>113365303</v>
      </c>
      <c r="B895" t="str">
        <f>'Page 1 - General Information'!$G$16</f>
        <v>8541</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5.05" x14ac:dyDescent="0.3">
      <c r="A896" t="str">
        <f>'Page 1 - General Information'!$G$12</f>
        <v>113365303</v>
      </c>
      <c r="B896" t="str">
        <f>'Page 1 - General Information'!$G$16</f>
        <v>8541</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5.05" x14ac:dyDescent="0.3">
      <c r="A897" t="str">
        <f>'Page 1 - General Information'!$G$12</f>
        <v>113365303</v>
      </c>
      <c r="B897" t="str">
        <f>'Page 1 - General Information'!$G$16</f>
        <v>8541</v>
      </c>
      <c r="C897" s="343" t="s">
        <v>21449</v>
      </c>
      <c r="D897"/>
      <c r="E897"/>
      <c r="F897"/>
      <c r="G897"/>
      <c r="H897"/>
      <c r="I897"/>
      <c r="J897"/>
      <c r="K897"/>
      <c r="L897"/>
      <c r="M897"/>
      <c r="N897" t="s">
        <v>4042</v>
      </c>
      <c r="O897" s="344">
        <f>INDEX('Page 2 - Team Information'!$K$14:$AP$189,Y897,X897)</f>
        <v>18</v>
      </c>
      <c r="P897"/>
      <c r="Q897"/>
      <c r="R897"/>
      <c r="S897" t="s">
        <v>4894</v>
      </c>
      <c r="T897"/>
      <c r="U897"/>
      <c r="V897"/>
      <c r="W897"/>
      <c r="X897" s="345">
        <v>17</v>
      </c>
      <c r="Y897" s="345">
        <v>25</v>
      </c>
      <c r="Z897" s="288"/>
    </row>
    <row r="898" spans="1:26" ht="15.05" x14ac:dyDescent="0.3">
      <c r="A898" t="str">
        <f>'Page 1 - General Information'!$G$12</f>
        <v>113365303</v>
      </c>
      <c r="B898" t="str">
        <f>'Page 1 - General Information'!$G$16</f>
        <v>8541</v>
      </c>
      <c r="C898" s="343" t="s">
        <v>21449</v>
      </c>
      <c r="D898"/>
      <c r="E898"/>
      <c r="F898"/>
      <c r="G898"/>
      <c r="H898"/>
      <c r="I898"/>
      <c r="J898"/>
      <c r="K898"/>
      <c r="L898"/>
      <c r="M898"/>
      <c r="N898" t="s">
        <v>4042</v>
      </c>
      <c r="O898" s="344">
        <f>INDEX('Page 2 - Team Information'!$K$14:$AP$189,Y898,X898)</f>
        <v>18</v>
      </c>
      <c r="P898"/>
      <c r="Q898"/>
      <c r="R898"/>
      <c r="S898" t="s">
        <v>4895</v>
      </c>
      <c r="T898"/>
      <c r="U898"/>
      <c r="V898"/>
      <c r="W898"/>
      <c r="X898" s="345">
        <v>19</v>
      </c>
      <c r="Y898" s="345">
        <v>25</v>
      </c>
      <c r="Z898" s="288"/>
    </row>
    <row r="899" spans="1:26" ht="15.05" x14ac:dyDescent="0.3">
      <c r="A899" t="str">
        <f>'Page 1 - General Information'!$G$12</f>
        <v>113365303</v>
      </c>
      <c r="B899" t="str">
        <f>'Page 1 - General Information'!$G$16</f>
        <v>8541</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5.05" x14ac:dyDescent="0.3">
      <c r="A900" t="str">
        <f>'Page 1 - General Information'!$G$12</f>
        <v>113365303</v>
      </c>
      <c r="B900" t="str">
        <f>'Page 1 - General Information'!$G$16</f>
        <v>8541</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5.05" x14ac:dyDescent="0.3">
      <c r="A901" t="str">
        <f>'Page 1 - General Information'!$G$12</f>
        <v>113365303</v>
      </c>
      <c r="B901" t="str">
        <f>'Page 1 - General Information'!$G$16</f>
        <v>8541</v>
      </c>
      <c r="C901" s="343" t="s">
        <v>21449</v>
      </c>
      <c r="D901"/>
      <c r="E901"/>
      <c r="F901"/>
      <c r="G901"/>
      <c r="H901"/>
      <c r="I901"/>
      <c r="J901"/>
      <c r="K901"/>
      <c r="L901"/>
      <c r="M901"/>
      <c r="N901" t="s">
        <v>4042</v>
      </c>
      <c r="O901" s="344">
        <f>INDEX('Page 2 - Team Information'!$K$14:$AP$189,Y901,X901)</f>
        <v>18</v>
      </c>
      <c r="P901"/>
      <c r="Q901"/>
      <c r="R901"/>
      <c r="S901" t="s">
        <v>4898</v>
      </c>
      <c r="T901"/>
      <c r="U901"/>
      <c r="V901"/>
      <c r="W901"/>
      <c r="X901" s="345">
        <v>22</v>
      </c>
      <c r="Y901" s="345">
        <v>25</v>
      </c>
      <c r="Z901" s="288"/>
    </row>
    <row r="902" spans="1:26" ht="15.05" x14ac:dyDescent="0.3">
      <c r="A902" t="str">
        <f>'Page 1 - General Information'!$G$12</f>
        <v>113365303</v>
      </c>
      <c r="B902" t="str">
        <f>'Page 1 - General Information'!$G$16</f>
        <v>8541</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5.05" x14ac:dyDescent="0.3">
      <c r="A903" t="str">
        <f>'Page 1 - General Information'!$G$12</f>
        <v>113365303</v>
      </c>
      <c r="B903" t="str">
        <f>'Page 1 - General Information'!$G$16</f>
        <v>8541</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5.05" x14ac:dyDescent="0.3">
      <c r="A904" t="str">
        <f>'Page 1 - General Information'!$G$12</f>
        <v>113365303</v>
      </c>
      <c r="B904" t="str">
        <f>'Page 1 - General Information'!$G$16</f>
        <v>8541</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5.05" x14ac:dyDescent="0.3">
      <c r="A905" t="str">
        <f>'Page 1 - General Information'!$G$12</f>
        <v>113365303</v>
      </c>
      <c r="B905" t="str">
        <f>'Page 1 - General Information'!$G$16</f>
        <v>8541</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5.05" x14ac:dyDescent="0.3">
      <c r="A906" t="str">
        <f>'Page 1 - General Information'!$G$12</f>
        <v>113365303</v>
      </c>
      <c r="B906" t="str">
        <f>'Page 1 - General Information'!$G$16</f>
        <v>8541</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5.05" x14ac:dyDescent="0.3">
      <c r="A907" t="str">
        <f>'Page 1 - General Information'!$G$12</f>
        <v>113365303</v>
      </c>
      <c r="B907" t="str">
        <f>'Page 1 - General Information'!$G$16</f>
        <v>8541</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5.05" x14ac:dyDescent="0.3">
      <c r="A908" t="str">
        <f>'Page 1 - General Information'!$G$12</f>
        <v>113365303</v>
      </c>
      <c r="B908" t="str">
        <f>'Page 1 - General Information'!$G$16</f>
        <v>8541</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5.05" x14ac:dyDescent="0.3">
      <c r="A909" t="str">
        <f>'Page 1 - General Information'!$G$12</f>
        <v>113365303</v>
      </c>
      <c r="B909" t="str">
        <f>'Page 1 - General Information'!$G$16</f>
        <v>8541</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5.05" x14ac:dyDescent="0.3">
      <c r="A910" t="str">
        <f>'Page 1 - General Information'!$G$12</f>
        <v>113365303</v>
      </c>
      <c r="B910" t="str">
        <f>'Page 1 - General Information'!$G$16</f>
        <v>8541</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5.05" x14ac:dyDescent="0.3">
      <c r="A911" t="str">
        <f>'Page 1 - General Information'!$G$12</f>
        <v>113365303</v>
      </c>
      <c r="B911" t="str">
        <f>'Page 1 - General Information'!$G$16</f>
        <v>8541</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5.05" x14ac:dyDescent="0.3">
      <c r="A912" t="str">
        <f>'Page 1 - General Information'!$G$12</f>
        <v>113365303</v>
      </c>
      <c r="B912" t="str">
        <f>'Page 1 - General Information'!$G$16</f>
        <v>8541</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5.05" x14ac:dyDescent="0.3">
      <c r="A913" t="str">
        <f>'Page 1 - General Information'!$G$12</f>
        <v>113365303</v>
      </c>
      <c r="B913" t="str">
        <f>'Page 1 - General Information'!$G$16</f>
        <v>8541</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5.05" x14ac:dyDescent="0.3">
      <c r="A914" t="str">
        <f>'Page 1 - General Information'!$G$12</f>
        <v>113365303</v>
      </c>
      <c r="B914" t="str">
        <f>'Page 1 - General Information'!$G$16</f>
        <v>8541</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5.05" x14ac:dyDescent="0.3">
      <c r="A915" t="str">
        <f>'Page 1 - General Information'!$G$12</f>
        <v>113365303</v>
      </c>
      <c r="B915" t="str">
        <f>'Page 1 - General Information'!$G$16</f>
        <v>8541</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5.05" x14ac:dyDescent="0.3">
      <c r="A916" t="str">
        <f>'Page 1 - General Information'!$G$12</f>
        <v>113365303</v>
      </c>
      <c r="B916" t="str">
        <f>'Page 1 - General Information'!$G$16</f>
        <v>8541</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5.05" x14ac:dyDescent="0.3">
      <c r="A917" t="str">
        <f>'Page 1 - General Information'!$G$12</f>
        <v>113365303</v>
      </c>
      <c r="B917" t="str">
        <f>'Page 1 - General Information'!$G$16</f>
        <v>8541</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5.05" x14ac:dyDescent="0.3">
      <c r="A918" t="str">
        <f>'Page 1 - General Information'!$G$12</f>
        <v>113365303</v>
      </c>
      <c r="B918" t="str">
        <f>'Page 1 - General Information'!$G$16</f>
        <v>8541</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5.05" x14ac:dyDescent="0.3">
      <c r="A919" t="str">
        <f>'Page 1 - General Information'!$G$12</f>
        <v>113365303</v>
      </c>
      <c r="B919" t="str">
        <f>'Page 1 - General Information'!$G$16</f>
        <v>8541</v>
      </c>
      <c r="C919" s="343" t="s">
        <v>21449</v>
      </c>
      <c r="D919"/>
      <c r="E919"/>
      <c r="F919"/>
      <c r="G919"/>
      <c r="H919"/>
      <c r="I919"/>
      <c r="J919"/>
      <c r="K919"/>
      <c r="L919"/>
      <c r="M919"/>
      <c r="N919" t="s">
        <v>4523</v>
      </c>
      <c r="O919" s="347"/>
      <c r="P919"/>
      <c r="Q919"/>
      <c r="R919" s="347" t="s">
        <v>10203</v>
      </c>
      <c r="S919" t="s">
        <v>4916</v>
      </c>
      <c r="T919"/>
      <c r="U919"/>
      <c r="V919" s="344" t="str">
        <f>INDEX('Page 2 - Team Information'!$K$14:$AP$189,Y919,X919)</f>
        <v xml:space="preserve">Yes </v>
      </c>
      <c r="W919"/>
      <c r="X919" s="345">
        <v>7</v>
      </c>
      <c r="Y919" s="345">
        <v>27</v>
      </c>
      <c r="Z919" s="288"/>
    </row>
    <row r="920" spans="1:26" ht="15.05" x14ac:dyDescent="0.3">
      <c r="A920" t="str">
        <f>'Page 1 - General Information'!$G$12</f>
        <v>113365303</v>
      </c>
      <c r="B920" t="str">
        <f>'Page 1 - General Information'!$G$16</f>
        <v>8541</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5.05" x14ac:dyDescent="0.3">
      <c r="A921" t="str">
        <f>'Page 1 - General Information'!$G$12</f>
        <v>113365303</v>
      </c>
      <c r="B921" t="str">
        <f>'Page 1 - General Information'!$G$16</f>
        <v>8541</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5.05" x14ac:dyDescent="0.3">
      <c r="A922" t="str">
        <f>'Page 1 - General Information'!$G$12</f>
        <v>113365303</v>
      </c>
      <c r="B922" t="str">
        <f>'Page 1 - General Information'!$G$16</f>
        <v>8541</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5.05" x14ac:dyDescent="0.3">
      <c r="A923" t="str">
        <f>'Page 1 - General Information'!$G$12</f>
        <v>113365303</v>
      </c>
      <c r="B923" t="str">
        <f>'Page 1 - General Information'!$G$16</f>
        <v>8541</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5.05" x14ac:dyDescent="0.3">
      <c r="A924" t="str">
        <f>'Page 1 - General Information'!$G$12</f>
        <v>113365303</v>
      </c>
      <c r="B924" t="str">
        <f>'Page 1 - General Information'!$G$16</f>
        <v>8541</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5.05" x14ac:dyDescent="0.3">
      <c r="A925" t="str">
        <f>'Page 1 - General Information'!$G$12</f>
        <v>113365303</v>
      </c>
      <c r="B925" t="str">
        <f>'Page 1 - General Information'!$G$16</f>
        <v>8541</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5.05" x14ac:dyDescent="0.3">
      <c r="A926" t="str">
        <f>'Page 1 - General Information'!$G$12</f>
        <v>113365303</v>
      </c>
      <c r="B926" t="str">
        <f>'Page 1 - General Information'!$G$16</f>
        <v>8541</v>
      </c>
      <c r="C926" s="343" t="s">
        <v>21449</v>
      </c>
      <c r="D926"/>
      <c r="E926"/>
      <c r="F926"/>
      <c r="G926"/>
      <c r="H926"/>
      <c r="I926"/>
      <c r="J926"/>
      <c r="K926"/>
      <c r="L926"/>
      <c r="M926"/>
      <c r="N926" t="s">
        <v>4042</v>
      </c>
      <c r="O926" s="344">
        <f>INDEX('Page 2 - Team Information'!$K$14:$AP$189,Y926,X926)</f>
        <v>13</v>
      </c>
      <c r="P926"/>
      <c r="Q926"/>
      <c r="R926"/>
      <c r="S926" t="s">
        <v>4923</v>
      </c>
      <c r="T926"/>
      <c r="U926"/>
      <c r="V926"/>
      <c r="W926"/>
      <c r="X926" s="345">
        <v>16</v>
      </c>
      <c r="Y926" s="345">
        <v>27</v>
      </c>
      <c r="Z926" s="288"/>
    </row>
    <row r="927" spans="1:26" ht="15.05" x14ac:dyDescent="0.3">
      <c r="A927" t="str">
        <f>'Page 1 - General Information'!$G$12</f>
        <v>113365303</v>
      </c>
      <c r="B927" t="str">
        <f>'Page 1 - General Information'!$G$16</f>
        <v>8541</v>
      </c>
      <c r="C927" s="343" t="s">
        <v>21449</v>
      </c>
      <c r="D927"/>
      <c r="E927"/>
      <c r="F927"/>
      <c r="G927"/>
      <c r="H927"/>
      <c r="I927"/>
      <c r="J927"/>
      <c r="K927"/>
      <c r="L927"/>
      <c r="M927"/>
      <c r="N927" t="s">
        <v>4042</v>
      </c>
      <c r="O927" s="344">
        <f>INDEX('Page 2 - Team Information'!$K$14:$AP$189,Y927,X927)</f>
        <v>13</v>
      </c>
      <c r="P927"/>
      <c r="Q927"/>
      <c r="R927"/>
      <c r="S927" t="s">
        <v>4924</v>
      </c>
      <c r="T927"/>
      <c r="U927"/>
      <c r="V927"/>
      <c r="W927"/>
      <c r="X927" s="345">
        <v>17</v>
      </c>
      <c r="Y927" s="345">
        <v>27</v>
      </c>
      <c r="Z927" s="288"/>
    </row>
    <row r="928" spans="1:26" ht="15.05" x14ac:dyDescent="0.3">
      <c r="A928" t="str">
        <f>'Page 1 - General Information'!$G$12</f>
        <v>113365303</v>
      </c>
      <c r="B928" t="str">
        <f>'Page 1 - General Information'!$G$16</f>
        <v>8541</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5.05" x14ac:dyDescent="0.3">
      <c r="A929" t="str">
        <f>'Page 1 - General Information'!$G$12</f>
        <v>113365303</v>
      </c>
      <c r="B929" t="str">
        <f>'Page 1 - General Information'!$G$16</f>
        <v>8541</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5.05" x14ac:dyDescent="0.3">
      <c r="A930" t="str">
        <f>'Page 1 - General Information'!$G$12</f>
        <v>113365303</v>
      </c>
      <c r="B930" t="str">
        <f>'Page 1 - General Information'!$G$16</f>
        <v>8541</v>
      </c>
      <c r="C930" s="343" t="s">
        <v>21449</v>
      </c>
      <c r="D930"/>
      <c r="E930"/>
      <c r="F930"/>
      <c r="G930"/>
      <c r="H930"/>
      <c r="I930"/>
      <c r="J930"/>
      <c r="K930"/>
      <c r="L930"/>
      <c r="M930"/>
      <c r="N930" t="s">
        <v>4042</v>
      </c>
      <c r="O930" s="344">
        <f>INDEX('Page 2 - Team Information'!$K$14:$AP$189,Y930,X930)</f>
        <v>13</v>
      </c>
      <c r="P930"/>
      <c r="Q930"/>
      <c r="R930"/>
      <c r="S930" t="s">
        <v>4927</v>
      </c>
      <c r="T930"/>
      <c r="U930"/>
      <c r="V930"/>
      <c r="W930"/>
      <c r="X930" s="345">
        <v>21</v>
      </c>
      <c r="Y930" s="345">
        <v>27</v>
      </c>
      <c r="Z930" s="288"/>
    </row>
    <row r="931" spans="1:26" ht="15.05" x14ac:dyDescent="0.3">
      <c r="A931" t="str">
        <f>'Page 1 - General Information'!$G$12</f>
        <v>113365303</v>
      </c>
      <c r="B931" t="str">
        <f>'Page 1 - General Information'!$G$16</f>
        <v>8541</v>
      </c>
      <c r="C931" s="343" t="s">
        <v>21449</v>
      </c>
      <c r="D931"/>
      <c r="E931"/>
      <c r="F931"/>
      <c r="G931"/>
      <c r="H931"/>
      <c r="I931"/>
      <c r="J931"/>
      <c r="K931"/>
      <c r="L931"/>
      <c r="M931"/>
      <c r="N931" t="s">
        <v>4042</v>
      </c>
      <c r="O931" s="344">
        <f>INDEX('Page 2 - Team Information'!$K$14:$AP$189,Y931,X931)</f>
        <v>13</v>
      </c>
      <c r="P931"/>
      <c r="Q931"/>
      <c r="R931"/>
      <c r="S931" t="s">
        <v>4928</v>
      </c>
      <c r="T931"/>
      <c r="U931"/>
      <c r="V931"/>
      <c r="W931"/>
      <c r="X931" s="345">
        <v>22</v>
      </c>
      <c r="Y931" s="345">
        <v>27</v>
      </c>
      <c r="Z931" s="288"/>
    </row>
    <row r="932" spans="1:26" ht="15.05" x14ac:dyDescent="0.3">
      <c r="A932" t="str">
        <f>'Page 1 - General Information'!$G$12</f>
        <v>113365303</v>
      </c>
      <c r="B932" t="str">
        <f>'Page 1 - General Information'!$G$16</f>
        <v>8541</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5.05" x14ac:dyDescent="0.3">
      <c r="A933" t="str">
        <f>'Page 1 - General Information'!$G$12</f>
        <v>113365303</v>
      </c>
      <c r="B933" t="str">
        <f>'Page 1 - General Information'!$G$16</f>
        <v>8541</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5.05" x14ac:dyDescent="0.3">
      <c r="A934" t="str">
        <f>'Page 1 - General Information'!$G$12</f>
        <v>113365303</v>
      </c>
      <c r="B934" t="str">
        <f>'Page 1 - General Information'!$G$16</f>
        <v>8541</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5.05" x14ac:dyDescent="0.3">
      <c r="A935" t="str">
        <f>'Page 1 - General Information'!$G$12</f>
        <v>113365303</v>
      </c>
      <c r="B935" t="str">
        <f>'Page 1 - General Information'!$G$16</f>
        <v>8541</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5.05" x14ac:dyDescent="0.3">
      <c r="A936" t="str">
        <f>'Page 1 - General Information'!$G$12</f>
        <v>113365303</v>
      </c>
      <c r="B936" t="str">
        <f>'Page 1 - General Information'!$G$16</f>
        <v>8541</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5.05" x14ac:dyDescent="0.3">
      <c r="A937" t="str">
        <f>'Page 1 - General Information'!$G$12</f>
        <v>113365303</v>
      </c>
      <c r="B937" t="str">
        <f>'Page 1 - General Information'!$G$16</f>
        <v>8541</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5.05" x14ac:dyDescent="0.3">
      <c r="A938" t="str">
        <f>'Page 1 - General Information'!$G$12</f>
        <v>113365303</v>
      </c>
      <c r="B938" t="str">
        <f>'Page 1 - General Information'!$G$16</f>
        <v>8541</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5.05" x14ac:dyDescent="0.3">
      <c r="A939" t="str">
        <f>'Page 1 - General Information'!$G$12</f>
        <v>113365303</v>
      </c>
      <c r="B939" t="str">
        <f>'Page 1 - General Information'!$G$16</f>
        <v>8541</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5.05" x14ac:dyDescent="0.3">
      <c r="A940" t="str">
        <f>'Page 1 - General Information'!$G$12</f>
        <v>113365303</v>
      </c>
      <c r="B940" t="str">
        <f>'Page 1 - General Information'!$G$16</f>
        <v>8541</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5.05" x14ac:dyDescent="0.3">
      <c r="A941" t="str">
        <f>'Page 1 - General Information'!$G$12</f>
        <v>113365303</v>
      </c>
      <c r="B941" t="str">
        <f>'Page 1 - General Information'!$G$16</f>
        <v>8541</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5.05" x14ac:dyDescent="0.3">
      <c r="A942" t="str">
        <f>'Page 1 - General Information'!$G$12</f>
        <v>113365303</v>
      </c>
      <c r="B942" t="str">
        <f>'Page 1 - General Information'!$G$16</f>
        <v>8541</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5.05" x14ac:dyDescent="0.3">
      <c r="A943" t="str">
        <f>'Page 1 - General Information'!$G$12</f>
        <v>113365303</v>
      </c>
      <c r="B943" t="str">
        <f>'Page 1 - General Information'!$G$16</f>
        <v>8541</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5.05" x14ac:dyDescent="0.3">
      <c r="A944" t="str">
        <f>'Page 1 - General Information'!$G$12</f>
        <v>113365303</v>
      </c>
      <c r="B944" t="str">
        <f>'Page 1 - General Information'!$G$16</f>
        <v>8541</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5.05" x14ac:dyDescent="0.3">
      <c r="A945" t="str">
        <f>'Page 1 - General Information'!$G$12</f>
        <v>113365303</v>
      </c>
      <c r="B945" t="str">
        <f>'Page 1 - General Information'!$G$16</f>
        <v>8541</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5.05" x14ac:dyDescent="0.3">
      <c r="A946" t="str">
        <f>'Page 1 - General Information'!$G$12</f>
        <v>113365303</v>
      </c>
      <c r="B946" t="str">
        <f>'Page 1 - General Information'!$G$16</f>
        <v>8541</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5.05" x14ac:dyDescent="0.3">
      <c r="A947" t="str">
        <f>'Page 1 - General Information'!$G$12</f>
        <v>113365303</v>
      </c>
      <c r="B947" t="str">
        <f>'Page 1 - General Information'!$G$16</f>
        <v>8541</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5.05" x14ac:dyDescent="0.3">
      <c r="A948" t="str">
        <f>'Page 1 - General Information'!$G$12</f>
        <v>113365303</v>
      </c>
      <c r="B948" t="str">
        <f>'Page 1 - General Information'!$G$16</f>
        <v>8541</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5.05" x14ac:dyDescent="0.3">
      <c r="A949" t="str">
        <f>'Page 1 - General Information'!$G$12</f>
        <v>113365303</v>
      </c>
      <c r="B949" t="str">
        <f>'Page 1 - General Information'!$G$16</f>
        <v>8541</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5.05" x14ac:dyDescent="0.3">
      <c r="A950" t="str">
        <f>'Page 1 - General Information'!$G$12</f>
        <v>113365303</v>
      </c>
      <c r="B950" t="str">
        <f>'Page 1 - General Information'!$G$16</f>
        <v>8541</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5.05" x14ac:dyDescent="0.3">
      <c r="A951" t="str">
        <f>'Page 1 - General Information'!$G$12</f>
        <v>113365303</v>
      </c>
      <c r="B951" t="str">
        <f>'Page 1 - General Information'!$G$16</f>
        <v>8541</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5.05" x14ac:dyDescent="0.3">
      <c r="A952" t="str">
        <f>'Page 1 - General Information'!$G$12</f>
        <v>113365303</v>
      </c>
      <c r="B952" t="str">
        <f>'Page 1 - General Information'!$G$16</f>
        <v>8541</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5.05" x14ac:dyDescent="0.3">
      <c r="A953" t="str">
        <f>'Page 1 - General Information'!$G$12</f>
        <v>113365303</v>
      </c>
      <c r="B953" t="str">
        <f>'Page 1 - General Information'!$G$16</f>
        <v>8541</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5.05" x14ac:dyDescent="0.3">
      <c r="A954" t="str">
        <f>'Page 1 - General Information'!$G$12</f>
        <v>113365303</v>
      </c>
      <c r="B954" t="str">
        <f>'Page 1 - General Information'!$G$16</f>
        <v>8541</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5.05" x14ac:dyDescent="0.3">
      <c r="A955" t="str">
        <f>'Page 1 - General Information'!$G$12</f>
        <v>113365303</v>
      </c>
      <c r="B955" t="str">
        <f>'Page 1 - General Information'!$G$16</f>
        <v>8541</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5.05" x14ac:dyDescent="0.3">
      <c r="A956" t="str">
        <f>'Page 1 - General Information'!$G$12</f>
        <v>113365303</v>
      </c>
      <c r="B956" t="str">
        <f>'Page 1 - General Information'!$G$16</f>
        <v>8541</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5.05" x14ac:dyDescent="0.3">
      <c r="A957" t="str">
        <f>'Page 1 - General Information'!$G$12</f>
        <v>113365303</v>
      </c>
      <c r="B957" t="str">
        <f>'Page 1 - General Information'!$G$16</f>
        <v>8541</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5.05" x14ac:dyDescent="0.3">
      <c r="A958" t="str">
        <f>'Page 1 - General Information'!$G$12</f>
        <v>113365303</v>
      </c>
      <c r="B958" t="str">
        <f>'Page 1 - General Information'!$G$16</f>
        <v>8541</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5.05" x14ac:dyDescent="0.3">
      <c r="A959" t="str">
        <f>'Page 1 - General Information'!$G$12</f>
        <v>113365303</v>
      </c>
      <c r="B959" t="str">
        <f>'Page 1 - General Information'!$G$16</f>
        <v>8541</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5.05" x14ac:dyDescent="0.3">
      <c r="A960" t="str">
        <f>'Page 1 - General Information'!$G$12</f>
        <v>113365303</v>
      </c>
      <c r="B960" t="str">
        <f>'Page 1 - General Information'!$G$16</f>
        <v>8541</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5.05" x14ac:dyDescent="0.3">
      <c r="A961" t="str">
        <f>'Page 1 - General Information'!$G$12</f>
        <v>113365303</v>
      </c>
      <c r="B961" t="str">
        <f>'Page 1 - General Information'!$G$16</f>
        <v>8541</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5.05" x14ac:dyDescent="0.3">
      <c r="A962" t="str">
        <f>'Page 1 - General Information'!$G$12</f>
        <v>113365303</v>
      </c>
      <c r="B962" t="str">
        <f>'Page 1 - General Information'!$G$16</f>
        <v>8541</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5.05" x14ac:dyDescent="0.3">
      <c r="A963" t="str">
        <f>'Page 1 - General Information'!$G$12</f>
        <v>113365303</v>
      </c>
      <c r="B963" t="str">
        <f>'Page 1 - General Information'!$G$16</f>
        <v>8541</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5.05" x14ac:dyDescent="0.3">
      <c r="A964" t="str">
        <f>'Page 1 - General Information'!$G$12</f>
        <v>113365303</v>
      </c>
      <c r="B964" t="str">
        <f>'Page 1 - General Information'!$G$16</f>
        <v>8541</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5.05" x14ac:dyDescent="0.3">
      <c r="A965" t="str">
        <f>'Page 1 - General Information'!$G$12</f>
        <v>113365303</v>
      </c>
      <c r="B965" t="str">
        <f>'Page 1 - General Information'!$G$16</f>
        <v>8541</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5.05" x14ac:dyDescent="0.3">
      <c r="A966" t="str">
        <f>'Page 1 - General Information'!$G$12</f>
        <v>113365303</v>
      </c>
      <c r="B966" t="str">
        <f>'Page 1 - General Information'!$G$16</f>
        <v>8541</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5.05" x14ac:dyDescent="0.3">
      <c r="A967" t="str">
        <f>'Page 1 - General Information'!$G$12</f>
        <v>113365303</v>
      </c>
      <c r="B967" t="str">
        <f>'Page 1 - General Information'!$G$16</f>
        <v>8541</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5.05" x14ac:dyDescent="0.3">
      <c r="A968" t="str">
        <f>'Page 1 - General Information'!$G$12</f>
        <v>113365303</v>
      </c>
      <c r="B968" t="str">
        <f>'Page 1 - General Information'!$G$16</f>
        <v>8541</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5.05" x14ac:dyDescent="0.3">
      <c r="A969" t="str">
        <f>'Page 1 - General Information'!$G$12</f>
        <v>113365303</v>
      </c>
      <c r="B969" t="str">
        <f>'Page 1 - General Information'!$G$16</f>
        <v>8541</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5.05" x14ac:dyDescent="0.3">
      <c r="A970" t="str">
        <f>'Page 1 - General Information'!$G$12</f>
        <v>113365303</v>
      </c>
      <c r="B970" t="str">
        <f>'Page 1 - General Information'!$G$16</f>
        <v>8541</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5.05" x14ac:dyDescent="0.3">
      <c r="A971" t="str">
        <f>'Page 1 - General Information'!$G$12</f>
        <v>113365303</v>
      </c>
      <c r="B971" t="str">
        <f>'Page 1 - General Information'!$G$16</f>
        <v>8541</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5.05" x14ac:dyDescent="0.3">
      <c r="A972" t="str">
        <f>'Page 1 - General Information'!$G$12</f>
        <v>113365303</v>
      </c>
      <c r="B972" t="str">
        <f>'Page 1 - General Information'!$G$16</f>
        <v>8541</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5.05" x14ac:dyDescent="0.3">
      <c r="A973" t="str">
        <f>'Page 1 - General Information'!$G$12</f>
        <v>113365303</v>
      </c>
      <c r="B973" t="str">
        <f>'Page 1 - General Information'!$G$16</f>
        <v>8541</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5.05" x14ac:dyDescent="0.3">
      <c r="A974" t="str">
        <f>'Page 1 - General Information'!$G$12</f>
        <v>113365303</v>
      </c>
      <c r="B974" t="str">
        <f>'Page 1 - General Information'!$G$16</f>
        <v>8541</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5.05" x14ac:dyDescent="0.3">
      <c r="A975" t="str">
        <f>'Page 1 - General Information'!$G$12</f>
        <v>113365303</v>
      </c>
      <c r="B975" t="str">
        <f>'Page 1 - General Information'!$G$16</f>
        <v>8541</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5.05" x14ac:dyDescent="0.3">
      <c r="A976" t="str">
        <f>'Page 1 - General Information'!$G$12</f>
        <v>113365303</v>
      </c>
      <c r="B976" t="str">
        <f>'Page 1 - General Information'!$G$16</f>
        <v>8541</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5.05" x14ac:dyDescent="0.3">
      <c r="A977" t="str">
        <f>'Page 1 - General Information'!$G$12</f>
        <v>113365303</v>
      </c>
      <c r="B977" t="str">
        <f>'Page 1 - General Information'!$G$16</f>
        <v>8541</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5.05" x14ac:dyDescent="0.3">
      <c r="A978" t="str">
        <f>'Page 1 - General Information'!$G$12</f>
        <v>113365303</v>
      </c>
      <c r="B978" t="str">
        <f>'Page 1 - General Information'!$G$16</f>
        <v>8541</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5.05" x14ac:dyDescent="0.3">
      <c r="A979" t="str">
        <f>'Page 1 - General Information'!$G$12</f>
        <v>113365303</v>
      </c>
      <c r="B979" t="str">
        <f>'Page 1 - General Information'!$G$16</f>
        <v>8541</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5.05" x14ac:dyDescent="0.3">
      <c r="A980" t="str">
        <f>'Page 1 - General Information'!$G$12</f>
        <v>113365303</v>
      </c>
      <c r="B980" t="str">
        <f>'Page 1 - General Information'!$G$16</f>
        <v>8541</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5.05" x14ac:dyDescent="0.3">
      <c r="A981" t="str">
        <f>'Page 1 - General Information'!$G$12</f>
        <v>113365303</v>
      </c>
      <c r="B981" t="str">
        <f>'Page 1 - General Information'!$G$16</f>
        <v>8541</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5.05" x14ac:dyDescent="0.3">
      <c r="A982" t="str">
        <f>'Page 1 - General Information'!$G$12</f>
        <v>113365303</v>
      </c>
      <c r="B982" t="str">
        <f>'Page 1 - General Information'!$G$16</f>
        <v>8541</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5.05" x14ac:dyDescent="0.3">
      <c r="A983" t="str">
        <f>'Page 1 - General Information'!$G$12</f>
        <v>113365303</v>
      </c>
      <c r="B983" t="str">
        <f>'Page 1 - General Information'!$G$16</f>
        <v>8541</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5.05" x14ac:dyDescent="0.3">
      <c r="A984" t="str">
        <f>'Page 1 - General Information'!$G$12</f>
        <v>113365303</v>
      </c>
      <c r="B984" t="str">
        <f>'Page 1 - General Information'!$G$16</f>
        <v>8541</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5.05" x14ac:dyDescent="0.3">
      <c r="A985" t="str">
        <f>'Page 1 - General Information'!$G$12</f>
        <v>113365303</v>
      </c>
      <c r="B985" t="str">
        <f>'Page 1 - General Information'!$G$16</f>
        <v>8541</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5.05" x14ac:dyDescent="0.3">
      <c r="A986" t="str">
        <f>'Page 1 - General Information'!$G$12</f>
        <v>113365303</v>
      </c>
      <c r="B986" t="str">
        <f>'Page 1 - General Information'!$G$16</f>
        <v>8541</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5.05" x14ac:dyDescent="0.3">
      <c r="A987" t="str">
        <f>'Page 1 - General Information'!$G$12</f>
        <v>113365303</v>
      </c>
      <c r="B987" t="str">
        <f>'Page 1 - General Information'!$G$16</f>
        <v>8541</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5.05" x14ac:dyDescent="0.3">
      <c r="A988" t="str">
        <f>'Page 1 - General Information'!$G$12</f>
        <v>113365303</v>
      </c>
      <c r="B988" t="str">
        <f>'Page 1 - General Information'!$G$16</f>
        <v>8541</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5.05" x14ac:dyDescent="0.3">
      <c r="A989" t="str">
        <f>'Page 1 - General Information'!$G$12</f>
        <v>113365303</v>
      </c>
      <c r="B989" t="str">
        <f>'Page 1 - General Information'!$G$16</f>
        <v>8541</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5.05" x14ac:dyDescent="0.3">
      <c r="A990" t="str">
        <f>'Page 1 - General Information'!$G$12</f>
        <v>113365303</v>
      </c>
      <c r="B990" t="str">
        <f>'Page 1 - General Information'!$G$16</f>
        <v>8541</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5.05" x14ac:dyDescent="0.3">
      <c r="A991" t="str">
        <f>'Page 1 - General Information'!$G$12</f>
        <v>113365303</v>
      </c>
      <c r="B991" t="str">
        <f>'Page 1 - General Information'!$G$16</f>
        <v>8541</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5.05" x14ac:dyDescent="0.3">
      <c r="A992" t="str">
        <f>'Page 1 - General Information'!$G$12</f>
        <v>113365303</v>
      </c>
      <c r="B992" t="str">
        <f>'Page 1 - General Information'!$G$16</f>
        <v>8541</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5.05" x14ac:dyDescent="0.3">
      <c r="A993" t="str">
        <f>'Page 1 - General Information'!$G$12</f>
        <v>113365303</v>
      </c>
      <c r="B993" t="str">
        <f>'Page 1 - General Information'!$G$16</f>
        <v>8541</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5.05" x14ac:dyDescent="0.3">
      <c r="A994" t="str">
        <f>'Page 1 - General Information'!$G$12</f>
        <v>113365303</v>
      </c>
      <c r="B994" t="str">
        <f>'Page 1 - General Information'!$G$16</f>
        <v>8541</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5.05" x14ac:dyDescent="0.3">
      <c r="A995" t="str">
        <f>'Page 1 - General Information'!$G$12</f>
        <v>113365303</v>
      </c>
      <c r="B995" t="str">
        <f>'Page 1 - General Information'!$G$16</f>
        <v>8541</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5.05" x14ac:dyDescent="0.3">
      <c r="A996" t="str">
        <f>'Page 1 - General Information'!$G$12</f>
        <v>113365303</v>
      </c>
      <c r="B996" t="str">
        <f>'Page 1 - General Information'!$G$16</f>
        <v>8541</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5.05" x14ac:dyDescent="0.3">
      <c r="A997" t="str">
        <f>'Page 1 - General Information'!$G$12</f>
        <v>113365303</v>
      </c>
      <c r="B997" t="str">
        <f>'Page 1 - General Information'!$G$16</f>
        <v>8541</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5.05" x14ac:dyDescent="0.3">
      <c r="A998" t="str">
        <f>'Page 1 - General Information'!$G$12</f>
        <v>113365303</v>
      </c>
      <c r="B998" t="str">
        <f>'Page 1 - General Information'!$G$16</f>
        <v>8541</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5.05" x14ac:dyDescent="0.3">
      <c r="A999" t="str">
        <f>'Page 1 - General Information'!$G$12</f>
        <v>113365303</v>
      </c>
      <c r="B999" t="str">
        <f>'Page 1 - General Information'!$G$16</f>
        <v>8541</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5.05" x14ac:dyDescent="0.3">
      <c r="A1000" t="str">
        <f>'Page 1 - General Information'!$G$12</f>
        <v>113365303</v>
      </c>
      <c r="B1000" t="str">
        <f>'Page 1 - General Information'!$G$16</f>
        <v>8541</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5.05" x14ac:dyDescent="0.3">
      <c r="A1001" t="str">
        <f>'Page 1 - General Information'!$G$12</f>
        <v>113365303</v>
      </c>
      <c r="B1001" t="str">
        <f>'Page 1 - General Information'!$G$16</f>
        <v>8541</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5.05" x14ac:dyDescent="0.3">
      <c r="A1002" t="str">
        <f>'Page 1 - General Information'!$G$12</f>
        <v>113365303</v>
      </c>
      <c r="B1002" t="str">
        <f>'Page 1 - General Information'!$G$16</f>
        <v>8541</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5.05" x14ac:dyDescent="0.3">
      <c r="A1003" t="str">
        <f>'Page 1 - General Information'!$G$12</f>
        <v>113365303</v>
      </c>
      <c r="B1003" t="str">
        <f>'Page 1 - General Information'!$G$16</f>
        <v>8541</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5.05" x14ac:dyDescent="0.3">
      <c r="A1004" t="str">
        <f>'Page 1 - General Information'!$G$12</f>
        <v>113365303</v>
      </c>
      <c r="B1004" t="str">
        <f>'Page 1 - General Information'!$G$16</f>
        <v>8541</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5.05" x14ac:dyDescent="0.3">
      <c r="A1005" t="str">
        <f>'Page 1 - General Information'!$G$12</f>
        <v>113365303</v>
      </c>
      <c r="B1005" t="str">
        <f>'Page 1 - General Information'!$G$16</f>
        <v>8541</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5.05" x14ac:dyDescent="0.3">
      <c r="A1006" t="str">
        <f>'Page 1 - General Information'!$G$12</f>
        <v>113365303</v>
      </c>
      <c r="B1006" t="str">
        <f>'Page 1 - General Information'!$G$16</f>
        <v>8541</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5.05" x14ac:dyDescent="0.3">
      <c r="A1007" t="str">
        <f>'Page 1 - General Information'!$G$12</f>
        <v>113365303</v>
      </c>
      <c r="B1007" t="str">
        <f>'Page 1 - General Information'!$G$16</f>
        <v>8541</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5.05" x14ac:dyDescent="0.3">
      <c r="A1008" t="str">
        <f>'Page 1 - General Information'!$G$12</f>
        <v>113365303</v>
      </c>
      <c r="B1008" t="str">
        <f>'Page 1 - General Information'!$G$16</f>
        <v>8541</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5.05" x14ac:dyDescent="0.3">
      <c r="A1009" t="str">
        <f>'Page 1 - General Information'!$G$12</f>
        <v>113365303</v>
      </c>
      <c r="B1009" t="str">
        <f>'Page 1 - General Information'!$G$16</f>
        <v>8541</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5.05" x14ac:dyDescent="0.3">
      <c r="A1010" t="str">
        <f>'Page 1 - General Information'!$G$12</f>
        <v>113365303</v>
      </c>
      <c r="B1010" t="str">
        <f>'Page 1 - General Information'!$G$16</f>
        <v>8541</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5.05" x14ac:dyDescent="0.3">
      <c r="A1011" t="str">
        <f>'Page 1 - General Information'!$G$12</f>
        <v>113365303</v>
      </c>
      <c r="B1011" t="str">
        <f>'Page 1 - General Information'!$G$16</f>
        <v>8541</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5.05" x14ac:dyDescent="0.3">
      <c r="A1012" t="str">
        <f>'Page 1 - General Information'!$G$12</f>
        <v>113365303</v>
      </c>
      <c r="B1012" t="str">
        <f>'Page 1 - General Information'!$G$16</f>
        <v>8541</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5.05" x14ac:dyDescent="0.3">
      <c r="A1013" t="str">
        <f>'Page 1 - General Information'!$G$12</f>
        <v>113365303</v>
      </c>
      <c r="B1013" t="str">
        <f>'Page 1 - General Information'!$G$16</f>
        <v>8541</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5.05" x14ac:dyDescent="0.3">
      <c r="A1014" t="str">
        <f>'Page 1 - General Information'!$G$12</f>
        <v>113365303</v>
      </c>
      <c r="B1014" t="str">
        <f>'Page 1 - General Information'!$G$16</f>
        <v>8541</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5.05" x14ac:dyDescent="0.3">
      <c r="A1015" t="str">
        <f>'Page 1 - General Information'!$G$12</f>
        <v>113365303</v>
      </c>
      <c r="B1015" t="str">
        <f>'Page 1 - General Information'!$G$16</f>
        <v>8541</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5.05" x14ac:dyDescent="0.3">
      <c r="A1016" t="str">
        <f>'Page 1 - General Information'!$G$12</f>
        <v>113365303</v>
      </c>
      <c r="B1016" t="str">
        <f>'Page 1 - General Information'!$G$16</f>
        <v>8541</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5.05" x14ac:dyDescent="0.3">
      <c r="A1017" t="str">
        <f>'Page 1 - General Information'!$G$12</f>
        <v>113365303</v>
      </c>
      <c r="B1017" t="str">
        <f>'Page 1 - General Information'!$G$16</f>
        <v>8541</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5.05" x14ac:dyDescent="0.3">
      <c r="A1018" t="str">
        <f>'Page 1 - General Information'!$G$12</f>
        <v>113365303</v>
      </c>
      <c r="B1018" t="str">
        <f>'Page 1 - General Information'!$G$16</f>
        <v>8541</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5.05" x14ac:dyDescent="0.3">
      <c r="A1019" t="str">
        <f>'Page 1 - General Information'!$G$12</f>
        <v>113365303</v>
      </c>
      <c r="B1019" t="str">
        <f>'Page 1 - General Information'!$G$16</f>
        <v>8541</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5.05" x14ac:dyDescent="0.3">
      <c r="A1020" t="str">
        <f>'Page 1 - General Information'!$G$12</f>
        <v>113365303</v>
      </c>
      <c r="B1020" t="str">
        <f>'Page 1 - General Information'!$G$16</f>
        <v>8541</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5.05" x14ac:dyDescent="0.3">
      <c r="A1021" t="str">
        <f>'Page 1 - General Information'!$G$12</f>
        <v>113365303</v>
      </c>
      <c r="B1021" t="str">
        <f>'Page 1 - General Information'!$G$16</f>
        <v>8541</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5.05" x14ac:dyDescent="0.3">
      <c r="A1022" t="str">
        <f>'Page 1 - General Information'!$G$12</f>
        <v>113365303</v>
      </c>
      <c r="B1022" t="str">
        <f>'Page 1 - General Information'!$G$16</f>
        <v>8541</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5.05" x14ac:dyDescent="0.3">
      <c r="A1023" t="str">
        <f>'Page 1 - General Information'!$G$12</f>
        <v>113365303</v>
      </c>
      <c r="B1023" t="str">
        <f>'Page 1 - General Information'!$G$16</f>
        <v>8541</v>
      </c>
      <c r="C1023" s="343" t="s">
        <v>21449</v>
      </c>
      <c r="D1023"/>
      <c r="E1023"/>
      <c r="F1023"/>
      <c r="G1023"/>
      <c r="H1023"/>
      <c r="I1023"/>
      <c r="J1023"/>
      <c r="K1023"/>
      <c r="L1023"/>
      <c r="M1023"/>
      <c r="N1023" t="s">
        <v>4523</v>
      </c>
      <c r="O1023" s="347"/>
      <c r="P1023"/>
      <c r="Q1023"/>
      <c r="R1023" s="347" t="s">
        <v>10203</v>
      </c>
      <c r="S1023" t="s">
        <v>5020</v>
      </c>
      <c r="T1023"/>
      <c r="U1023"/>
      <c r="V1023" s="344" t="str">
        <f>INDEX('Page 2 - Team Information'!$K$14:$AP$189,Y1023,X1023)</f>
        <v xml:space="preserve">Yes </v>
      </c>
      <c r="W1023"/>
      <c r="X1023" s="345">
        <v>6</v>
      </c>
      <c r="Y1023" s="345">
        <v>34</v>
      </c>
      <c r="Z1023" s="288"/>
    </row>
    <row r="1024" spans="1:26" ht="15.05" x14ac:dyDescent="0.3">
      <c r="A1024" t="str">
        <f>'Page 1 - General Information'!$G$12</f>
        <v>113365303</v>
      </c>
      <c r="B1024" t="str">
        <f>'Page 1 - General Information'!$G$16</f>
        <v>8541</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5.05" x14ac:dyDescent="0.3">
      <c r="A1025" t="str">
        <f>'Page 1 - General Information'!$G$12</f>
        <v>113365303</v>
      </c>
      <c r="B1025" t="str">
        <f>'Page 1 - General Information'!$G$16</f>
        <v>8541</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5.05" x14ac:dyDescent="0.3">
      <c r="A1026" t="str">
        <f>'Page 1 - General Information'!$G$12</f>
        <v>113365303</v>
      </c>
      <c r="B1026" t="str">
        <f>'Page 1 - General Information'!$G$16</f>
        <v>8541</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5.05" x14ac:dyDescent="0.3">
      <c r="A1027" t="str">
        <f>'Page 1 - General Information'!$G$12</f>
        <v>113365303</v>
      </c>
      <c r="B1027" t="str">
        <f>'Page 1 - General Information'!$G$16</f>
        <v>8541</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5.05" x14ac:dyDescent="0.3">
      <c r="A1028" t="str">
        <f>'Page 1 - General Information'!$G$12</f>
        <v>113365303</v>
      </c>
      <c r="B1028" t="str">
        <f>'Page 1 - General Information'!$G$16</f>
        <v>8541</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5.05" x14ac:dyDescent="0.3">
      <c r="A1029" t="str">
        <f>'Page 1 - General Information'!$G$12</f>
        <v>113365303</v>
      </c>
      <c r="B1029" t="str">
        <f>'Page 1 - General Information'!$G$16</f>
        <v>8541</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5.05" x14ac:dyDescent="0.3">
      <c r="A1030" t="str">
        <f>'Page 1 - General Information'!$G$12</f>
        <v>113365303</v>
      </c>
      <c r="B1030" t="str">
        <f>'Page 1 - General Information'!$G$16</f>
        <v>8541</v>
      </c>
      <c r="C1030" s="343" t="s">
        <v>21449</v>
      </c>
      <c r="D1030"/>
      <c r="E1030"/>
      <c r="F1030"/>
      <c r="G1030"/>
      <c r="H1030"/>
      <c r="I1030"/>
      <c r="J1030"/>
      <c r="K1030"/>
      <c r="L1030"/>
      <c r="M1030"/>
      <c r="N1030" t="s">
        <v>4042</v>
      </c>
      <c r="O1030" s="344">
        <f>INDEX('Page 2 - Team Information'!$K$14:$AP$189,Y1030,X1030)</f>
        <v>15</v>
      </c>
      <c r="P1030"/>
      <c r="Q1030"/>
      <c r="R1030"/>
      <c r="S1030" t="s">
        <v>5027</v>
      </c>
      <c r="T1030"/>
      <c r="U1030"/>
      <c r="V1030"/>
      <c r="W1030"/>
      <c r="X1030" s="345">
        <v>15</v>
      </c>
      <c r="Y1030" s="345">
        <v>34</v>
      </c>
      <c r="Z1030" s="288"/>
    </row>
    <row r="1031" spans="1:26" ht="15.05" x14ac:dyDescent="0.3">
      <c r="A1031" t="str">
        <f>'Page 1 - General Information'!$G$12</f>
        <v>113365303</v>
      </c>
      <c r="B1031" t="str">
        <f>'Page 1 - General Information'!$G$16</f>
        <v>8541</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5.05" x14ac:dyDescent="0.3">
      <c r="A1032" t="str">
        <f>'Page 1 - General Information'!$G$12</f>
        <v>113365303</v>
      </c>
      <c r="B1032" t="str">
        <f>'Page 1 - General Information'!$G$16</f>
        <v>8541</v>
      </c>
      <c r="C1032" s="343" t="s">
        <v>21449</v>
      </c>
      <c r="D1032"/>
      <c r="E1032"/>
      <c r="F1032"/>
      <c r="G1032"/>
      <c r="H1032"/>
      <c r="I1032"/>
      <c r="J1032"/>
      <c r="K1032"/>
      <c r="L1032"/>
      <c r="M1032"/>
      <c r="N1032" t="s">
        <v>4042</v>
      </c>
      <c r="O1032" s="344">
        <f>INDEX('Page 2 - Team Information'!$K$14:$AP$189,Y1032,X1032)</f>
        <v>15</v>
      </c>
      <c r="P1032"/>
      <c r="Q1032"/>
      <c r="R1032"/>
      <c r="S1032" t="s">
        <v>5029</v>
      </c>
      <c r="T1032"/>
      <c r="U1032"/>
      <c r="V1032"/>
      <c r="W1032"/>
      <c r="X1032" s="345">
        <v>17</v>
      </c>
      <c r="Y1032" s="345">
        <v>34</v>
      </c>
      <c r="Z1032" s="288"/>
    </row>
    <row r="1033" spans="1:26" ht="15.05" x14ac:dyDescent="0.3">
      <c r="A1033" t="str">
        <f>'Page 1 - General Information'!$G$12</f>
        <v>113365303</v>
      </c>
      <c r="B1033" t="str">
        <f>'Page 1 - General Information'!$G$16</f>
        <v>8541</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5.05" x14ac:dyDescent="0.3">
      <c r="A1034" t="str">
        <f>'Page 1 - General Information'!$G$12</f>
        <v>113365303</v>
      </c>
      <c r="B1034" t="str">
        <f>'Page 1 - General Information'!$G$16</f>
        <v>8541</v>
      </c>
      <c r="C1034" s="343" t="s">
        <v>21449</v>
      </c>
      <c r="D1034"/>
      <c r="E1034"/>
      <c r="F1034"/>
      <c r="G1034"/>
      <c r="H1034"/>
      <c r="I1034"/>
      <c r="J1034"/>
      <c r="K1034"/>
      <c r="L1034"/>
      <c r="M1034"/>
      <c r="N1034" t="s">
        <v>4042</v>
      </c>
      <c r="O1034" s="344">
        <f>INDEX('Page 2 - Team Information'!$K$14:$AP$189,Y1034,X1034)</f>
        <v>15</v>
      </c>
      <c r="P1034"/>
      <c r="Q1034"/>
      <c r="R1034"/>
      <c r="S1034" t="s">
        <v>5031</v>
      </c>
      <c r="T1034"/>
      <c r="U1034"/>
      <c r="V1034"/>
      <c r="W1034"/>
      <c r="X1034" s="345">
        <v>20</v>
      </c>
      <c r="Y1034" s="345">
        <v>34</v>
      </c>
      <c r="Z1034" s="288"/>
    </row>
    <row r="1035" spans="1:26" ht="15.05" x14ac:dyDescent="0.3">
      <c r="A1035" t="str">
        <f>'Page 1 - General Information'!$G$12</f>
        <v>113365303</v>
      </c>
      <c r="B1035" t="str">
        <f>'Page 1 - General Information'!$G$16</f>
        <v>8541</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5.05" x14ac:dyDescent="0.3">
      <c r="A1036" t="str">
        <f>'Page 1 - General Information'!$G$12</f>
        <v>113365303</v>
      </c>
      <c r="B1036" t="str">
        <f>'Page 1 - General Information'!$G$16</f>
        <v>8541</v>
      </c>
      <c r="C1036" s="343" t="s">
        <v>21449</v>
      </c>
      <c r="D1036"/>
      <c r="E1036"/>
      <c r="F1036"/>
      <c r="G1036"/>
      <c r="H1036"/>
      <c r="I1036"/>
      <c r="J1036"/>
      <c r="K1036"/>
      <c r="L1036"/>
      <c r="M1036"/>
      <c r="N1036" t="s">
        <v>4042</v>
      </c>
      <c r="O1036" s="344">
        <f>INDEX('Page 2 - Team Information'!$K$14:$AP$189,Y1036,X1036)</f>
        <v>15</v>
      </c>
      <c r="P1036"/>
      <c r="Q1036"/>
      <c r="R1036"/>
      <c r="S1036" t="s">
        <v>5033</v>
      </c>
      <c r="T1036"/>
      <c r="U1036"/>
      <c r="V1036"/>
      <c r="W1036"/>
      <c r="X1036" s="345">
        <v>22</v>
      </c>
      <c r="Y1036" s="345">
        <v>34</v>
      </c>
      <c r="Z1036" s="288"/>
    </row>
    <row r="1037" spans="1:26" ht="15.05" x14ac:dyDescent="0.3">
      <c r="A1037" t="str">
        <f>'Page 1 - General Information'!$G$12</f>
        <v>113365303</v>
      </c>
      <c r="B1037" t="str">
        <f>'Page 1 - General Information'!$G$16</f>
        <v>8541</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5.05" x14ac:dyDescent="0.3">
      <c r="A1038" t="str">
        <f>'Page 1 - General Information'!$G$12</f>
        <v>113365303</v>
      </c>
      <c r="B1038" t="str">
        <f>'Page 1 - General Information'!$G$16</f>
        <v>8541</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5.05" x14ac:dyDescent="0.3">
      <c r="A1039" t="str">
        <f>'Page 1 - General Information'!$G$12</f>
        <v>113365303</v>
      </c>
      <c r="B1039" t="str">
        <f>'Page 1 - General Information'!$G$16</f>
        <v>8541</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5.05" x14ac:dyDescent="0.3">
      <c r="A1040" t="str">
        <f>'Page 1 - General Information'!$G$12</f>
        <v>113365303</v>
      </c>
      <c r="B1040" t="str">
        <f>'Page 1 - General Information'!$G$16</f>
        <v>8541</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5.05" x14ac:dyDescent="0.3">
      <c r="A1041" t="str">
        <f>'Page 1 - General Information'!$G$12</f>
        <v>113365303</v>
      </c>
      <c r="B1041" t="str">
        <f>'Page 1 - General Information'!$G$16</f>
        <v>8541</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5.05" x14ac:dyDescent="0.3">
      <c r="A1042" t="str">
        <f>'Page 1 - General Information'!$G$12</f>
        <v>113365303</v>
      </c>
      <c r="B1042" t="str">
        <f>'Page 1 - General Information'!$G$16</f>
        <v>8541</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5.05" x14ac:dyDescent="0.3">
      <c r="A1043" t="str">
        <f>'Page 1 - General Information'!$G$12</f>
        <v>113365303</v>
      </c>
      <c r="B1043" t="str">
        <f>'Page 1 - General Information'!$G$16</f>
        <v>8541</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5.05" x14ac:dyDescent="0.3">
      <c r="A1044" t="str">
        <f>'Page 1 - General Information'!$G$12</f>
        <v>113365303</v>
      </c>
      <c r="B1044" t="str">
        <f>'Page 1 - General Information'!$G$16</f>
        <v>8541</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5.05" x14ac:dyDescent="0.3">
      <c r="A1045" t="str">
        <f>'Page 1 - General Information'!$G$12</f>
        <v>113365303</v>
      </c>
      <c r="B1045" t="str">
        <f>'Page 1 - General Information'!$G$16</f>
        <v>8541</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5.05" x14ac:dyDescent="0.3">
      <c r="A1046" t="str">
        <f>'Page 1 - General Information'!$G$12</f>
        <v>113365303</v>
      </c>
      <c r="B1046" t="str">
        <f>'Page 1 - General Information'!$G$16</f>
        <v>8541</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5.05" x14ac:dyDescent="0.3">
      <c r="A1047" t="str">
        <f>'Page 1 - General Information'!$G$12</f>
        <v>113365303</v>
      </c>
      <c r="B1047" t="str">
        <f>'Page 1 - General Information'!$G$16</f>
        <v>8541</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5.05" x14ac:dyDescent="0.3">
      <c r="A1048" t="str">
        <f>'Page 1 - General Information'!$G$12</f>
        <v>113365303</v>
      </c>
      <c r="B1048" t="str">
        <f>'Page 1 - General Information'!$G$16</f>
        <v>8541</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5.05" x14ac:dyDescent="0.3">
      <c r="A1049" t="str">
        <f>'Page 1 - General Information'!$G$12</f>
        <v>113365303</v>
      </c>
      <c r="B1049" t="str">
        <f>'Page 1 - General Information'!$G$16</f>
        <v>8541</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5.05" x14ac:dyDescent="0.3">
      <c r="A1050" t="str">
        <f>'Page 1 - General Information'!$G$12</f>
        <v>113365303</v>
      </c>
      <c r="B1050" t="str">
        <f>'Page 1 - General Information'!$G$16</f>
        <v>8541</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5.05" x14ac:dyDescent="0.3">
      <c r="A1051" t="str">
        <f>'Page 1 - General Information'!$G$12</f>
        <v>113365303</v>
      </c>
      <c r="B1051" t="str">
        <f>'Page 1 - General Information'!$G$16</f>
        <v>8541</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5.05" x14ac:dyDescent="0.3">
      <c r="A1052" t="str">
        <f>'Page 1 - General Information'!$G$12</f>
        <v>113365303</v>
      </c>
      <c r="B1052" t="str">
        <f>'Page 1 - General Information'!$G$16</f>
        <v>8541</v>
      </c>
      <c r="C1052" s="343" t="s">
        <v>21449</v>
      </c>
      <c r="D1052"/>
      <c r="E1052"/>
      <c r="F1052"/>
      <c r="G1052"/>
      <c r="H1052"/>
      <c r="I1052"/>
      <c r="J1052"/>
      <c r="K1052"/>
      <c r="L1052"/>
      <c r="M1052"/>
      <c r="N1052" t="s">
        <v>4523</v>
      </c>
      <c r="O1052" s="347"/>
      <c r="P1052"/>
      <c r="Q1052"/>
      <c r="R1052" s="347" t="s">
        <v>10203</v>
      </c>
      <c r="S1052" t="s">
        <v>5049</v>
      </c>
      <c r="T1052"/>
      <c r="U1052"/>
      <c r="V1052" s="344" t="str">
        <f>INDEX('Page 2 - Team Information'!$K$14:$AP$189,Y1052,X1052)</f>
        <v xml:space="preserve">Yes </v>
      </c>
      <c r="W1052"/>
      <c r="X1052" s="345">
        <v>5</v>
      </c>
      <c r="Y1052" s="345">
        <v>36</v>
      </c>
      <c r="Z1052" s="288"/>
    </row>
    <row r="1053" spans="1:26" ht="15.05" x14ac:dyDescent="0.3">
      <c r="A1053" t="str">
        <f>'Page 1 - General Information'!$G$12</f>
        <v>113365303</v>
      </c>
      <c r="B1053" t="str">
        <f>'Page 1 - General Information'!$G$16</f>
        <v>8541</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5.05" x14ac:dyDescent="0.3">
      <c r="A1054" t="str">
        <f>'Page 1 - General Information'!$G$12</f>
        <v>113365303</v>
      </c>
      <c r="B1054" t="str">
        <f>'Page 1 - General Information'!$G$16</f>
        <v>8541</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5.05" x14ac:dyDescent="0.3">
      <c r="A1055" t="str">
        <f>'Page 1 - General Information'!$G$12</f>
        <v>113365303</v>
      </c>
      <c r="B1055" t="str">
        <f>'Page 1 - General Information'!$G$16</f>
        <v>8541</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5.05" x14ac:dyDescent="0.3">
      <c r="A1056" t="str">
        <f>'Page 1 - General Information'!$G$12</f>
        <v>113365303</v>
      </c>
      <c r="B1056" t="str">
        <f>'Page 1 - General Information'!$G$16</f>
        <v>8541</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5.05" x14ac:dyDescent="0.3">
      <c r="A1057" t="str">
        <f>'Page 1 - General Information'!$G$12</f>
        <v>113365303</v>
      </c>
      <c r="B1057" t="str">
        <f>'Page 1 - General Information'!$G$16</f>
        <v>8541</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5.05" x14ac:dyDescent="0.3">
      <c r="A1058" t="str">
        <f>'Page 1 - General Information'!$G$12</f>
        <v>113365303</v>
      </c>
      <c r="B1058" t="str">
        <f>'Page 1 - General Information'!$G$16</f>
        <v>8541</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5.05" x14ac:dyDescent="0.3">
      <c r="A1059" t="str">
        <f>'Page 1 - General Information'!$G$12</f>
        <v>113365303</v>
      </c>
      <c r="B1059" t="str">
        <f>'Page 1 - General Information'!$G$16</f>
        <v>8541</v>
      </c>
      <c r="C1059" s="343" t="s">
        <v>21449</v>
      </c>
      <c r="D1059"/>
      <c r="E1059"/>
      <c r="F1059"/>
      <c r="G1059"/>
      <c r="H1059"/>
      <c r="I1059"/>
      <c r="J1059"/>
      <c r="K1059"/>
      <c r="L1059"/>
      <c r="M1059"/>
      <c r="N1059" t="s">
        <v>4042</v>
      </c>
      <c r="O1059" s="344">
        <f>INDEX('Page 2 - Team Information'!$K$14:$AP$189,Y1059,X1059)</f>
        <v>10</v>
      </c>
      <c r="P1059"/>
      <c r="Q1059"/>
      <c r="R1059"/>
      <c r="S1059" t="s">
        <v>5056</v>
      </c>
      <c r="T1059"/>
      <c r="U1059"/>
      <c r="V1059"/>
      <c r="W1059"/>
      <c r="X1059" s="345">
        <v>14</v>
      </c>
      <c r="Y1059" s="345">
        <v>36</v>
      </c>
      <c r="Z1059" s="288"/>
    </row>
    <row r="1060" spans="1:26" ht="15.05" x14ac:dyDescent="0.3">
      <c r="A1060" t="str">
        <f>'Page 1 - General Information'!$G$12</f>
        <v>113365303</v>
      </c>
      <c r="B1060" t="str">
        <f>'Page 1 - General Information'!$G$16</f>
        <v>8541</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5.05" x14ac:dyDescent="0.3">
      <c r="A1061" t="str">
        <f>'Page 1 - General Information'!$G$12</f>
        <v>113365303</v>
      </c>
      <c r="B1061" t="str">
        <f>'Page 1 - General Information'!$G$16</f>
        <v>8541</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5.05" x14ac:dyDescent="0.3">
      <c r="A1062" t="str">
        <f>'Page 1 - General Information'!$G$12</f>
        <v>113365303</v>
      </c>
      <c r="B1062" t="str">
        <f>'Page 1 - General Information'!$G$16</f>
        <v>8541</v>
      </c>
      <c r="C1062" s="343" t="s">
        <v>21449</v>
      </c>
      <c r="D1062"/>
      <c r="E1062"/>
      <c r="F1062"/>
      <c r="G1062"/>
      <c r="H1062"/>
      <c r="I1062"/>
      <c r="J1062"/>
      <c r="K1062"/>
      <c r="L1062"/>
      <c r="M1062"/>
      <c r="N1062" t="s">
        <v>4042</v>
      </c>
      <c r="O1062" s="344">
        <f>INDEX('Page 2 - Team Information'!$K$14:$AP$189,Y1062,X1062)</f>
        <v>10</v>
      </c>
      <c r="P1062"/>
      <c r="Q1062"/>
      <c r="R1062"/>
      <c r="S1062" t="s">
        <v>5059</v>
      </c>
      <c r="T1062"/>
      <c r="U1062"/>
      <c r="V1062"/>
      <c r="W1062"/>
      <c r="X1062" s="345">
        <v>17</v>
      </c>
      <c r="Y1062" s="345">
        <v>36</v>
      </c>
      <c r="Z1062" s="288"/>
    </row>
    <row r="1063" spans="1:26" ht="15.05" x14ac:dyDescent="0.3">
      <c r="A1063" t="str">
        <f>'Page 1 - General Information'!$G$12</f>
        <v>113365303</v>
      </c>
      <c r="B1063" t="str">
        <f>'Page 1 - General Information'!$G$16</f>
        <v>8541</v>
      </c>
      <c r="C1063" s="343" t="s">
        <v>21449</v>
      </c>
      <c r="D1063"/>
      <c r="E1063"/>
      <c r="F1063"/>
      <c r="G1063"/>
      <c r="H1063"/>
      <c r="I1063"/>
      <c r="J1063"/>
      <c r="K1063"/>
      <c r="L1063"/>
      <c r="M1063"/>
      <c r="N1063" t="s">
        <v>4042</v>
      </c>
      <c r="O1063" s="344">
        <f>INDEX('Page 2 - Team Information'!$K$14:$AP$189,Y1063,X1063)</f>
        <v>10</v>
      </c>
      <c r="P1063"/>
      <c r="Q1063"/>
      <c r="R1063"/>
      <c r="S1063" t="s">
        <v>5060</v>
      </c>
      <c r="T1063"/>
      <c r="U1063"/>
      <c r="V1063"/>
      <c r="W1063"/>
      <c r="X1063" s="345">
        <v>19</v>
      </c>
      <c r="Y1063" s="345">
        <v>36</v>
      </c>
      <c r="Z1063" s="288"/>
    </row>
    <row r="1064" spans="1:26" ht="15.05" x14ac:dyDescent="0.3">
      <c r="A1064" t="str">
        <f>'Page 1 - General Information'!$G$12</f>
        <v>113365303</v>
      </c>
      <c r="B1064" t="str">
        <f>'Page 1 - General Information'!$G$16</f>
        <v>8541</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5.05" x14ac:dyDescent="0.3">
      <c r="A1065" t="str">
        <f>'Page 1 - General Information'!$G$12</f>
        <v>113365303</v>
      </c>
      <c r="B1065" t="str">
        <f>'Page 1 - General Information'!$G$16</f>
        <v>8541</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5.05" x14ac:dyDescent="0.3">
      <c r="A1066" t="str">
        <f>'Page 1 - General Information'!$G$12</f>
        <v>113365303</v>
      </c>
      <c r="B1066" t="str">
        <f>'Page 1 - General Information'!$G$16</f>
        <v>8541</v>
      </c>
      <c r="C1066" s="343" t="s">
        <v>21449</v>
      </c>
      <c r="D1066"/>
      <c r="E1066"/>
      <c r="F1066"/>
      <c r="G1066"/>
      <c r="H1066"/>
      <c r="I1066"/>
      <c r="J1066"/>
      <c r="K1066"/>
      <c r="L1066"/>
      <c r="M1066"/>
      <c r="N1066" t="s">
        <v>4042</v>
      </c>
      <c r="O1066" s="344">
        <f>INDEX('Page 2 - Team Information'!$K$14:$AP$189,Y1066,X1066)</f>
        <v>10</v>
      </c>
      <c r="P1066"/>
      <c r="Q1066"/>
      <c r="R1066"/>
      <c r="S1066" t="s">
        <v>5063</v>
      </c>
      <c r="T1066"/>
      <c r="U1066"/>
      <c r="V1066"/>
      <c r="W1066"/>
      <c r="X1066" s="345">
        <v>22</v>
      </c>
      <c r="Y1066" s="345">
        <v>36</v>
      </c>
      <c r="Z1066" s="288"/>
    </row>
    <row r="1067" spans="1:26" ht="15.05" x14ac:dyDescent="0.3">
      <c r="A1067" t="str">
        <f>'Page 1 - General Information'!$G$12</f>
        <v>113365303</v>
      </c>
      <c r="B1067" t="str">
        <f>'Page 1 - General Information'!$G$16</f>
        <v>8541</v>
      </c>
      <c r="C1067" s="343" t="s">
        <v>21449</v>
      </c>
      <c r="D1067"/>
      <c r="E1067"/>
      <c r="F1067"/>
      <c r="G1067"/>
      <c r="H1067"/>
      <c r="I1067"/>
      <c r="J1067"/>
      <c r="K1067"/>
      <c r="L1067"/>
      <c r="M1067"/>
      <c r="N1067" t="s">
        <v>4523</v>
      </c>
      <c r="O1067" s="347"/>
      <c r="P1067"/>
      <c r="Q1067"/>
      <c r="R1067" s="347" t="s">
        <v>10203</v>
      </c>
      <c r="S1067" t="s">
        <v>5064</v>
      </c>
      <c r="T1067"/>
      <c r="U1067"/>
      <c r="V1067" s="344" t="str">
        <f>INDEX('Page 2 - Team Information'!$K$14:$AP$189,Y1067,X1067)</f>
        <v xml:space="preserve">Yes </v>
      </c>
      <c r="W1067"/>
      <c r="X1067" s="345">
        <v>5</v>
      </c>
      <c r="Y1067" s="345">
        <v>37</v>
      </c>
      <c r="Z1067" s="288"/>
    </row>
    <row r="1068" spans="1:26" ht="15.05" x14ac:dyDescent="0.3">
      <c r="A1068" t="str">
        <f>'Page 1 - General Information'!$G$12</f>
        <v>113365303</v>
      </c>
      <c r="B1068" t="str">
        <f>'Page 1 - General Information'!$G$16</f>
        <v>8541</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5.05" x14ac:dyDescent="0.3">
      <c r="A1069" t="str">
        <f>'Page 1 - General Information'!$G$12</f>
        <v>113365303</v>
      </c>
      <c r="B1069" t="str">
        <f>'Page 1 - General Information'!$G$16</f>
        <v>8541</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5.05" x14ac:dyDescent="0.3">
      <c r="A1070" t="str">
        <f>'Page 1 - General Information'!$G$12</f>
        <v>113365303</v>
      </c>
      <c r="B1070" t="str">
        <f>'Page 1 - General Information'!$G$16</f>
        <v>8541</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5.05" x14ac:dyDescent="0.3">
      <c r="A1071" t="str">
        <f>'Page 1 - General Information'!$G$12</f>
        <v>113365303</v>
      </c>
      <c r="B1071" t="str">
        <f>'Page 1 - General Information'!$G$16</f>
        <v>8541</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5.05" x14ac:dyDescent="0.3">
      <c r="A1072" t="str">
        <f>'Page 1 - General Information'!$G$12</f>
        <v>113365303</v>
      </c>
      <c r="B1072" t="str">
        <f>'Page 1 - General Information'!$G$16</f>
        <v>8541</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5.05" x14ac:dyDescent="0.3">
      <c r="A1073" t="str">
        <f>'Page 1 - General Information'!$G$12</f>
        <v>113365303</v>
      </c>
      <c r="B1073" t="str">
        <f>'Page 1 - General Information'!$G$16</f>
        <v>8541</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5.05" x14ac:dyDescent="0.3">
      <c r="A1074" t="str">
        <f>'Page 1 - General Information'!$G$12</f>
        <v>113365303</v>
      </c>
      <c r="B1074" t="str">
        <f>'Page 1 - General Information'!$G$16</f>
        <v>8541</v>
      </c>
      <c r="C1074" s="343" t="s">
        <v>21449</v>
      </c>
      <c r="D1074"/>
      <c r="E1074"/>
      <c r="F1074"/>
      <c r="G1074"/>
      <c r="H1074"/>
      <c r="I1074"/>
      <c r="J1074"/>
      <c r="K1074"/>
      <c r="L1074"/>
      <c r="M1074"/>
      <c r="N1074" t="s">
        <v>4042</v>
      </c>
      <c r="O1074" s="344">
        <f>INDEX('Page 2 - Team Information'!$K$14:$AP$189,Y1074,X1074)</f>
        <v>8</v>
      </c>
      <c r="P1074"/>
      <c r="Q1074"/>
      <c r="R1074"/>
      <c r="S1074" t="s">
        <v>5071</v>
      </c>
      <c r="T1074"/>
      <c r="U1074"/>
      <c r="V1074"/>
      <c r="W1074"/>
      <c r="X1074" s="345">
        <v>14</v>
      </c>
      <c r="Y1074" s="345">
        <v>37</v>
      </c>
      <c r="Z1074" s="288"/>
    </row>
    <row r="1075" spans="1:26" ht="15.05" x14ac:dyDescent="0.3">
      <c r="A1075" t="str">
        <f>'Page 1 - General Information'!$G$12</f>
        <v>113365303</v>
      </c>
      <c r="B1075" t="str">
        <f>'Page 1 - General Information'!$G$16</f>
        <v>8541</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5.05" x14ac:dyDescent="0.3">
      <c r="A1076" t="str">
        <f>'Page 1 - General Information'!$G$12</f>
        <v>113365303</v>
      </c>
      <c r="B1076" t="str">
        <f>'Page 1 - General Information'!$G$16</f>
        <v>8541</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5.05" x14ac:dyDescent="0.3">
      <c r="A1077" t="str">
        <f>'Page 1 - General Information'!$G$12</f>
        <v>113365303</v>
      </c>
      <c r="B1077" t="str">
        <f>'Page 1 - General Information'!$G$16</f>
        <v>8541</v>
      </c>
      <c r="C1077" s="343" t="s">
        <v>21449</v>
      </c>
      <c r="D1077"/>
      <c r="E1077"/>
      <c r="F1077"/>
      <c r="G1077"/>
      <c r="H1077"/>
      <c r="I1077"/>
      <c r="J1077"/>
      <c r="K1077"/>
      <c r="L1077"/>
      <c r="M1077"/>
      <c r="N1077" t="s">
        <v>4042</v>
      </c>
      <c r="O1077" s="344">
        <f>INDEX('Page 2 - Team Information'!$K$14:$AP$189,Y1077,X1077)</f>
        <v>8</v>
      </c>
      <c r="P1077"/>
      <c r="Q1077"/>
      <c r="R1077"/>
      <c r="S1077" t="s">
        <v>5074</v>
      </c>
      <c r="T1077"/>
      <c r="U1077"/>
      <c r="V1077"/>
      <c r="W1077"/>
      <c r="X1077" s="345">
        <v>17</v>
      </c>
      <c r="Y1077" s="345">
        <v>37</v>
      </c>
      <c r="Z1077" s="288"/>
    </row>
    <row r="1078" spans="1:26" ht="15.05" x14ac:dyDescent="0.3">
      <c r="A1078" t="str">
        <f>'Page 1 - General Information'!$G$12</f>
        <v>113365303</v>
      </c>
      <c r="B1078" t="str">
        <f>'Page 1 - General Information'!$G$16</f>
        <v>8541</v>
      </c>
      <c r="C1078" s="343" t="s">
        <v>21449</v>
      </c>
      <c r="D1078"/>
      <c r="E1078"/>
      <c r="F1078"/>
      <c r="G1078"/>
      <c r="H1078"/>
      <c r="I1078"/>
      <c r="J1078"/>
      <c r="K1078"/>
      <c r="L1078"/>
      <c r="M1078"/>
      <c r="N1078" t="s">
        <v>4042</v>
      </c>
      <c r="O1078" s="344">
        <f>INDEX('Page 2 - Team Information'!$K$14:$AP$189,Y1078,X1078)</f>
        <v>8</v>
      </c>
      <c r="P1078"/>
      <c r="Q1078"/>
      <c r="R1078"/>
      <c r="S1078" t="s">
        <v>5075</v>
      </c>
      <c r="T1078"/>
      <c r="U1078"/>
      <c r="V1078"/>
      <c r="W1078"/>
      <c r="X1078" s="345">
        <v>19</v>
      </c>
      <c r="Y1078" s="345">
        <v>37</v>
      </c>
      <c r="Z1078" s="288"/>
    </row>
    <row r="1079" spans="1:26" ht="15.05" x14ac:dyDescent="0.3">
      <c r="A1079" t="str">
        <f>'Page 1 - General Information'!$G$12</f>
        <v>113365303</v>
      </c>
      <c r="B1079" t="str">
        <f>'Page 1 - General Information'!$G$16</f>
        <v>8541</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5.05" x14ac:dyDescent="0.3">
      <c r="A1080" t="str">
        <f>'Page 1 - General Information'!$G$12</f>
        <v>113365303</v>
      </c>
      <c r="B1080" t="str">
        <f>'Page 1 - General Information'!$G$16</f>
        <v>8541</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5.05" x14ac:dyDescent="0.3">
      <c r="A1081" t="str">
        <f>'Page 1 - General Information'!$G$12</f>
        <v>113365303</v>
      </c>
      <c r="B1081" t="str">
        <f>'Page 1 - General Information'!$G$16</f>
        <v>8541</v>
      </c>
      <c r="C1081" s="343" t="s">
        <v>21449</v>
      </c>
      <c r="D1081"/>
      <c r="E1081"/>
      <c r="F1081"/>
      <c r="G1081"/>
      <c r="H1081"/>
      <c r="I1081"/>
      <c r="J1081"/>
      <c r="K1081"/>
      <c r="L1081"/>
      <c r="M1081"/>
      <c r="N1081" t="s">
        <v>4042</v>
      </c>
      <c r="O1081" s="344">
        <f>INDEX('Page 2 - Team Information'!$K$14:$AP$189,Y1081,X1081)</f>
        <v>8</v>
      </c>
      <c r="P1081"/>
      <c r="Q1081"/>
      <c r="R1081"/>
      <c r="S1081" t="s">
        <v>5078</v>
      </c>
      <c r="T1081"/>
      <c r="U1081"/>
      <c r="V1081"/>
      <c r="W1081"/>
      <c r="X1081" s="345">
        <v>22</v>
      </c>
      <c r="Y1081" s="345">
        <v>37</v>
      </c>
      <c r="Z1081" s="288"/>
    </row>
    <row r="1082" spans="1:26" ht="15.05" x14ac:dyDescent="0.3">
      <c r="A1082" t="str">
        <f>'Page 1 - General Information'!$G$12</f>
        <v>113365303</v>
      </c>
      <c r="B1082" t="str">
        <f>'Page 1 - General Information'!$G$16</f>
        <v>8541</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5.05" x14ac:dyDescent="0.3">
      <c r="A1083" t="str">
        <f>'Page 1 - General Information'!$G$12</f>
        <v>113365303</v>
      </c>
      <c r="B1083" t="str">
        <f>'Page 1 - General Information'!$G$16</f>
        <v>8541</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5.05" x14ac:dyDescent="0.3">
      <c r="A1084" t="str">
        <f>'Page 1 - General Information'!$G$12</f>
        <v>113365303</v>
      </c>
      <c r="B1084" t="str">
        <f>'Page 1 - General Information'!$G$16</f>
        <v>8541</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5.05" x14ac:dyDescent="0.3">
      <c r="A1085" t="str">
        <f>'Page 1 - General Information'!$G$12</f>
        <v>113365303</v>
      </c>
      <c r="B1085" t="str">
        <f>'Page 1 - General Information'!$G$16</f>
        <v>8541</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5.05" x14ac:dyDescent="0.3">
      <c r="A1086" t="str">
        <f>'Page 1 - General Information'!$G$12</f>
        <v>113365303</v>
      </c>
      <c r="B1086" t="str">
        <f>'Page 1 - General Information'!$G$16</f>
        <v>8541</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5.05" x14ac:dyDescent="0.3">
      <c r="A1087" t="str">
        <f>'Page 1 - General Information'!$G$12</f>
        <v>113365303</v>
      </c>
      <c r="B1087" t="str">
        <f>'Page 1 - General Information'!$G$16</f>
        <v>8541</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5.05" x14ac:dyDescent="0.3">
      <c r="A1088" t="str">
        <f>'Page 1 - General Information'!$G$12</f>
        <v>113365303</v>
      </c>
      <c r="B1088" t="str">
        <f>'Page 1 - General Information'!$G$16</f>
        <v>8541</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5.05" x14ac:dyDescent="0.3">
      <c r="A1089" t="str">
        <f>'Page 1 - General Information'!$G$12</f>
        <v>113365303</v>
      </c>
      <c r="B1089" t="str">
        <f>'Page 1 - General Information'!$G$16</f>
        <v>8541</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5.05" x14ac:dyDescent="0.3">
      <c r="A1090" t="str">
        <f>'Page 1 - General Information'!$G$12</f>
        <v>113365303</v>
      </c>
      <c r="B1090" t="str">
        <f>'Page 1 - General Information'!$G$16</f>
        <v>8541</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5.05" x14ac:dyDescent="0.3">
      <c r="A1091" t="str">
        <f>'Page 1 - General Information'!$G$12</f>
        <v>113365303</v>
      </c>
      <c r="B1091" t="str">
        <f>'Page 1 - General Information'!$G$16</f>
        <v>8541</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5.05" x14ac:dyDescent="0.3">
      <c r="A1092" t="str">
        <f>'Page 1 - General Information'!$G$12</f>
        <v>113365303</v>
      </c>
      <c r="B1092" t="str">
        <f>'Page 1 - General Information'!$G$16</f>
        <v>8541</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5.05" x14ac:dyDescent="0.3">
      <c r="A1093" t="str">
        <f>'Page 1 - General Information'!$G$12</f>
        <v>113365303</v>
      </c>
      <c r="B1093" t="str">
        <f>'Page 1 - General Information'!$G$16</f>
        <v>8541</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5.05" x14ac:dyDescent="0.3">
      <c r="A1094" t="str">
        <f>'Page 1 - General Information'!$G$12</f>
        <v>113365303</v>
      </c>
      <c r="B1094" t="str">
        <f>'Page 1 - General Information'!$G$16</f>
        <v>8541</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5.05" x14ac:dyDescent="0.3">
      <c r="A1095" t="str">
        <f>'Page 1 - General Information'!$G$12</f>
        <v>113365303</v>
      </c>
      <c r="B1095" t="str">
        <f>'Page 1 - General Information'!$G$16</f>
        <v>8541</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5.05" x14ac:dyDescent="0.3">
      <c r="A1096" t="str">
        <f>'Page 1 - General Information'!$G$12</f>
        <v>113365303</v>
      </c>
      <c r="B1096" t="str">
        <f>'Page 1 - General Information'!$G$16</f>
        <v>8541</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5.05" x14ac:dyDescent="0.3">
      <c r="A1097" t="str">
        <f>'Page 1 - General Information'!$G$12</f>
        <v>113365303</v>
      </c>
      <c r="B1097" t="str">
        <f>'Page 1 - General Information'!$G$16</f>
        <v>8541</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5.05" x14ac:dyDescent="0.3">
      <c r="A1098" t="str">
        <f>'Page 1 - General Information'!$G$12</f>
        <v>113365303</v>
      </c>
      <c r="B1098" t="str">
        <f>'Page 1 - General Information'!$G$16</f>
        <v>8541</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5.05" x14ac:dyDescent="0.3">
      <c r="A1099" t="str">
        <f>'Page 1 - General Information'!$G$12</f>
        <v>113365303</v>
      </c>
      <c r="B1099" t="str">
        <f>'Page 1 - General Information'!$G$16</f>
        <v>8541</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5.05" x14ac:dyDescent="0.3">
      <c r="A1100" t="str">
        <f>'Page 1 - General Information'!$G$12</f>
        <v>113365303</v>
      </c>
      <c r="B1100" t="str">
        <f>'Page 1 - General Information'!$G$16</f>
        <v>8541</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5.05" x14ac:dyDescent="0.3">
      <c r="A1101" t="str">
        <f>'Page 1 - General Information'!$G$12</f>
        <v>113365303</v>
      </c>
      <c r="B1101" t="str">
        <f>'Page 1 - General Information'!$G$16</f>
        <v>8541</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5.05" x14ac:dyDescent="0.3">
      <c r="A1102" t="str">
        <f>'Page 1 - General Information'!$G$12</f>
        <v>113365303</v>
      </c>
      <c r="B1102" t="str">
        <f>'Page 1 - General Information'!$G$16</f>
        <v>8541</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5.05" x14ac:dyDescent="0.3">
      <c r="A1103" t="str">
        <f>'Page 1 - General Information'!$G$12</f>
        <v>113365303</v>
      </c>
      <c r="B1103" t="str">
        <f>'Page 1 - General Information'!$G$16</f>
        <v>8541</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5.05" x14ac:dyDescent="0.3">
      <c r="A1104" t="str">
        <f>'Page 1 - General Information'!$G$12</f>
        <v>113365303</v>
      </c>
      <c r="B1104" t="str">
        <f>'Page 1 - General Information'!$G$16</f>
        <v>8541</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5.05" x14ac:dyDescent="0.3">
      <c r="A1105" t="str">
        <f>'Page 1 - General Information'!$G$12</f>
        <v>113365303</v>
      </c>
      <c r="B1105" t="str">
        <f>'Page 1 - General Information'!$G$16</f>
        <v>8541</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5.05" x14ac:dyDescent="0.3">
      <c r="A1106" t="str">
        <f>'Page 1 - General Information'!$G$12</f>
        <v>113365303</v>
      </c>
      <c r="B1106" t="str">
        <f>'Page 1 - General Information'!$G$16</f>
        <v>8541</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5.05" x14ac:dyDescent="0.3">
      <c r="A1107" t="str">
        <f>'Page 1 - General Information'!$G$12</f>
        <v>113365303</v>
      </c>
      <c r="B1107" t="str">
        <f>'Page 1 - General Information'!$G$16</f>
        <v>8541</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5.05" x14ac:dyDescent="0.3">
      <c r="A1108" t="str">
        <f>'Page 1 - General Information'!$G$12</f>
        <v>113365303</v>
      </c>
      <c r="B1108" t="str">
        <f>'Page 1 - General Information'!$G$16</f>
        <v>8541</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5.05" x14ac:dyDescent="0.3">
      <c r="A1109" t="str">
        <f>'Page 1 - General Information'!$G$12</f>
        <v>113365303</v>
      </c>
      <c r="B1109" t="str">
        <f>'Page 1 - General Information'!$G$16</f>
        <v>8541</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5.05" x14ac:dyDescent="0.3">
      <c r="A1110" t="str">
        <f>'Page 1 - General Information'!$G$12</f>
        <v>113365303</v>
      </c>
      <c r="B1110" t="str">
        <f>'Page 1 - General Information'!$G$16</f>
        <v>8541</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5.05" x14ac:dyDescent="0.3">
      <c r="A1111" t="str">
        <f>'Page 1 - General Information'!$G$12</f>
        <v>113365303</v>
      </c>
      <c r="B1111" t="str">
        <f>'Page 1 - General Information'!$G$16</f>
        <v>8541</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5.05" x14ac:dyDescent="0.3">
      <c r="A1112" t="str">
        <f>'Page 1 - General Information'!$G$12</f>
        <v>113365303</v>
      </c>
      <c r="B1112" t="str">
        <f>'Page 1 - General Information'!$G$16</f>
        <v>8541</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5.05" x14ac:dyDescent="0.3">
      <c r="A1113" t="str">
        <f>'Page 1 - General Information'!$G$12</f>
        <v>113365303</v>
      </c>
      <c r="B1113" t="str">
        <f>'Page 1 - General Information'!$G$16</f>
        <v>8541</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5.05" x14ac:dyDescent="0.3">
      <c r="A1114" t="str">
        <f>'Page 1 - General Information'!$G$12</f>
        <v>113365303</v>
      </c>
      <c r="B1114" t="str">
        <f>'Page 1 - General Information'!$G$16</f>
        <v>8541</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5.05" x14ac:dyDescent="0.3">
      <c r="A1115" t="str">
        <f>'Page 1 - General Information'!$G$12</f>
        <v>113365303</v>
      </c>
      <c r="B1115" t="str">
        <f>'Page 1 - General Information'!$G$16</f>
        <v>8541</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5.05" x14ac:dyDescent="0.3">
      <c r="A1116" t="str">
        <f>'Page 1 - General Information'!$G$12</f>
        <v>113365303</v>
      </c>
      <c r="B1116" t="str">
        <f>'Page 1 - General Information'!$G$16</f>
        <v>8541</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5.05" x14ac:dyDescent="0.3">
      <c r="A1117" t="str">
        <f>'Page 1 - General Information'!$G$12</f>
        <v>113365303</v>
      </c>
      <c r="B1117" t="str">
        <f>'Page 1 - General Information'!$G$16</f>
        <v>8541</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5.05" x14ac:dyDescent="0.3">
      <c r="A1118" t="str">
        <f>'Page 1 - General Information'!$G$12</f>
        <v>113365303</v>
      </c>
      <c r="B1118" t="str">
        <f>'Page 1 - General Information'!$G$16</f>
        <v>8541</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5.05" x14ac:dyDescent="0.3">
      <c r="A1119" t="str">
        <f>'Page 1 - General Information'!$G$12</f>
        <v>113365303</v>
      </c>
      <c r="B1119" t="str">
        <f>'Page 1 - General Information'!$G$16</f>
        <v>8541</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5.05" x14ac:dyDescent="0.3">
      <c r="A1120" t="str">
        <f>'Page 1 - General Information'!$G$12</f>
        <v>113365303</v>
      </c>
      <c r="B1120" t="str">
        <f>'Page 1 - General Information'!$G$16</f>
        <v>8541</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5.05" x14ac:dyDescent="0.3">
      <c r="A1121" t="str">
        <f>'Page 1 - General Information'!$G$12</f>
        <v>113365303</v>
      </c>
      <c r="B1121" t="str">
        <f>'Page 1 - General Information'!$G$16</f>
        <v>8541</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5.05" x14ac:dyDescent="0.3">
      <c r="A1122" t="str">
        <f>'Page 1 - General Information'!$G$12</f>
        <v>113365303</v>
      </c>
      <c r="B1122" t="str">
        <f>'Page 1 - General Information'!$G$16</f>
        <v>8541</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5.05" x14ac:dyDescent="0.3">
      <c r="A1123" t="str">
        <f>'Page 1 - General Information'!$G$12</f>
        <v>113365303</v>
      </c>
      <c r="B1123" t="str">
        <f>'Page 1 - General Information'!$G$16</f>
        <v>8541</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5.05" x14ac:dyDescent="0.3">
      <c r="A1124" t="str">
        <f>'Page 1 - General Information'!$G$12</f>
        <v>113365303</v>
      </c>
      <c r="B1124" t="str">
        <f>'Page 1 - General Information'!$G$16</f>
        <v>8541</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5.05" x14ac:dyDescent="0.3">
      <c r="A1125" t="str">
        <f>'Page 1 - General Information'!$G$12</f>
        <v>113365303</v>
      </c>
      <c r="B1125" t="str">
        <f>'Page 1 - General Information'!$G$16</f>
        <v>8541</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5.05" x14ac:dyDescent="0.3">
      <c r="A1126" t="str">
        <f>'Page 1 - General Information'!$G$12</f>
        <v>113365303</v>
      </c>
      <c r="B1126" t="str">
        <f>'Page 1 - General Information'!$G$16</f>
        <v>8541</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5.05" x14ac:dyDescent="0.3">
      <c r="A1127" t="str">
        <f>'Page 1 - General Information'!$G$12</f>
        <v>113365303</v>
      </c>
      <c r="B1127" t="str">
        <f>'Page 1 - General Information'!$G$16</f>
        <v>8541</v>
      </c>
      <c r="C1127" s="343" t="s">
        <v>21449</v>
      </c>
      <c r="D1127"/>
      <c r="E1127"/>
      <c r="F1127"/>
      <c r="G1127"/>
      <c r="H1127"/>
      <c r="I1127"/>
      <c r="J1127"/>
      <c r="K1127"/>
      <c r="L1127"/>
      <c r="M1127"/>
      <c r="N1127" t="s">
        <v>4523</v>
      </c>
      <c r="O1127" s="347"/>
      <c r="P1127"/>
      <c r="Q1127"/>
      <c r="R1127" s="347" t="s">
        <v>10203</v>
      </c>
      <c r="S1127" t="s">
        <v>5124</v>
      </c>
      <c r="T1127"/>
      <c r="U1127"/>
      <c r="V1127" s="344" t="str">
        <f>INDEX('Page 2 - Team Information'!$K$14:$AP$189,Y1127,X1127)</f>
        <v xml:space="preserve">Yes </v>
      </c>
      <c r="W1127"/>
      <c r="X1127" s="345">
        <v>5</v>
      </c>
      <c r="Y1127" s="345">
        <v>41</v>
      </c>
      <c r="Z1127" s="288"/>
    </row>
    <row r="1128" spans="1:26" ht="15.05" x14ac:dyDescent="0.3">
      <c r="A1128" t="str">
        <f>'Page 1 - General Information'!$G$12</f>
        <v>113365303</v>
      </c>
      <c r="B1128" t="str">
        <f>'Page 1 - General Information'!$G$16</f>
        <v>8541</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5.05" x14ac:dyDescent="0.3">
      <c r="A1129" t="str">
        <f>'Page 1 - General Information'!$G$12</f>
        <v>113365303</v>
      </c>
      <c r="B1129" t="str">
        <f>'Page 1 - General Information'!$G$16</f>
        <v>8541</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5.05" x14ac:dyDescent="0.3">
      <c r="A1130" t="str">
        <f>'Page 1 - General Information'!$G$12</f>
        <v>113365303</v>
      </c>
      <c r="B1130" t="str">
        <f>'Page 1 - General Information'!$G$16</f>
        <v>8541</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5.05" x14ac:dyDescent="0.3">
      <c r="A1131" t="str">
        <f>'Page 1 - General Information'!$G$12</f>
        <v>113365303</v>
      </c>
      <c r="B1131" t="str">
        <f>'Page 1 - General Information'!$G$16</f>
        <v>8541</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5.05" x14ac:dyDescent="0.3">
      <c r="A1132" t="str">
        <f>'Page 1 - General Information'!$G$12</f>
        <v>113365303</v>
      </c>
      <c r="B1132" t="str">
        <f>'Page 1 - General Information'!$G$16</f>
        <v>8541</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5.05" x14ac:dyDescent="0.3">
      <c r="A1133" t="str">
        <f>'Page 1 - General Information'!$G$12</f>
        <v>113365303</v>
      </c>
      <c r="B1133" t="str">
        <f>'Page 1 - General Information'!$G$16</f>
        <v>8541</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5.05" x14ac:dyDescent="0.3">
      <c r="A1134" t="str">
        <f>'Page 1 - General Information'!$G$12</f>
        <v>113365303</v>
      </c>
      <c r="B1134" t="str">
        <f>'Page 1 - General Information'!$G$16</f>
        <v>8541</v>
      </c>
      <c r="C1134" s="343" t="s">
        <v>21449</v>
      </c>
      <c r="D1134"/>
      <c r="E1134"/>
      <c r="F1134"/>
      <c r="G1134"/>
      <c r="H1134"/>
      <c r="I1134"/>
      <c r="J1134"/>
      <c r="K1134"/>
      <c r="L1134"/>
      <c r="M1134"/>
      <c r="N1134" t="s">
        <v>4042</v>
      </c>
      <c r="O1134" s="344">
        <f>INDEX('Page 2 - Team Information'!$K$14:$AP$189,Y1134,X1134)</f>
        <v>17</v>
      </c>
      <c r="P1134"/>
      <c r="Q1134"/>
      <c r="R1134"/>
      <c r="S1134" t="s">
        <v>5131</v>
      </c>
      <c r="T1134"/>
      <c r="U1134"/>
      <c r="V1134"/>
      <c r="W1134"/>
      <c r="X1134" s="345">
        <v>14</v>
      </c>
      <c r="Y1134" s="345">
        <v>41</v>
      </c>
      <c r="Z1134" s="288"/>
    </row>
    <row r="1135" spans="1:26" ht="15.05" x14ac:dyDescent="0.3">
      <c r="A1135" t="str">
        <f>'Page 1 - General Information'!$G$12</f>
        <v>113365303</v>
      </c>
      <c r="B1135" t="str">
        <f>'Page 1 - General Information'!$G$16</f>
        <v>8541</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5.05" x14ac:dyDescent="0.3">
      <c r="A1136" t="str">
        <f>'Page 1 - General Information'!$G$12</f>
        <v>113365303</v>
      </c>
      <c r="B1136" t="str">
        <f>'Page 1 - General Information'!$G$16</f>
        <v>8541</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5.05" x14ac:dyDescent="0.3">
      <c r="A1137" t="str">
        <f>'Page 1 - General Information'!$G$12</f>
        <v>113365303</v>
      </c>
      <c r="B1137" t="str">
        <f>'Page 1 - General Information'!$G$16</f>
        <v>8541</v>
      </c>
      <c r="C1137" s="343" t="s">
        <v>21449</v>
      </c>
      <c r="D1137"/>
      <c r="E1137"/>
      <c r="F1137"/>
      <c r="G1137"/>
      <c r="H1137"/>
      <c r="I1137"/>
      <c r="J1137"/>
      <c r="K1137"/>
      <c r="L1137"/>
      <c r="M1137"/>
      <c r="N1137" t="s">
        <v>4042</v>
      </c>
      <c r="O1137" s="344">
        <f>INDEX('Page 2 - Team Information'!$K$14:$AP$189,Y1137,X1137)</f>
        <v>17</v>
      </c>
      <c r="P1137"/>
      <c r="Q1137"/>
      <c r="R1137"/>
      <c r="S1137" t="s">
        <v>5134</v>
      </c>
      <c r="T1137"/>
      <c r="U1137"/>
      <c r="V1137"/>
      <c r="W1137"/>
      <c r="X1137" s="345">
        <v>17</v>
      </c>
      <c r="Y1137" s="345">
        <v>41</v>
      </c>
      <c r="Z1137" s="288"/>
    </row>
    <row r="1138" spans="1:26" ht="15.05" x14ac:dyDescent="0.3">
      <c r="A1138" t="str">
        <f>'Page 1 - General Information'!$G$12</f>
        <v>113365303</v>
      </c>
      <c r="B1138" t="str">
        <f>'Page 1 - General Information'!$G$16</f>
        <v>8541</v>
      </c>
      <c r="C1138" s="343" t="s">
        <v>21449</v>
      </c>
      <c r="D1138"/>
      <c r="E1138"/>
      <c r="F1138"/>
      <c r="G1138"/>
      <c r="H1138"/>
      <c r="I1138"/>
      <c r="J1138"/>
      <c r="K1138"/>
      <c r="L1138"/>
      <c r="M1138"/>
      <c r="N1138" t="s">
        <v>4042</v>
      </c>
      <c r="O1138" s="344">
        <f>INDEX('Page 2 - Team Information'!$K$14:$AP$189,Y1138,X1138)</f>
        <v>17</v>
      </c>
      <c r="P1138"/>
      <c r="Q1138"/>
      <c r="R1138"/>
      <c r="S1138" t="s">
        <v>5135</v>
      </c>
      <c r="T1138"/>
      <c r="U1138"/>
      <c r="V1138"/>
      <c r="W1138"/>
      <c r="X1138" s="345">
        <v>19</v>
      </c>
      <c r="Y1138" s="345">
        <v>41</v>
      </c>
      <c r="Z1138" s="288"/>
    </row>
    <row r="1139" spans="1:26" ht="15.05" x14ac:dyDescent="0.3">
      <c r="A1139" t="str">
        <f>'Page 1 - General Information'!$G$12</f>
        <v>113365303</v>
      </c>
      <c r="B1139" t="str">
        <f>'Page 1 - General Information'!$G$16</f>
        <v>8541</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5.05" x14ac:dyDescent="0.3">
      <c r="A1140" t="str">
        <f>'Page 1 - General Information'!$G$12</f>
        <v>113365303</v>
      </c>
      <c r="B1140" t="str">
        <f>'Page 1 - General Information'!$G$16</f>
        <v>8541</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5.05" x14ac:dyDescent="0.3">
      <c r="A1141" t="str">
        <f>'Page 1 - General Information'!$G$12</f>
        <v>113365303</v>
      </c>
      <c r="B1141" t="str">
        <f>'Page 1 - General Information'!$G$16</f>
        <v>8541</v>
      </c>
      <c r="C1141" s="343" t="s">
        <v>21449</v>
      </c>
      <c r="D1141"/>
      <c r="E1141"/>
      <c r="F1141"/>
      <c r="G1141"/>
      <c r="H1141"/>
      <c r="I1141"/>
      <c r="J1141"/>
      <c r="K1141"/>
      <c r="L1141"/>
      <c r="M1141"/>
      <c r="N1141" t="s">
        <v>4042</v>
      </c>
      <c r="O1141" s="344">
        <f>INDEX('Page 2 - Team Information'!$K$14:$AP$189,Y1141,X1141)</f>
        <v>17</v>
      </c>
      <c r="P1141"/>
      <c r="Q1141"/>
      <c r="R1141"/>
      <c r="S1141" t="s">
        <v>5138</v>
      </c>
      <c r="T1141"/>
      <c r="U1141"/>
      <c r="V1141"/>
      <c r="W1141"/>
      <c r="X1141" s="345">
        <v>22</v>
      </c>
      <c r="Y1141" s="345">
        <v>41</v>
      </c>
      <c r="Z1141" s="288"/>
    </row>
    <row r="1142" spans="1:26" ht="15.05" x14ac:dyDescent="0.3">
      <c r="A1142" t="str">
        <f>'Page 1 - General Information'!$G$12</f>
        <v>113365303</v>
      </c>
      <c r="B1142" t="str">
        <f>'Page 1 - General Information'!$G$16</f>
        <v>8541</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5.05" x14ac:dyDescent="0.3">
      <c r="A1143" t="str">
        <f>'Page 1 - General Information'!$G$12</f>
        <v>113365303</v>
      </c>
      <c r="B1143" t="str">
        <f>'Page 1 - General Information'!$G$16</f>
        <v>8541</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5.05" x14ac:dyDescent="0.3">
      <c r="A1144" t="str">
        <f>'Page 1 - General Information'!$G$12</f>
        <v>113365303</v>
      </c>
      <c r="B1144" t="str">
        <f>'Page 1 - General Information'!$G$16</f>
        <v>8541</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5.05" x14ac:dyDescent="0.3">
      <c r="A1145" t="str">
        <f>'Page 1 - General Information'!$G$12</f>
        <v>113365303</v>
      </c>
      <c r="B1145" t="str">
        <f>'Page 1 - General Information'!$G$16</f>
        <v>8541</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5.05" x14ac:dyDescent="0.3">
      <c r="A1146" t="str">
        <f>'Page 1 - General Information'!$G$12</f>
        <v>113365303</v>
      </c>
      <c r="B1146" t="str">
        <f>'Page 1 - General Information'!$G$16</f>
        <v>8541</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5.05" x14ac:dyDescent="0.3">
      <c r="A1147" t="str">
        <f>'Page 1 - General Information'!$G$12</f>
        <v>113365303</v>
      </c>
      <c r="B1147" t="str">
        <f>'Page 1 - General Information'!$G$16</f>
        <v>8541</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5.05" x14ac:dyDescent="0.3">
      <c r="A1148" t="str">
        <f>'Page 1 - General Information'!$G$12</f>
        <v>113365303</v>
      </c>
      <c r="B1148" t="str">
        <f>'Page 1 - General Information'!$G$16</f>
        <v>8541</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5.05" x14ac:dyDescent="0.3">
      <c r="A1149" t="str">
        <f>'Page 1 - General Information'!$G$12</f>
        <v>113365303</v>
      </c>
      <c r="B1149" t="str">
        <f>'Page 1 - General Information'!$G$16</f>
        <v>8541</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5.05" x14ac:dyDescent="0.3">
      <c r="A1150" t="str">
        <f>'Page 1 - General Information'!$G$12</f>
        <v>113365303</v>
      </c>
      <c r="B1150" t="str">
        <f>'Page 1 - General Information'!$G$16</f>
        <v>8541</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5.05" x14ac:dyDescent="0.3">
      <c r="A1151" t="str">
        <f>'Page 1 - General Information'!$G$12</f>
        <v>113365303</v>
      </c>
      <c r="B1151" t="str">
        <f>'Page 1 - General Information'!$G$16</f>
        <v>8541</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5.05" x14ac:dyDescent="0.3">
      <c r="A1152" t="str">
        <f>'Page 1 - General Information'!$G$12</f>
        <v>113365303</v>
      </c>
      <c r="B1152" t="str">
        <f>'Page 1 - General Information'!$G$16</f>
        <v>8541</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5.05" x14ac:dyDescent="0.3">
      <c r="A1153" t="str">
        <f>'Page 1 - General Information'!$G$12</f>
        <v>113365303</v>
      </c>
      <c r="B1153" t="str">
        <f>'Page 1 - General Information'!$G$16</f>
        <v>8541</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5.05" x14ac:dyDescent="0.3">
      <c r="A1154" t="str">
        <f>'Page 1 - General Information'!$G$12</f>
        <v>113365303</v>
      </c>
      <c r="B1154" t="str">
        <f>'Page 1 - General Information'!$G$16</f>
        <v>8541</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5.05" x14ac:dyDescent="0.3">
      <c r="A1155" t="str">
        <f>'Page 1 - General Information'!$G$12</f>
        <v>113365303</v>
      </c>
      <c r="B1155" t="str">
        <f>'Page 1 - General Information'!$G$16</f>
        <v>8541</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5.05" x14ac:dyDescent="0.3">
      <c r="A1156" t="str">
        <f>'Page 1 - General Information'!$G$12</f>
        <v>113365303</v>
      </c>
      <c r="B1156" t="str">
        <f>'Page 1 - General Information'!$G$16</f>
        <v>8541</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5.05" x14ac:dyDescent="0.3">
      <c r="A1157" t="str">
        <f>'Page 1 - General Information'!$G$12</f>
        <v>113365303</v>
      </c>
      <c r="B1157" t="str">
        <f>'Page 1 - General Information'!$G$16</f>
        <v>8541</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5.05" x14ac:dyDescent="0.3">
      <c r="A1158" t="str">
        <f>'Page 1 - General Information'!$G$12</f>
        <v>113365303</v>
      </c>
      <c r="B1158" t="str">
        <f>'Page 1 - General Information'!$G$16</f>
        <v>8541</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5.05" x14ac:dyDescent="0.3">
      <c r="A1159" t="str">
        <f>'Page 1 - General Information'!$G$12</f>
        <v>113365303</v>
      </c>
      <c r="B1159" t="str">
        <f>'Page 1 - General Information'!$G$16</f>
        <v>8541</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5.05" x14ac:dyDescent="0.3">
      <c r="A1160" t="str">
        <f>'Page 1 - General Information'!$G$12</f>
        <v>113365303</v>
      </c>
      <c r="B1160" t="str">
        <f>'Page 1 - General Information'!$G$16</f>
        <v>8541</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5.05" x14ac:dyDescent="0.3">
      <c r="A1161" t="str">
        <f>'Page 1 - General Information'!$G$12</f>
        <v>113365303</v>
      </c>
      <c r="B1161" t="str">
        <f>'Page 1 - General Information'!$G$16</f>
        <v>8541</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5.05" x14ac:dyDescent="0.3">
      <c r="A1162" t="str">
        <f>'Page 1 - General Information'!$G$12</f>
        <v>113365303</v>
      </c>
      <c r="B1162" t="str">
        <f>'Page 1 - General Information'!$G$16</f>
        <v>8541</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5.05" x14ac:dyDescent="0.3">
      <c r="A1163" t="str">
        <f>'Page 1 - General Information'!$G$12</f>
        <v>113365303</v>
      </c>
      <c r="B1163" t="str">
        <f>'Page 1 - General Information'!$G$16</f>
        <v>8541</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5.05" x14ac:dyDescent="0.3">
      <c r="A1164" t="str">
        <f>'Page 1 - General Information'!$G$12</f>
        <v>113365303</v>
      </c>
      <c r="B1164" t="str">
        <f>'Page 1 - General Information'!$G$16</f>
        <v>8541</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5.05" x14ac:dyDescent="0.3">
      <c r="A1165" t="str">
        <f>'Page 1 - General Information'!$G$12</f>
        <v>113365303</v>
      </c>
      <c r="B1165" t="str">
        <f>'Page 1 - General Information'!$G$16</f>
        <v>8541</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5.05" x14ac:dyDescent="0.3">
      <c r="A1166" t="str">
        <f>'Page 1 - General Information'!$G$12</f>
        <v>113365303</v>
      </c>
      <c r="B1166" t="str">
        <f>'Page 1 - General Information'!$G$16</f>
        <v>8541</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5.05" x14ac:dyDescent="0.3">
      <c r="A1167" t="str">
        <f>'Page 1 - General Information'!$G$12</f>
        <v>113365303</v>
      </c>
      <c r="B1167" t="str">
        <f>'Page 1 - General Information'!$G$16</f>
        <v>8541</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5.05" x14ac:dyDescent="0.3">
      <c r="A1168" t="str">
        <f>'Page 1 - General Information'!$G$12</f>
        <v>113365303</v>
      </c>
      <c r="B1168" t="str">
        <f>'Page 1 - General Information'!$G$16</f>
        <v>8541</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5.05" x14ac:dyDescent="0.3">
      <c r="A1169" t="str">
        <f>'Page 1 - General Information'!$G$12</f>
        <v>113365303</v>
      </c>
      <c r="B1169" t="str">
        <f>'Page 1 - General Information'!$G$16</f>
        <v>8541</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5.05" x14ac:dyDescent="0.3">
      <c r="A1170" t="str">
        <f>'Page 1 - General Information'!$G$12</f>
        <v>113365303</v>
      </c>
      <c r="B1170" t="str">
        <f>'Page 1 - General Information'!$G$16</f>
        <v>8541</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5.05" x14ac:dyDescent="0.3">
      <c r="A1171" t="str">
        <f>'Page 1 - General Information'!$G$12</f>
        <v>113365303</v>
      </c>
      <c r="B1171" t="str">
        <f>'Page 1 - General Information'!$G$16</f>
        <v>8541</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5.05" x14ac:dyDescent="0.3">
      <c r="A1172" t="str">
        <f>'Page 1 - General Information'!$G$12</f>
        <v>113365303</v>
      </c>
      <c r="B1172" t="str">
        <f>'Page 1 - General Information'!$G$16</f>
        <v>8541</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5.05" x14ac:dyDescent="0.3">
      <c r="A1173" t="str">
        <f>'Page 1 - General Information'!$G$12</f>
        <v>113365303</v>
      </c>
      <c r="B1173" t="str">
        <f>'Page 1 - General Information'!$G$16</f>
        <v>8541</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5.05" x14ac:dyDescent="0.3">
      <c r="A1174" t="str">
        <f>'Page 1 - General Information'!$G$12</f>
        <v>113365303</v>
      </c>
      <c r="B1174" t="str">
        <f>'Page 1 - General Information'!$G$16</f>
        <v>8541</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5.05" x14ac:dyDescent="0.3">
      <c r="A1175" t="str">
        <f>'Page 1 - General Information'!$G$12</f>
        <v>113365303</v>
      </c>
      <c r="B1175" t="str">
        <f>'Page 1 - General Information'!$G$16</f>
        <v>8541</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5.05" x14ac:dyDescent="0.3">
      <c r="A1176" t="str">
        <f>'Page 1 - General Information'!$G$12</f>
        <v>113365303</v>
      </c>
      <c r="B1176" t="str">
        <f>'Page 1 - General Information'!$G$16</f>
        <v>8541</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5.05" x14ac:dyDescent="0.3">
      <c r="A1177" t="str">
        <f>'Page 1 - General Information'!$G$12</f>
        <v>113365303</v>
      </c>
      <c r="B1177" t="str">
        <f>'Page 1 - General Information'!$G$16</f>
        <v>8541</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5.05" x14ac:dyDescent="0.3">
      <c r="A1178" t="str">
        <f>'Page 1 - General Information'!$G$12</f>
        <v>113365303</v>
      </c>
      <c r="B1178" t="str">
        <f>'Page 1 - General Information'!$G$16</f>
        <v>8541</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5.05" x14ac:dyDescent="0.3">
      <c r="A1179" t="str">
        <f>'Page 1 - General Information'!$G$12</f>
        <v>113365303</v>
      </c>
      <c r="B1179" t="str">
        <f>'Page 1 - General Information'!$G$16</f>
        <v>8541</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5.05" x14ac:dyDescent="0.3">
      <c r="A1180" t="str">
        <f>'Page 1 - General Information'!$G$12</f>
        <v>113365303</v>
      </c>
      <c r="B1180" t="str">
        <f>'Page 1 - General Information'!$G$16</f>
        <v>8541</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5.05" x14ac:dyDescent="0.3">
      <c r="A1181" t="str">
        <f>'Page 1 - General Information'!$G$12</f>
        <v>113365303</v>
      </c>
      <c r="B1181" t="str">
        <f>'Page 1 - General Information'!$G$16</f>
        <v>8541</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5.05" x14ac:dyDescent="0.3">
      <c r="A1182" t="str">
        <f>'Page 1 - General Information'!$G$12</f>
        <v>113365303</v>
      </c>
      <c r="B1182" t="str">
        <f>'Page 1 - General Information'!$G$16</f>
        <v>8541</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5.05" x14ac:dyDescent="0.3">
      <c r="A1183" t="str">
        <f>'Page 1 - General Information'!$G$12</f>
        <v>113365303</v>
      </c>
      <c r="B1183" t="str">
        <f>'Page 1 - General Information'!$G$16</f>
        <v>8541</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5.05" x14ac:dyDescent="0.3">
      <c r="A1184" t="str">
        <f>'Page 1 - General Information'!$G$12</f>
        <v>113365303</v>
      </c>
      <c r="B1184" t="str">
        <f>'Page 1 - General Information'!$G$16</f>
        <v>8541</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5.05" x14ac:dyDescent="0.3">
      <c r="A1185" t="str">
        <f>'Page 1 - General Information'!$G$12</f>
        <v>113365303</v>
      </c>
      <c r="B1185" t="str">
        <f>'Page 1 - General Information'!$G$16</f>
        <v>8541</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5.05" x14ac:dyDescent="0.3">
      <c r="A1186" t="str">
        <f>'Page 1 - General Information'!$G$12</f>
        <v>113365303</v>
      </c>
      <c r="B1186" t="str">
        <f>'Page 1 - General Information'!$G$16</f>
        <v>8541</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5.05" x14ac:dyDescent="0.3">
      <c r="A1187" t="str">
        <f>'Page 1 - General Information'!$G$12</f>
        <v>113365303</v>
      </c>
      <c r="B1187" t="str">
        <f>'Page 1 - General Information'!$G$16</f>
        <v>8541</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5.05" x14ac:dyDescent="0.3">
      <c r="A1188" t="str">
        <f>'Page 1 - General Information'!$G$12</f>
        <v>113365303</v>
      </c>
      <c r="B1188" t="str">
        <f>'Page 1 - General Information'!$G$16</f>
        <v>8541</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5.05" x14ac:dyDescent="0.3">
      <c r="A1189" t="str">
        <f>'Page 1 - General Information'!$G$12</f>
        <v>113365303</v>
      </c>
      <c r="B1189" t="str">
        <f>'Page 1 - General Information'!$G$16</f>
        <v>8541</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5.05" x14ac:dyDescent="0.3">
      <c r="A1190" t="str">
        <f>'Page 1 - General Information'!$G$12</f>
        <v>113365303</v>
      </c>
      <c r="B1190" t="str">
        <f>'Page 1 - General Information'!$G$16</f>
        <v>8541</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5.05" x14ac:dyDescent="0.3">
      <c r="A1191" t="str">
        <f>'Page 1 - General Information'!$G$12</f>
        <v>113365303</v>
      </c>
      <c r="B1191" t="str">
        <f>'Page 1 - General Information'!$G$16</f>
        <v>8541</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5.05" x14ac:dyDescent="0.3">
      <c r="A1192" t="str">
        <f>'Page 1 - General Information'!$G$12</f>
        <v>113365303</v>
      </c>
      <c r="B1192" t="str">
        <f>'Page 1 - General Information'!$G$16</f>
        <v>8541</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5.05" x14ac:dyDescent="0.3">
      <c r="A1193" t="str">
        <f>'Page 1 - General Information'!$G$12</f>
        <v>113365303</v>
      </c>
      <c r="B1193" t="str">
        <f>'Page 1 - General Information'!$G$16</f>
        <v>8541</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5.05" x14ac:dyDescent="0.3">
      <c r="A1194" t="str">
        <f>'Page 1 - General Information'!$G$12</f>
        <v>113365303</v>
      </c>
      <c r="B1194" t="str">
        <f>'Page 1 - General Information'!$G$16</f>
        <v>8541</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5.05" x14ac:dyDescent="0.3">
      <c r="A1195" t="str">
        <f>'Page 1 - General Information'!$G$12</f>
        <v>113365303</v>
      </c>
      <c r="B1195" t="str">
        <f>'Page 1 - General Information'!$G$16</f>
        <v>8541</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5.05" x14ac:dyDescent="0.3">
      <c r="A1196" t="str">
        <f>'Page 1 - General Information'!$G$12</f>
        <v>113365303</v>
      </c>
      <c r="B1196" t="str">
        <f>'Page 1 - General Information'!$G$16</f>
        <v>8541</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5.05" x14ac:dyDescent="0.3">
      <c r="A1197" t="str">
        <f>'Page 1 - General Information'!$G$12</f>
        <v>113365303</v>
      </c>
      <c r="B1197" t="str">
        <f>'Page 1 - General Information'!$G$16</f>
        <v>8541</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5.05" x14ac:dyDescent="0.3">
      <c r="A1198" t="str">
        <f>'Page 1 - General Information'!$G$12</f>
        <v>113365303</v>
      </c>
      <c r="B1198" t="str">
        <f>'Page 1 - General Information'!$G$16</f>
        <v>8541</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5.05" x14ac:dyDescent="0.3">
      <c r="A1199" t="str">
        <f>'Page 1 - General Information'!$G$12</f>
        <v>113365303</v>
      </c>
      <c r="B1199" t="str">
        <f>'Page 1 - General Information'!$G$16</f>
        <v>8541</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5.05" x14ac:dyDescent="0.3">
      <c r="A1200" t="str">
        <f>'Page 1 - General Information'!$G$12</f>
        <v>113365303</v>
      </c>
      <c r="B1200" t="str">
        <f>'Page 1 - General Information'!$G$16</f>
        <v>8541</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5.05" x14ac:dyDescent="0.3">
      <c r="A1201" t="str">
        <f>'Page 1 - General Information'!$G$12</f>
        <v>113365303</v>
      </c>
      <c r="B1201" t="str">
        <f>'Page 1 - General Information'!$G$16</f>
        <v>8541</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5.05" x14ac:dyDescent="0.3">
      <c r="A1202" t="str">
        <f>'Page 1 - General Information'!$G$12</f>
        <v>113365303</v>
      </c>
      <c r="B1202" t="str">
        <f>'Page 1 - General Information'!$G$16</f>
        <v>8541</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5.05" x14ac:dyDescent="0.3">
      <c r="A1203" t="str">
        <f>'Page 1 - General Information'!$G$12</f>
        <v>113365303</v>
      </c>
      <c r="B1203" t="str">
        <f>'Page 1 - General Information'!$G$16</f>
        <v>8541</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5.05" x14ac:dyDescent="0.3">
      <c r="A1204" t="str">
        <f>'Page 1 - General Information'!$G$12</f>
        <v>113365303</v>
      </c>
      <c r="B1204" t="str">
        <f>'Page 1 - General Information'!$G$16</f>
        <v>8541</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5.05" x14ac:dyDescent="0.3">
      <c r="A1205" t="str">
        <f>'Page 1 - General Information'!$G$12</f>
        <v>113365303</v>
      </c>
      <c r="B1205" t="str">
        <f>'Page 1 - General Information'!$G$16</f>
        <v>8541</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5.05" x14ac:dyDescent="0.3">
      <c r="A1206" t="str">
        <f>'Page 1 - General Information'!$G$12</f>
        <v>113365303</v>
      </c>
      <c r="B1206" t="str">
        <f>'Page 1 - General Information'!$G$16</f>
        <v>8541</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5.05" x14ac:dyDescent="0.3">
      <c r="A1207" t="str">
        <f>'Page 1 - General Information'!$G$12</f>
        <v>113365303</v>
      </c>
      <c r="B1207" t="str">
        <f>'Page 1 - General Information'!$G$16</f>
        <v>8541</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5.05" x14ac:dyDescent="0.3">
      <c r="A1208" t="str">
        <f>'Page 1 - General Information'!$G$12</f>
        <v>113365303</v>
      </c>
      <c r="B1208" t="str">
        <f>'Page 1 - General Information'!$G$16</f>
        <v>8541</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5.05" x14ac:dyDescent="0.3">
      <c r="A1209" t="str">
        <f>'Page 1 - General Information'!$G$12</f>
        <v>113365303</v>
      </c>
      <c r="B1209" t="str">
        <f>'Page 1 - General Information'!$G$16</f>
        <v>8541</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5.05" x14ac:dyDescent="0.3">
      <c r="A1210" t="str">
        <f>'Page 1 - General Information'!$G$12</f>
        <v>113365303</v>
      </c>
      <c r="B1210" t="str">
        <f>'Page 1 - General Information'!$G$16</f>
        <v>8541</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5.05" x14ac:dyDescent="0.3">
      <c r="A1211" t="str">
        <f>'Page 1 - General Information'!$G$12</f>
        <v>113365303</v>
      </c>
      <c r="B1211" t="str">
        <f>'Page 1 - General Information'!$G$16</f>
        <v>8541</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5.05" x14ac:dyDescent="0.3">
      <c r="A1212" t="str">
        <f>'Page 1 - General Information'!$G$12</f>
        <v>113365303</v>
      </c>
      <c r="B1212" t="str">
        <f>'Page 1 - General Information'!$G$16</f>
        <v>8541</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5.05" x14ac:dyDescent="0.3">
      <c r="A1213" t="str">
        <f>'Page 1 - General Information'!$G$12</f>
        <v>113365303</v>
      </c>
      <c r="B1213" t="str">
        <f>'Page 1 - General Information'!$G$16</f>
        <v>8541</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5.05" x14ac:dyDescent="0.3">
      <c r="A1214" t="str">
        <f>'Page 1 - General Information'!$G$12</f>
        <v>113365303</v>
      </c>
      <c r="B1214" t="str">
        <f>'Page 1 - General Information'!$G$16</f>
        <v>8541</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5.05" x14ac:dyDescent="0.3">
      <c r="A1215" t="str">
        <f>'Page 1 - General Information'!$G$12</f>
        <v>113365303</v>
      </c>
      <c r="B1215" t="str">
        <f>'Page 1 - General Information'!$G$16</f>
        <v>8541</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5.05" x14ac:dyDescent="0.3">
      <c r="A1216" t="str">
        <f>'Page 1 - General Information'!$G$12</f>
        <v>113365303</v>
      </c>
      <c r="B1216" t="str">
        <f>'Page 1 - General Information'!$G$16</f>
        <v>8541</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5.05" x14ac:dyDescent="0.3">
      <c r="A1217" t="str">
        <f>'Page 1 - General Information'!$G$12</f>
        <v>113365303</v>
      </c>
      <c r="B1217" t="str">
        <f>'Page 1 - General Information'!$G$16</f>
        <v>8541</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5.05" x14ac:dyDescent="0.3">
      <c r="A1218" t="str">
        <f>'Page 1 - General Information'!$G$12</f>
        <v>113365303</v>
      </c>
      <c r="B1218" t="str">
        <f>'Page 1 - General Information'!$G$16</f>
        <v>8541</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5.05" x14ac:dyDescent="0.3">
      <c r="A1219" t="str">
        <f>'Page 1 - General Information'!$G$12</f>
        <v>113365303</v>
      </c>
      <c r="B1219" t="str">
        <f>'Page 1 - General Information'!$G$16</f>
        <v>8541</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5.05" x14ac:dyDescent="0.3">
      <c r="A1220" t="str">
        <f>'Page 1 - General Information'!$G$12</f>
        <v>113365303</v>
      </c>
      <c r="B1220" t="str">
        <f>'Page 1 - General Information'!$G$16</f>
        <v>8541</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5.05" x14ac:dyDescent="0.3">
      <c r="A1221" t="str">
        <f>'Page 1 - General Information'!$G$12</f>
        <v>113365303</v>
      </c>
      <c r="B1221" t="str">
        <f>'Page 1 - General Information'!$G$16</f>
        <v>8541</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5.05" x14ac:dyDescent="0.3">
      <c r="A1222" t="str">
        <f>'Page 1 - General Information'!$G$12</f>
        <v>113365303</v>
      </c>
      <c r="B1222" t="str">
        <f>'Page 1 - General Information'!$G$16</f>
        <v>8541</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5.05" x14ac:dyDescent="0.3">
      <c r="A1223" t="str">
        <f>'Page 1 - General Information'!$G$12</f>
        <v>113365303</v>
      </c>
      <c r="B1223" t="str">
        <f>'Page 1 - General Information'!$G$16</f>
        <v>8541</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5.05" x14ac:dyDescent="0.3">
      <c r="A1224" t="str">
        <f>'Page 1 - General Information'!$G$12</f>
        <v>113365303</v>
      </c>
      <c r="B1224" t="str">
        <f>'Page 1 - General Information'!$G$16</f>
        <v>8541</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5.05" x14ac:dyDescent="0.3">
      <c r="A1225" t="str">
        <f>'Page 1 - General Information'!$G$12</f>
        <v>113365303</v>
      </c>
      <c r="B1225" t="str">
        <f>'Page 1 - General Information'!$G$16</f>
        <v>8541</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5.05" x14ac:dyDescent="0.3">
      <c r="A1226" t="str">
        <f>'Page 1 - General Information'!$G$12</f>
        <v>113365303</v>
      </c>
      <c r="B1226" t="str">
        <f>'Page 1 - General Information'!$G$16</f>
        <v>8541</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5.05" x14ac:dyDescent="0.3">
      <c r="A1227" t="str">
        <f>'Page 1 - General Information'!$G$12</f>
        <v>113365303</v>
      </c>
      <c r="B1227" t="str">
        <f>'Page 1 - General Information'!$G$16</f>
        <v>8541</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5.05" x14ac:dyDescent="0.3">
      <c r="A1228" t="str">
        <f>'Page 1 - General Information'!$G$12</f>
        <v>113365303</v>
      </c>
      <c r="B1228" t="str">
        <f>'Page 1 - General Information'!$G$16</f>
        <v>8541</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5.05" x14ac:dyDescent="0.3">
      <c r="A1229" t="str">
        <f>'Page 1 - General Information'!$G$12</f>
        <v>113365303</v>
      </c>
      <c r="B1229" t="str">
        <f>'Page 1 - General Information'!$G$16</f>
        <v>8541</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5.05" x14ac:dyDescent="0.3">
      <c r="A1230" t="str">
        <f>'Page 1 - General Information'!$G$12</f>
        <v>113365303</v>
      </c>
      <c r="B1230" t="str">
        <f>'Page 1 - General Information'!$G$16</f>
        <v>8541</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5.05" x14ac:dyDescent="0.3">
      <c r="A1231" t="str">
        <f>'Page 1 - General Information'!$G$12</f>
        <v>113365303</v>
      </c>
      <c r="B1231" t="str">
        <f>'Page 1 - General Information'!$G$16</f>
        <v>8541</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5.05" x14ac:dyDescent="0.3">
      <c r="A1232" t="str">
        <f>'Page 1 - General Information'!$G$12</f>
        <v>113365303</v>
      </c>
      <c r="B1232" t="str">
        <f>'Page 1 - General Information'!$G$16</f>
        <v>8541</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5.05" x14ac:dyDescent="0.3">
      <c r="A1233" t="str">
        <f>'Page 1 - General Information'!$G$12</f>
        <v>113365303</v>
      </c>
      <c r="B1233" t="str">
        <f>'Page 1 - General Information'!$G$16</f>
        <v>8541</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5.05" x14ac:dyDescent="0.3">
      <c r="A1234" t="str">
        <f>'Page 1 - General Information'!$G$12</f>
        <v>113365303</v>
      </c>
      <c r="B1234" t="str">
        <f>'Page 1 - General Information'!$G$16</f>
        <v>8541</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5.05" x14ac:dyDescent="0.3">
      <c r="A1235" t="str">
        <f>'Page 1 - General Information'!$G$12</f>
        <v>113365303</v>
      </c>
      <c r="B1235" t="str">
        <f>'Page 1 - General Information'!$G$16</f>
        <v>8541</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5.05" x14ac:dyDescent="0.3">
      <c r="A1236" t="str">
        <f>'Page 1 - General Information'!$G$12</f>
        <v>113365303</v>
      </c>
      <c r="B1236" t="str">
        <f>'Page 1 - General Information'!$G$16</f>
        <v>8541</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5.05" x14ac:dyDescent="0.3">
      <c r="A1237" t="str">
        <f>'Page 1 - General Information'!$G$12</f>
        <v>113365303</v>
      </c>
      <c r="B1237" t="str">
        <f>'Page 1 - General Information'!$G$16</f>
        <v>8541</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5.05" x14ac:dyDescent="0.3">
      <c r="A1238" t="str">
        <f>'Page 1 - General Information'!$G$12</f>
        <v>113365303</v>
      </c>
      <c r="B1238" t="str">
        <f>'Page 1 - General Information'!$G$16</f>
        <v>8541</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5.05" x14ac:dyDescent="0.3">
      <c r="A1239" t="str">
        <f>'Page 1 - General Information'!$G$12</f>
        <v>113365303</v>
      </c>
      <c r="B1239" t="str">
        <f>'Page 1 - General Information'!$G$16</f>
        <v>8541</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5.05" x14ac:dyDescent="0.3">
      <c r="A1240" t="str">
        <f>'Page 1 - General Information'!$G$12</f>
        <v>113365303</v>
      </c>
      <c r="B1240" t="str">
        <f>'Page 1 - General Information'!$G$16</f>
        <v>8541</v>
      </c>
      <c r="C1240" s="343" t="s">
        <v>21449</v>
      </c>
      <c r="D1240"/>
      <c r="E1240"/>
      <c r="F1240"/>
      <c r="G1240"/>
      <c r="H1240"/>
      <c r="I1240"/>
      <c r="J1240"/>
      <c r="K1240"/>
      <c r="L1240"/>
      <c r="M1240"/>
      <c r="N1240" t="s">
        <v>4042</v>
      </c>
      <c r="O1240" s="344">
        <f>INDEX('Page 2 - Team Information'!$K$14:$AP$189,Y1240,X1240)</f>
        <v>13</v>
      </c>
      <c r="P1240"/>
      <c r="Q1240"/>
      <c r="R1240"/>
      <c r="S1240" t="s">
        <v>5237</v>
      </c>
      <c r="T1240"/>
      <c r="U1240"/>
      <c r="V1240"/>
      <c r="W1240"/>
      <c r="X1240" s="345">
        <v>15</v>
      </c>
      <c r="Y1240" s="345">
        <v>48</v>
      </c>
      <c r="Z1240" s="288"/>
    </row>
    <row r="1241" spans="1:26" ht="15.05" x14ac:dyDescent="0.3">
      <c r="A1241" t="str">
        <f>'Page 1 - General Information'!$G$12</f>
        <v>113365303</v>
      </c>
      <c r="B1241" t="str">
        <f>'Page 1 - General Information'!$G$16</f>
        <v>8541</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5.05" x14ac:dyDescent="0.3">
      <c r="A1242" t="str">
        <f>'Page 1 - General Information'!$G$12</f>
        <v>113365303</v>
      </c>
      <c r="B1242" t="str">
        <f>'Page 1 - General Information'!$G$16</f>
        <v>8541</v>
      </c>
      <c r="C1242" s="343" t="s">
        <v>21449</v>
      </c>
      <c r="D1242"/>
      <c r="E1242"/>
      <c r="F1242"/>
      <c r="G1242"/>
      <c r="H1242"/>
      <c r="I1242"/>
      <c r="J1242"/>
      <c r="K1242"/>
      <c r="L1242"/>
      <c r="M1242"/>
      <c r="N1242" t="s">
        <v>4042</v>
      </c>
      <c r="O1242" s="344">
        <f>INDEX('Page 2 - Team Information'!$K$14:$AP$189,Y1242,X1242)</f>
        <v>13</v>
      </c>
      <c r="P1242"/>
      <c r="Q1242"/>
      <c r="R1242"/>
      <c r="S1242" t="s">
        <v>5239</v>
      </c>
      <c r="T1242"/>
      <c r="U1242"/>
      <c r="V1242"/>
      <c r="W1242"/>
      <c r="X1242" s="345">
        <v>17</v>
      </c>
      <c r="Y1242" s="345">
        <v>48</v>
      </c>
      <c r="Z1242" s="288"/>
    </row>
    <row r="1243" spans="1:26" ht="15.05" x14ac:dyDescent="0.3">
      <c r="A1243" t="str">
        <f>'Page 1 - General Information'!$G$12</f>
        <v>113365303</v>
      </c>
      <c r="B1243" t="str">
        <f>'Page 1 - General Information'!$G$16</f>
        <v>8541</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5.05" x14ac:dyDescent="0.3">
      <c r="A1244" t="str">
        <f>'Page 1 - General Information'!$G$12</f>
        <v>113365303</v>
      </c>
      <c r="B1244" t="str">
        <f>'Page 1 - General Information'!$G$16</f>
        <v>8541</v>
      </c>
      <c r="C1244" s="343" t="s">
        <v>21449</v>
      </c>
      <c r="D1244"/>
      <c r="E1244"/>
      <c r="F1244"/>
      <c r="G1244"/>
      <c r="H1244"/>
      <c r="I1244"/>
      <c r="J1244"/>
      <c r="K1244"/>
      <c r="L1244"/>
      <c r="M1244"/>
      <c r="N1244" t="s">
        <v>4042</v>
      </c>
      <c r="O1244" s="344">
        <f>INDEX('Page 2 - Team Information'!$K$14:$AP$189,Y1244,X1244)</f>
        <v>13</v>
      </c>
      <c r="P1244"/>
      <c r="Q1244"/>
      <c r="R1244"/>
      <c r="S1244" t="s">
        <v>5241</v>
      </c>
      <c r="T1244"/>
      <c r="U1244"/>
      <c r="V1244"/>
      <c r="W1244"/>
      <c r="X1244" s="345">
        <v>20</v>
      </c>
      <c r="Y1244" s="345">
        <v>48</v>
      </c>
      <c r="Z1244" s="288"/>
    </row>
    <row r="1245" spans="1:26" ht="15.05" x14ac:dyDescent="0.3">
      <c r="A1245" t="str">
        <f>'Page 1 - General Information'!$G$12</f>
        <v>113365303</v>
      </c>
      <c r="B1245" t="str">
        <f>'Page 1 - General Information'!$G$16</f>
        <v>8541</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5.05" x14ac:dyDescent="0.3">
      <c r="A1246" t="str">
        <f>'Page 1 - General Information'!$G$12</f>
        <v>113365303</v>
      </c>
      <c r="B1246" t="str">
        <f>'Page 1 - General Information'!$G$16</f>
        <v>8541</v>
      </c>
      <c r="C1246" s="343" t="s">
        <v>21449</v>
      </c>
      <c r="D1246"/>
      <c r="E1246"/>
      <c r="F1246"/>
      <c r="G1246"/>
      <c r="H1246"/>
      <c r="I1246"/>
      <c r="J1246"/>
      <c r="K1246"/>
      <c r="L1246"/>
      <c r="M1246"/>
      <c r="N1246" t="s">
        <v>4042</v>
      </c>
      <c r="O1246" s="344">
        <f>INDEX('Page 2 - Team Information'!$K$14:$AP$189,Y1246,X1246)</f>
        <v>13</v>
      </c>
      <c r="P1246"/>
      <c r="Q1246"/>
      <c r="R1246"/>
      <c r="S1246" t="s">
        <v>5243</v>
      </c>
      <c r="T1246"/>
      <c r="U1246"/>
      <c r="V1246"/>
      <c r="W1246"/>
      <c r="X1246" s="345">
        <v>22</v>
      </c>
      <c r="Y1246" s="345">
        <v>48</v>
      </c>
      <c r="Z1246" s="288"/>
    </row>
    <row r="1247" spans="1:26" ht="15.05" x14ac:dyDescent="0.3">
      <c r="A1247" t="str">
        <f>'Page 1 - General Information'!$G$12</f>
        <v>113365303</v>
      </c>
      <c r="B1247" t="str">
        <f>'Page 1 - General Information'!$G$16</f>
        <v>8541</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5.05" x14ac:dyDescent="0.3">
      <c r="A1248" t="str">
        <f>'Page 1 - General Information'!$G$12</f>
        <v>113365303</v>
      </c>
      <c r="B1248" t="str">
        <f>'Page 1 - General Information'!$G$16</f>
        <v>8541</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5.05" x14ac:dyDescent="0.3">
      <c r="A1249" t="str">
        <f>'Page 1 - General Information'!$G$12</f>
        <v>113365303</v>
      </c>
      <c r="B1249" t="str">
        <f>'Page 1 - General Information'!$G$16</f>
        <v>8541</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5.05" x14ac:dyDescent="0.3">
      <c r="A1250" t="str">
        <f>'Page 1 - General Information'!$G$12</f>
        <v>113365303</v>
      </c>
      <c r="B1250" t="str">
        <f>'Page 1 - General Information'!$G$16</f>
        <v>8541</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5.05" x14ac:dyDescent="0.3">
      <c r="A1251" t="str">
        <f>'Page 1 - General Information'!$G$12</f>
        <v>113365303</v>
      </c>
      <c r="B1251" t="str">
        <f>'Page 1 - General Information'!$G$16</f>
        <v>8541</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5.05" x14ac:dyDescent="0.3">
      <c r="A1252" t="str">
        <f>'Page 1 - General Information'!$G$12</f>
        <v>113365303</v>
      </c>
      <c r="B1252" t="str">
        <f>'Page 1 - General Information'!$G$16</f>
        <v>8541</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5.05" x14ac:dyDescent="0.3">
      <c r="A1253" t="str">
        <f>'Page 1 - General Information'!$G$12</f>
        <v>113365303</v>
      </c>
      <c r="B1253" t="str">
        <f>'Page 1 - General Information'!$G$16</f>
        <v>8541</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5.05" x14ac:dyDescent="0.3">
      <c r="A1254" t="str">
        <f>'Page 1 - General Information'!$G$12</f>
        <v>113365303</v>
      </c>
      <c r="B1254" t="str">
        <f>'Page 1 - General Information'!$G$16</f>
        <v>8541</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5.05" x14ac:dyDescent="0.3">
      <c r="A1255" t="str">
        <f>'Page 1 - General Information'!$G$12</f>
        <v>113365303</v>
      </c>
      <c r="B1255" t="str">
        <f>'Page 1 - General Information'!$G$16</f>
        <v>8541</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5.05" x14ac:dyDescent="0.3">
      <c r="A1256" t="str">
        <f>'Page 1 - General Information'!$G$12</f>
        <v>113365303</v>
      </c>
      <c r="B1256" t="str">
        <f>'Page 1 - General Information'!$G$16</f>
        <v>8541</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5.05" x14ac:dyDescent="0.3">
      <c r="A1257" t="str">
        <f>'Page 1 - General Information'!$G$12</f>
        <v>113365303</v>
      </c>
      <c r="B1257" t="str">
        <f>'Page 1 - General Information'!$G$16</f>
        <v>8541</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5.05" x14ac:dyDescent="0.3">
      <c r="A1258" t="str">
        <f>'Page 1 - General Information'!$G$12</f>
        <v>113365303</v>
      </c>
      <c r="B1258" t="str">
        <f>'Page 1 - General Information'!$G$16</f>
        <v>8541</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5.05" x14ac:dyDescent="0.3">
      <c r="A1259" t="str">
        <f>'Page 1 - General Information'!$G$12</f>
        <v>113365303</v>
      </c>
      <c r="B1259" t="str">
        <f>'Page 1 - General Information'!$G$16</f>
        <v>8541</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5.05" x14ac:dyDescent="0.3">
      <c r="A1260" t="str">
        <f>'Page 1 - General Information'!$G$12</f>
        <v>113365303</v>
      </c>
      <c r="B1260" t="str">
        <f>'Page 1 - General Information'!$G$16</f>
        <v>8541</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5.05" x14ac:dyDescent="0.3">
      <c r="A1261" t="str">
        <f>'Page 1 - General Information'!$G$12</f>
        <v>113365303</v>
      </c>
      <c r="B1261" t="str">
        <f>'Page 1 - General Information'!$G$16</f>
        <v>8541</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5.05" x14ac:dyDescent="0.3">
      <c r="A1262" t="str">
        <f>'Page 1 - General Information'!$G$12</f>
        <v>113365303</v>
      </c>
      <c r="B1262" t="str">
        <f>'Page 1 - General Information'!$G$16</f>
        <v>8541</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5.05" x14ac:dyDescent="0.3">
      <c r="A1263" t="str">
        <f>'Page 1 - General Information'!$G$12</f>
        <v>113365303</v>
      </c>
      <c r="B1263" t="str">
        <f>'Page 1 - General Information'!$G$16</f>
        <v>8541</v>
      </c>
      <c r="C1263" s="343" t="s">
        <v>21449</v>
      </c>
      <c r="D1263"/>
      <c r="E1263"/>
      <c r="F1263"/>
      <c r="G1263"/>
      <c r="H1263"/>
      <c r="I1263"/>
      <c r="J1263"/>
      <c r="K1263"/>
      <c r="L1263"/>
      <c r="M1263"/>
      <c r="N1263" t="s">
        <v>4523</v>
      </c>
      <c r="O1263" s="347"/>
      <c r="P1263"/>
      <c r="Q1263"/>
      <c r="R1263" s="347" t="s">
        <v>10203</v>
      </c>
      <c r="S1263" t="s">
        <v>5260</v>
      </c>
      <c r="T1263"/>
      <c r="U1263"/>
      <c r="V1263" s="344" t="str">
        <f>INDEX('Page 2 - Team Information'!$K$14:$AP$189,Y1263,X1263)</f>
        <v xml:space="preserve">Yes </v>
      </c>
      <c r="W1263"/>
      <c r="X1263" s="345">
        <v>6</v>
      </c>
      <c r="Y1263" s="345">
        <v>50</v>
      </c>
      <c r="Z1263" s="288"/>
    </row>
    <row r="1264" spans="1:26" ht="15.05" x14ac:dyDescent="0.3">
      <c r="A1264" t="str">
        <f>'Page 1 - General Information'!$G$12</f>
        <v>113365303</v>
      </c>
      <c r="B1264" t="str">
        <f>'Page 1 - General Information'!$G$16</f>
        <v>8541</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5.05" x14ac:dyDescent="0.3">
      <c r="A1265" t="str">
        <f>'Page 1 - General Information'!$G$12</f>
        <v>113365303</v>
      </c>
      <c r="B1265" t="str">
        <f>'Page 1 - General Information'!$G$16</f>
        <v>8541</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5.05" x14ac:dyDescent="0.3">
      <c r="A1266" t="str">
        <f>'Page 1 - General Information'!$G$12</f>
        <v>113365303</v>
      </c>
      <c r="B1266" t="str">
        <f>'Page 1 - General Information'!$G$16</f>
        <v>8541</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5.05" x14ac:dyDescent="0.3">
      <c r="A1267" t="str">
        <f>'Page 1 - General Information'!$G$12</f>
        <v>113365303</v>
      </c>
      <c r="B1267" t="str">
        <f>'Page 1 - General Information'!$G$16</f>
        <v>8541</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5.05" x14ac:dyDescent="0.3">
      <c r="A1268" t="str">
        <f>'Page 1 - General Information'!$G$12</f>
        <v>113365303</v>
      </c>
      <c r="B1268" t="str">
        <f>'Page 1 - General Information'!$G$16</f>
        <v>8541</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5.05" x14ac:dyDescent="0.3">
      <c r="A1269" t="str">
        <f>'Page 1 - General Information'!$G$12</f>
        <v>113365303</v>
      </c>
      <c r="B1269" t="str">
        <f>'Page 1 - General Information'!$G$16</f>
        <v>8541</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5.05" x14ac:dyDescent="0.3">
      <c r="A1270" t="str">
        <f>'Page 1 - General Information'!$G$12</f>
        <v>113365303</v>
      </c>
      <c r="B1270" t="str">
        <f>'Page 1 - General Information'!$G$16</f>
        <v>8541</v>
      </c>
      <c r="C1270" s="343" t="s">
        <v>21449</v>
      </c>
      <c r="D1270"/>
      <c r="E1270"/>
      <c r="F1270"/>
      <c r="G1270"/>
      <c r="H1270"/>
      <c r="I1270"/>
      <c r="J1270"/>
      <c r="K1270"/>
      <c r="L1270"/>
      <c r="M1270"/>
      <c r="N1270" t="s">
        <v>4042</v>
      </c>
      <c r="O1270" s="344">
        <f>INDEX('Page 2 - Team Information'!$K$14:$AP$189,Y1270,X1270)</f>
        <v>15</v>
      </c>
      <c r="P1270"/>
      <c r="Q1270"/>
      <c r="R1270"/>
      <c r="S1270" t="s">
        <v>5267</v>
      </c>
      <c r="T1270"/>
      <c r="U1270"/>
      <c r="V1270"/>
      <c r="W1270"/>
      <c r="X1270" s="345">
        <v>15</v>
      </c>
      <c r="Y1270" s="345">
        <v>50</v>
      </c>
      <c r="Z1270" s="288"/>
    </row>
    <row r="1271" spans="1:26" ht="15.05" x14ac:dyDescent="0.3">
      <c r="A1271" t="str">
        <f>'Page 1 - General Information'!$G$12</f>
        <v>113365303</v>
      </c>
      <c r="B1271" t="str">
        <f>'Page 1 - General Information'!$G$16</f>
        <v>8541</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5.05" x14ac:dyDescent="0.3">
      <c r="A1272" t="str">
        <f>'Page 1 - General Information'!$G$12</f>
        <v>113365303</v>
      </c>
      <c r="B1272" t="str">
        <f>'Page 1 - General Information'!$G$16</f>
        <v>8541</v>
      </c>
      <c r="C1272" s="343" t="s">
        <v>21449</v>
      </c>
      <c r="D1272"/>
      <c r="E1272"/>
      <c r="F1272"/>
      <c r="G1272"/>
      <c r="H1272"/>
      <c r="I1272"/>
      <c r="J1272"/>
      <c r="K1272"/>
      <c r="L1272"/>
      <c r="M1272"/>
      <c r="N1272" t="s">
        <v>4042</v>
      </c>
      <c r="O1272" s="344">
        <f>INDEX('Page 2 - Team Information'!$K$14:$AP$189,Y1272,X1272)</f>
        <v>15</v>
      </c>
      <c r="P1272"/>
      <c r="Q1272"/>
      <c r="R1272"/>
      <c r="S1272" t="s">
        <v>5269</v>
      </c>
      <c r="T1272"/>
      <c r="U1272"/>
      <c r="V1272"/>
      <c r="W1272"/>
      <c r="X1272" s="345">
        <v>17</v>
      </c>
      <c r="Y1272" s="345">
        <v>50</v>
      </c>
      <c r="Z1272" s="288"/>
    </row>
    <row r="1273" spans="1:26" ht="15.05" x14ac:dyDescent="0.3">
      <c r="A1273" t="str">
        <f>'Page 1 - General Information'!$G$12</f>
        <v>113365303</v>
      </c>
      <c r="B1273" t="str">
        <f>'Page 1 - General Information'!$G$16</f>
        <v>8541</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5.05" x14ac:dyDescent="0.3">
      <c r="A1274" t="str">
        <f>'Page 1 - General Information'!$G$12</f>
        <v>113365303</v>
      </c>
      <c r="B1274" t="str">
        <f>'Page 1 - General Information'!$G$16</f>
        <v>8541</v>
      </c>
      <c r="C1274" s="343" t="s">
        <v>21449</v>
      </c>
      <c r="D1274"/>
      <c r="E1274"/>
      <c r="F1274"/>
      <c r="G1274"/>
      <c r="H1274"/>
      <c r="I1274"/>
      <c r="J1274"/>
      <c r="K1274"/>
      <c r="L1274"/>
      <c r="M1274"/>
      <c r="N1274" t="s">
        <v>4042</v>
      </c>
      <c r="O1274" s="344">
        <f>INDEX('Page 2 - Team Information'!$K$14:$AP$189,Y1274,X1274)</f>
        <v>15</v>
      </c>
      <c r="P1274"/>
      <c r="Q1274"/>
      <c r="R1274"/>
      <c r="S1274" t="s">
        <v>5271</v>
      </c>
      <c r="T1274"/>
      <c r="U1274"/>
      <c r="V1274"/>
      <c r="W1274"/>
      <c r="X1274" s="345">
        <v>20</v>
      </c>
      <c r="Y1274" s="345">
        <v>50</v>
      </c>
      <c r="Z1274" s="288"/>
    </row>
    <row r="1275" spans="1:26" ht="15.05" x14ac:dyDescent="0.3">
      <c r="A1275" t="str">
        <f>'Page 1 - General Information'!$G$12</f>
        <v>113365303</v>
      </c>
      <c r="B1275" t="str">
        <f>'Page 1 - General Information'!$G$16</f>
        <v>8541</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5.05" x14ac:dyDescent="0.3">
      <c r="A1276" t="str">
        <f>'Page 1 - General Information'!$G$12</f>
        <v>113365303</v>
      </c>
      <c r="B1276" t="str">
        <f>'Page 1 - General Information'!$G$16</f>
        <v>8541</v>
      </c>
      <c r="C1276" s="343" t="s">
        <v>21449</v>
      </c>
      <c r="D1276"/>
      <c r="E1276"/>
      <c r="F1276"/>
      <c r="G1276"/>
      <c r="H1276"/>
      <c r="I1276"/>
      <c r="J1276"/>
      <c r="K1276"/>
      <c r="L1276"/>
      <c r="M1276"/>
      <c r="N1276" t="s">
        <v>4042</v>
      </c>
      <c r="O1276" s="344">
        <f>INDEX('Page 2 - Team Information'!$K$14:$AP$189,Y1276,X1276)</f>
        <v>15</v>
      </c>
      <c r="P1276"/>
      <c r="Q1276"/>
      <c r="R1276"/>
      <c r="S1276" t="s">
        <v>5273</v>
      </c>
      <c r="T1276"/>
      <c r="U1276"/>
      <c r="V1276"/>
      <c r="W1276"/>
      <c r="X1276" s="345">
        <v>22</v>
      </c>
      <c r="Y1276" s="345">
        <v>50</v>
      </c>
      <c r="Z1276" s="288"/>
    </row>
    <row r="1277" spans="1:26" ht="15.05" x14ac:dyDescent="0.3">
      <c r="A1277" t="str">
        <f>'Page 1 - General Information'!$G$12</f>
        <v>113365303</v>
      </c>
      <c r="B1277" t="str">
        <f>'Page 1 - General Information'!$G$16</f>
        <v>8541</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5.05" x14ac:dyDescent="0.3">
      <c r="A1278" t="str">
        <f>'Page 1 - General Information'!$G$12</f>
        <v>113365303</v>
      </c>
      <c r="B1278" t="str">
        <f>'Page 1 - General Information'!$G$16</f>
        <v>8541</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5.05" x14ac:dyDescent="0.3">
      <c r="A1279" t="str">
        <f>'Page 1 - General Information'!$G$12</f>
        <v>113365303</v>
      </c>
      <c r="B1279" t="str">
        <f>'Page 1 - General Information'!$G$16</f>
        <v>8541</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5.05" x14ac:dyDescent="0.3">
      <c r="A1280" t="str">
        <f>'Page 1 - General Information'!$G$12</f>
        <v>113365303</v>
      </c>
      <c r="B1280" t="str">
        <f>'Page 1 - General Information'!$G$16</f>
        <v>8541</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5.05" x14ac:dyDescent="0.3">
      <c r="A1281" t="str">
        <f>'Page 1 - General Information'!$G$12</f>
        <v>113365303</v>
      </c>
      <c r="B1281" t="str">
        <f>'Page 1 - General Information'!$G$16</f>
        <v>8541</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5.05" x14ac:dyDescent="0.3">
      <c r="A1282" t="str">
        <f>'Page 1 - General Information'!$G$12</f>
        <v>113365303</v>
      </c>
      <c r="B1282" t="str">
        <f>'Page 1 - General Information'!$G$16</f>
        <v>8541</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5.05" x14ac:dyDescent="0.3">
      <c r="A1283" t="str">
        <f>'Page 1 - General Information'!$G$12</f>
        <v>113365303</v>
      </c>
      <c r="B1283" t="str">
        <f>'Page 1 - General Information'!$G$16</f>
        <v>8541</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5.05" x14ac:dyDescent="0.3">
      <c r="A1284" t="str">
        <f>'Page 1 - General Information'!$G$12</f>
        <v>113365303</v>
      </c>
      <c r="B1284" t="str">
        <f>'Page 1 - General Information'!$G$16</f>
        <v>8541</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5.05" x14ac:dyDescent="0.3">
      <c r="A1285" t="str">
        <f>'Page 1 - General Information'!$G$12</f>
        <v>113365303</v>
      </c>
      <c r="B1285" t="str">
        <f>'Page 1 - General Information'!$G$16</f>
        <v>8541</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5.05" x14ac:dyDescent="0.3">
      <c r="A1286" t="str">
        <f>'Page 1 - General Information'!$G$12</f>
        <v>113365303</v>
      </c>
      <c r="B1286" t="str">
        <f>'Page 1 - General Information'!$G$16</f>
        <v>8541</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5.05" x14ac:dyDescent="0.3">
      <c r="A1287" t="str">
        <f>'Page 1 - General Information'!$G$12</f>
        <v>113365303</v>
      </c>
      <c r="B1287" t="str">
        <f>'Page 1 - General Information'!$G$16</f>
        <v>8541</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5.05" x14ac:dyDescent="0.3">
      <c r="A1288" t="str">
        <f>'Page 1 - General Information'!$G$12</f>
        <v>113365303</v>
      </c>
      <c r="B1288" t="str">
        <f>'Page 1 - General Information'!$G$16</f>
        <v>8541</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5.05" x14ac:dyDescent="0.3">
      <c r="A1289" t="str">
        <f>'Page 1 - General Information'!$G$12</f>
        <v>113365303</v>
      </c>
      <c r="B1289" t="str">
        <f>'Page 1 - General Information'!$G$16</f>
        <v>8541</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5.05" x14ac:dyDescent="0.3">
      <c r="A1290" t="str">
        <f>'Page 1 - General Information'!$G$12</f>
        <v>113365303</v>
      </c>
      <c r="B1290" t="str">
        <f>'Page 1 - General Information'!$G$16</f>
        <v>8541</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5.05" x14ac:dyDescent="0.3">
      <c r="A1291" t="str">
        <f>'Page 1 - General Information'!$G$12</f>
        <v>113365303</v>
      </c>
      <c r="B1291" t="str">
        <f>'Page 1 - General Information'!$G$16</f>
        <v>8541</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5.05" x14ac:dyDescent="0.3">
      <c r="A1292" t="str">
        <f>'Page 1 - General Information'!$G$12</f>
        <v>113365303</v>
      </c>
      <c r="B1292" t="str">
        <f>'Page 1 - General Information'!$G$16</f>
        <v>8541</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5.05" x14ac:dyDescent="0.3">
      <c r="A1293" t="str">
        <f>'Page 1 - General Information'!$G$12</f>
        <v>113365303</v>
      </c>
      <c r="B1293" t="str">
        <f>'Page 1 - General Information'!$G$16</f>
        <v>8541</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5.05" x14ac:dyDescent="0.3">
      <c r="A1294" t="str">
        <f>'Page 1 - General Information'!$G$12</f>
        <v>113365303</v>
      </c>
      <c r="B1294" t="str">
        <f>'Page 1 - General Information'!$G$16</f>
        <v>8541</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5.05" x14ac:dyDescent="0.3">
      <c r="A1295" t="str">
        <f>'Page 1 - General Information'!$G$12</f>
        <v>113365303</v>
      </c>
      <c r="B1295" t="str">
        <f>'Page 1 - General Information'!$G$16</f>
        <v>8541</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5.05" x14ac:dyDescent="0.3">
      <c r="A1296" t="str">
        <f>'Page 1 - General Information'!$G$12</f>
        <v>113365303</v>
      </c>
      <c r="B1296" t="str">
        <f>'Page 1 - General Information'!$G$16</f>
        <v>8541</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5.05" x14ac:dyDescent="0.3">
      <c r="A1297" t="str">
        <f>'Page 1 - General Information'!$G$12</f>
        <v>113365303</v>
      </c>
      <c r="B1297" t="str">
        <f>'Page 1 - General Information'!$G$16</f>
        <v>8541</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5.05" x14ac:dyDescent="0.3">
      <c r="A1298" t="str">
        <f>'Page 1 - General Information'!$G$12</f>
        <v>113365303</v>
      </c>
      <c r="B1298" t="str">
        <f>'Page 1 - General Information'!$G$16</f>
        <v>8541</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5.05" x14ac:dyDescent="0.3">
      <c r="A1299" t="str">
        <f>'Page 1 - General Information'!$G$12</f>
        <v>113365303</v>
      </c>
      <c r="B1299" t="str">
        <f>'Page 1 - General Information'!$G$16</f>
        <v>8541</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5.05" x14ac:dyDescent="0.3">
      <c r="A1300" t="str">
        <f>'Page 1 - General Information'!$G$12</f>
        <v>113365303</v>
      </c>
      <c r="B1300" t="str">
        <f>'Page 1 - General Information'!$G$16</f>
        <v>8541</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5.05" x14ac:dyDescent="0.3">
      <c r="A1301" t="str">
        <f>'Page 1 - General Information'!$G$12</f>
        <v>113365303</v>
      </c>
      <c r="B1301" t="str">
        <f>'Page 1 - General Information'!$G$16</f>
        <v>8541</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5.05" x14ac:dyDescent="0.3">
      <c r="A1302" t="str">
        <f>'Page 1 - General Information'!$G$12</f>
        <v>113365303</v>
      </c>
      <c r="B1302" t="str">
        <f>'Page 1 - General Information'!$G$16</f>
        <v>8541</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5.05" x14ac:dyDescent="0.3">
      <c r="A1303" t="str">
        <f>'Page 1 - General Information'!$G$12</f>
        <v>113365303</v>
      </c>
      <c r="B1303" t="str">
        <f>'Page 1 - General Information'!$G$16</f>
        <v>8541</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5.05" x14ac:dyDescent="0.3">
      <c r="A1304" t="str">
        <f>'Page 1 - General Information'!$G$12</f>
        <v>113365303</v>
      </c>
      <c r="B1304" t="str">
        <f>'Page 1 - General Information'!$G$16</f>
        <v>8541</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5.05" x14ac:dyDescent="0.3">
      <c r="A1305" t="str">
        <f>'Page 1 - General Information'!$G$12</f>
        <v>113365303</v>
      </c>
      <c r="B1305" t="str">
        <f>'Page 1 - General Information'!$G$16</f>
        <v>8541</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5.05" x14ac:dyDescent="0.3">
      <c r="A1306" t="str">
        <f>'Page 1 - General Information'!$G$12</f>
        <v>113365303</v>
      </c>
      <c r="B1306" t="str">
        <f>'Page 1 - General Information'!$G$16</f>
        <v>8541</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5.05" x14ac:dyDescent="0.3">
      <c r="A1307" t="str">
        <f>'Page 1 - General Information'!$G$12</f>
        <v>113365303</v>
      </c>
      <c r="B1307" t="str">
        <f>'Page 1 - General Information'!$G$16</f>
        <v>8541</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5.05" x14ac:dyDescent="0.3">
      <c r="A1308" t="str">
        <f>'Page 1 - General Information'!$G$12</f>
        <v>113365303</v>
      </c>
      <c r="B1308" t="str">
        <f>'Page 1 - General Information'!$G$16</f>
        <v>8541</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5.05" x14ac:dyDescent="0.3">
      <c r="A1309" t="str">
        <f>'Page 1 - General Information'!$G$12</f>
        <v>113365303</v>
      </c>
      <c r="B1309" t="str">
        <f>'Page 1 - General Information'!$G$16</f>
        <v>8541</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5.05" x14ac:dyDescent="0.3">
      <c r="A1310" t="str">
        <f>'Page 1 - General Information'!$G$12</f>
        <v>113365303</v>
      </c>
      <c r="B1310" t="str">
        <f>'Page 1 - General Information'!$G$16</f>
        <v>8541</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5.05" x14ac:dyDescent="0.3">
      <c r="A1311" t="str">
        <f>'Page 1 - General Information'!$G$12</f>
        <v>113365303</v>
      </c>
      <c r="B1311" t="str">
        <f>'Page 1 - General Information'!$G$16</f>
        <v>8541</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5.05" x14ac:dyDescent="0.3">
      <c r="A1312" t="str">
        <f>'Page 1 - General Information'!$G$12</f>
        <v>113365303</v>
      </c>
      <c r="B1312" t="str">
        <f>'Page 1 - General Information'!$G$16</f>
        <v>8541</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5.05" x14ac:dyDescent="0.3">
      <c r="A1313" t="str">
        <f>'Page 1 - General Information'!$G$12</f>
        <v>113365303</v>
      </c>
      <c r="B1313" t="str">
        <f>'Page 1 - General Information'!$G$16</f>
        <v>8541</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5.05" x14ac:dyDescent="0.3">
      <c r="A1314" t="str">
        <f>'Page 1 - General Information'!$G$12</f>
        <v>113365303</v>
      </c>
      <c r="B1314" t="str">
        <f>'Page 1 - General Information'!$G$16</f>
        <v>8541</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5.05" x14ac:dyDescent="0.3">
      <c r="A1315" t="str">
        <f>'Page 1 - General Information'!$G$12</f>
        <v>113365303</v>
      </c>
      <c r="B1315" t="str">
        <f>'Page 1 - General Information'!$G$16</f>
        <v>8541</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5.05" x14ac:dyDescent="0.3">
      <c r="A1316" t="str">
        <f>'Page 1 - General Information'!$G$12</f>
        <v>113365303</v>
      </c>
      <c r="B1316" t="str">
        <f>'Page 1 - General Information'!$G$16</f>
        <v>8541</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5.05" x14ac:dyDescent="0.3">
      <c r="A1317" t="str">
        <f>'Page 1 - General Information'!$G$12</f>
        <v>113365303</v>
      </c>
      <c r="B1317" t="str">
        <f>'Page 1 - General Information'!$G$16</f>
        <v>8541</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5.05" x14ac:dyDescent="0.3">
      <c r="A1318" t="str">
        <f>'Page 1 - General Information'!$G$12</f>
        <v>113365303</v>
      </c>
      <c r="B1318" t="str">
        <f>'Page 1 - General Information'!$G$16</f>
        <v>8541</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5.05" x14ac:dyDescent="0.3">
      <c r="A1319" t="str">
        <f>'Page 1 - General Information'!$G$12</f>
        <v>113365303</v>
      </c>
      <c r="B1319" t="str">
        <f>'Page 1 - General Information'!$G$16</f>
        <v>8541</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5.05" x14ac:dyDescent="0.3">
      <c r="A1320" t="str">
        <f>'Page 1 - General Information'!$G$12</f>
        <v>113365303</v>
      </c>
      <c r="B1320" t="str">
        <f>'Page 1 - General Information'!$G$16</f>
        <v>8541</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5.05" x14ac:dyDescent="0.3">
      <c r="A1321" t="str">
        <f>'Page 1 - General Information'!$G$12</f>
        <v>113365303</v>
      </c>
      <c r="B1321" t="str">
        <f>'Page 1 - General Information'!$G$16</f>
        <v>8541</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5.05" x14ac:dyDescent="0.3">
      <c r="A1322" t="str">
        <f>'Page 1 - General Information'!$G$12</f>
        <v>113365303</v>
      </c>
      <c r="B1322" t="str">
        <f>'Page 1 - General Information'!$G$16</f>
        <v>8541</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5.05" x14ac:dyDescent="0.3">
      <c r="A1323" t="str">
        <f>'Page 1 - General Information'!$G$12</f>
        <v>113365303</v>
      </c>
      <c r="B1323" t="str">
        <f>'Page 1 - General Information'!$G$16</f>
        <v>8541</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5.05" x14ac:dyDescent="0.3">
      <c r="A1324" t="str">
        <f>'Page 1 - General Information'!$G$12</f>
        <v>113365303</v>
      </c>
      <c r="B1324" t="str">
        <f>'Page 1 - General Information'!$G$16</f>
        <v>8541</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5.05" x14ac:dyDescent="0.3">
      <c r="A1325" t="str">
        <f>'Page 1 - General Information'!$G$12</f>
        <v>113365303</v>
      </c>
      <c r="B1325" t="str">
        <f>'Page 1 - General Information'!$G$16</f>
        <v>8541</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5.05" x14ac:dyDescent="0.3">
      <c r="A1326" t="str">
        <f>'Page 1 - General Information'!$G$12</f>
        <v>113365303</v>
      </c>
      <c r="B1326" t="str">
        <f>'Page 1 - General Information'!$G$16</f>
        <v>8541</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5.05" x14ac:dyDescent="0.3">
      <c r="A1327" t="str">
        <f>'Page 1 - General Information'!$G$12</f>
        <v>113365303</v>
      </c>
      <c r="B1327" t="str">
        <f>'Page 1 - General Information'!$G$16</f>
        <v>8541</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5.05" x14ac:dyDescent="0.3">
      <c r="A1328" t="str">
        <f>'Page 1 - General Information'!$G$12</f>
        <v>113365303</v>
      </c>
      <c r="B1328" t="str">
        <f>'Page 1 - General Information'!$G$16</f>
        <v>8541</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5.05" x14ac:dyDescent="0.3">
      <c r="A1329" t="str">
        <f>'Page 1 - General Information'!$G$12</f>
        <v>113365303</v>
      </c>
      <c r="B1329" t="str">
        <f>'Page 1 - General Information'!$G$16</f>
        <v>8541</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5.05" x14ac:dyDescent="0.3">
      <c r="A1330" t="str">
        <f>'Page 1 - General Information'!$G$12</f>
        <v>113365303</v>
      </c>
      <c r="B1330" t="str">
        <f>'Page 1 - General Information'!$G$16</f>
        <v>8541</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5.05" x14ac:dyDescent="0.3">
      <c r="A1331" t="str">
        <f>'Page 1 - General Information'!$G$12</f>
        <v>113365303</v>
      </c>
      <c r="B1331" t="str">
        <f>'Page 1 - General Information'!$G$16</f>
        <v>8541</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5.05" x14ac:dyDescent="0.3">
      <c r="A1332" t="str">
        <f>'Page 1 - General Information'!$G$12</f>
        <v>113365303</v>
      </c>
      <c r="B1332" t="str">
        <f>'Page 1 - General Information'!$G$16</f>
        <v>8541</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5.05" x14ac:dyDescent="0.3">
      <c r="A1333" t="str">
        <f>'Page 1 - General Information'!$G$12</f>
        <v>113365303</v>
      </c>
      <c r="B1333" t="str">
        <f>'Page 1 - General Information'!$G$16</f>
        <v>8541</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5.05" x14ac:dyDescent="0.3">
      <c r="A1334" t="str">
        <f>'Page 1 - General Information'!$G$12</f>
        <v>113365303</v>
      </c>
      <c r="B1334" t="str">
        <f>'Page 1 - General Information'!$G$16</f>
        <v>8541</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5.05" x14ac:dyDescent="0.3">
      <c r="A1335" t="str">
        <f>'Page 1 - General Information'!$G$12</f>
        <v>113365303</v>
      </c>
      <c r="B1335" t="str">
        <f>'Page 1 - General Information'!$G$16</f>
        <v>8541</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5.05" x14ac:dyDescent="0.3">
      <c r="A1336" t="str">
        <f>'Page 1 - General Information'!$G$12</f>
        <v>113365303</v>
      </c>
      <c r="B1336" t="str">
        <f>'Page 1 - General Information'!$G$16</f>
        <v>8541</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5.05" x14ac:dyDescent="0.3">
      <c r="A1337" t="str">
        <f>'Page 1 - General Information'!$G$12</f>
        <v>113365303</v>
      </c>
      <c r="B1337" t="str">
        <f>'Page 1 - General Information'!$G$16</f>
        <v>8541</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5.05" x14ac:dyDescent="0.3">
      <c r="A1338" t="str">
        <f>'Page 1 - General Information'!$G$12</f>
        <v>113365303</v>
      </c>
      <c r="B1338" t="str">
        <f>'Page 1 - General Information'!$G$16</f>
        <v>8541</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5.05" x14ac:dyDescent="0.3">
      <c r="A1339" t="str">
        <f>'Page 1 - General Information'!$G$12</f>
        <v>113365303</v>
      </c>
      <c r="B1339" t="str">
        <f>'Page 1 - General Information'!$G$16</f>
        <v>8541</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5.05" x14ac:dyDescent="0.3">
      <c r="A1340" t="str">
        <f>'Page 1 - General Information'!$G$12</f>
        <v>113365303</v>
      </c>
      <c r="B1340" t="str">
        <f>'Page 1 - General Information'!$G$16</f>
        <v>8541</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5.05" x14ac:dyDescent="0.3">
      <c r="A1341" t="str">
        <f>'Page 1 - General Information'!$G$12</f>
        <v>113365303</v>
      </c>
      <c r="B1341" t="str">
        <f>'Page 1 - General Information'!$G$16</f>
        <v>8541</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5.05" x14ac:dyDescent="0.3">
      <c r="A1342" t="str">
        <f>'Page 1 - General Information'!$G$12</f>
        <v>113365303</v>
      </c>
      <c r="B1342" t="str">
        <f>'Page 1 - General Information'!$G$16</f>
        <v>8541</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5.05" x14ac:dyDescent="0.3">
      <c r="A1343" t="str">
        <f>'Page 1 - General Information'!$G$12</f>
        <v>113365303</v>
      </c>
      <c r="B1343" t="str">
        <f>'Page 1 - General Information'!$G$16</f>
        <v>8541</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5.05" x14ac:dyDescent="0.3">
      <c r="A1344" t="str">
        <f>'Page 1 - General Information'!$G$12</f>
        <v>113365303</v>
      </c>
      <c r="B1344" t="str">
        <f>'Page 1 - General Information'!$G$16</f>
        <v>8541</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5.05" x14ac:dyDescent="0.3">
      <c r="A1345" t="str">
        <f>'Page 1 - General Information'!$G$12</f>
        <v>113365303</v>
      </c>
      <c r="B1345" t="str">
        <f>'Page 1 - General Information'!$G$16</f>
        <v>8541</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5.05" x14ac:dyDescent="0.3">
      <c r="A1346" t="str">
        <f>'Page 1 - General Information'!$G$12</f>
        <v>113365303</v>
      </c>
      <c r="B1346" t="str">
        <f>'Page 1 - General Information'!$G$16</f>
        <v>8541</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5.05" x14ac:dyDescent="0.3">
      <c r="A1347" t="str">
        <f>'Page 1 - General Information'!$G$12</f>
        <v>113365303</v>
      </c>
      <c r="B1347" t="str">
        <f>'Page 1 - General Information'!$G$16</f>
        <v>8541</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5.05" x14ac:dyDescent="0.3">
      <c r="A1348" t="str">
        <f>'Page 1 - General Information'!$G$12</f>
        <v>113365303</v>
      </c>
      <c r="B1348" t="str">
        <f>'Page 1 - General Information'!$G$16</f>
        <v>8541</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5.05" x14ac:dyDescent="0.3">
      <c r="A1349" t="str">
        <f>'Page 1 - General Information'!$G$12</f>
        <v>113365303</v>
      </c>
      <c r="B1349" t="str">
        <f>'Page 1 - General Information'!$G$16</f>
        <v>8541</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5.05" x14ac:dyDescent="0.3">
      <c r="A1350" t="str">
        <f>'Page 1 - General Information'!$G$12</f>
        <v>113365303</v>
      </c>
      <c r="B1350" t="str">
        <f>'Page 1 - General Information'!$G$16</f>
        <v>8541</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5.05" x14ac:dyDescent="0.3">
      <c r="A1351" t="str">
        <f>'Page 1 - General Information'!$G$12</f>
        <v>113365303</v>
      </c>
      <c r="B1351" t="str">
        <f>'Page 1 - General Information'!$G$16</f>
        <v>8541</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5.05" x14ac:dyDescent="0.3">
      <c r="A1352" t="str">
        <f>'Page 1 - General Information'!$G$12</f>
        <v>113365303</v>
      </c>
      <c r="B1352" t="str">
        <f>'Page 1 - General Information'!$G$16</f>
        <v>8541</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5.05" x14ac:dyDescent="0.3">
      <c r="A1353" t="str">
        <f>'Page 1 - General Information'!$G$12</f>
        <v>113365303</v>
      </c>
      <c r="B1353" t="str">
        <f>'Page 1 - General Information'!$G$16</f>
        <v>8541</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5.05" x14ac:dyDescent="0.3">
      <c r="A1354" t="str">
        <f>'Page 1 - General Information'!$G$12</f>
        <v>113365303</v>
      </c>
      <c r="B1354" t="str">
        <f>'Page 1 - General Information'!$G$16</f>
        <v>8541</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5.05" x14ac:dyDescent="0.3">
      <c r="A1355" t="str">
        <f>'Page 1 - General Information'!$G$12</f>
        <v>113365303</v>
      </c>
      <c r="B1355" t="str">
        <f>'Page 1 - General Information'!$G$16</f>
        <v>8541</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5.05" x14ac:dyDescent="0.3">
      <c r="A1356" t="str">
        <f>'Page 1 - General Information'!$G$12</f>
        <v>113365303</v>
      </c>
      <c r="B1356" t="str">
        <f>'Page 1 - General Information'!$G$16</f>
        <v>8541</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5.05" x14ac:dyDescent="0.3">
      <c r="A1357" t="str">
        <f>'Page 1 - General Information'!$G$12</f>
        <v>113365303</v>
      </c>
      <c r="B1357" t="str">
        <f>'Page 1 - General Information'!$G$16</f>
        <v>8541</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5.05" x14ac:dyDescent="0.3">
      <c r="A1358" t="str">
        <f>'Page 1 - General Information'!$G$12</f>
        <v>113365303</v>
      </c>
      <c r="B1358" t="str">
        <f>'Page 1 - General Information'!$G$16</f>
        <v>8541</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5.05" x14ac:dyDescent="0.3">
      <c r="A1359" t="str">
        <f>'Page 1 - General Information'!$G$12</f>
        <v>113365303</v>
      </c>
      <c r="B1359" t="str">
        <f>'Page 1 - General Information'!$G$16</f>
        <v>8541</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5.05" x14ac:dyDescent="0.3">
      <c r="A1360" t="str">
        <f>'Page 1 - General Information'!$G$12</f>
        <v>113365303</v>
      </c>
      <c r="B1360" t="str">
        <f>'Page 1 - General Information'!$G$16</f>
        <v>8541</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5.05" x14ac:dyDescent="0.3">
      <c r="A1361" t="str">
        <f>'Page 1 - General Information'!$G$12</f>
        <v>113365303</v>
      </c>
      <c r="B1361" t="str">
        <f>'Page 1 - General Information'!$G$16</f>
        <v>8541</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5.05" x14ac:dyDescent="0.3">
      <c r="A1362" t="str">
        <f>'Page 1 - General Information'!$G$12</f>
        <v>113365303</v>
      </c>
      <c r="B1362" t="str">
        <f>'Page 1 - General Information'!$G$16</f>
        <v>8541</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5.05" x14ac:dyDescent="0.3">
      <c r="A1363" t="str">
        <f>'Page 1 - General Information'!$G$12</f>
        <v>113365303</v>
      </c>
      <c r="B1363" t="str">
        <f>'Page 1 - General Information'!$G$16</f>
        <v>8541</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5.05" x14ac:dyDescent="0.3">
      <c r="A1364" t="str">
        <f>'Page 1 - General Information'!$G$12</f>
        <v>113365303</v>
      </c>
      <c r="B1364" t="str">
        <f>'Page 1 - General Information'!$G$16</f>
        <v>8541</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5.05" x14ac:dyDescent="0.3">
      <c r="A1365" t="str">
        <f>'Page 1 - General Information'!$G$12</f>
        <v>113365303</v>
      </c>
      <c r="B1365" t="str">
        <f>'Page 1 - General Information'!$G$16</f>
        <v>8541</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5.05" x14ac:dyDescent="0.3">
      <c r="A1366" t="str">
        <f>'Page 1 - General Information'!$G$12</f>
        <v>113365303</v>
      </c>
      <c r="B1366" t="str">
        <f>'Page 1 - General Information'!$G$16</f>
        <v>8541</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5.05" x14ac:dyDescent="0.3">
      <c r="A1367" t="str">
        <f>'Page 1 - General Information'!$G$12</f>
        <v>113365303</v>
      </c>
      <c r="B1367" t="str">
        <f>'Page 1 - General Information'!$G$16</f>
        <v>8541</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5.05" x14ac:dyDescent="0.3">
      <c r="A1368" t="str">
        <f>'Page 1 - General Information'!$G$12</f>
        <v>113365303</v>
      </c>
      <c r="B1368" t="str">
        <f>'Page 1 - General Information'!$G$16</f>
        <v>8541</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5.05" x14ac:dyDescent="0.3">
      <c r="A1369" t="str">
        <f>'Page 1 - General Information'!$G$12</f>
        <v>113365303</v>
      </c>
      <c r="B1369" t="str">
        <f>'Page 1 - General Information'!$G$16</f>
        <v>8541</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5.05" x14ac:dyDescent="0.3">
      <c r="A1370" t="str">
        <f>'Page 1 - General Information'!$G$12</f>
        <v>113365303</v>
      </c>
      <c r="B1370" t="str">
        <f>'Page 1 - General Information'!$G$16</f>
        <v>8541</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5.05" x14ac:dyDescent="0.3">
      <c r="A1371" t="str">
        <f>'Page 1 - General Information'!$G$12</f>
        <v>113365303</v>
      </c>
      <c r="B1371" t="str">
        <f>'Page 1 - General Information'!$G$16</f>
        <v>8541</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5.05" x14ac:dyDescent="0.3">
      <c r="A1372" t="str">
        <f>'Page 1 - General Information'!$G$12</f>
        <v>113365303</v>
      </c>
      <c r="B1372" t="str">
        <f>'Page 1 - General Information'!$G$16</f>
        <v>8541</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5.05" x14ac:dyDescent="0.3">
      <c r="A1373" t="str">
        <f>'Page 1 - General Information'!$G$12</f>
        <v>113365303</v>
      </c>
      <c r="B1373" t="str">
        <f>'Page 1 - General Information'!$G$16</f>
        <v>8541</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5.05" x14ac:dyDescent="0.3">
      <c r="A1374" t="str">
        <f>'Page 1 - General Information'!$G$12</f>
        <v>113365303</v>
      </c>
      <c r="B1374" t="str">
        <f>'Page 1 - General Information'!$G$16</f>
        <v>8541</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5.05" x14ac:dyDescent="0.3">
      <c r="A1375" t="str">
        <f>'Page 1 - General Information'!$G$12</f>
        <v>113365303</v>
      </c>
      <c r="B1375" t="str">
        <f>'Page 1 - General Information'!$G$16</f>
        <v>8541</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5.05" x14ac:dyDescent="0.3">
      <c r="A1376" t="str">
        <f>'Page 1 - General Information'!$G$12</f>
        <v>113365303</v>
      </c>
      <c r="B1376" t="str">
        <f>'Page 1 - General Information'!$G$16</f>
        <v>8541</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5.05" x14ac:dyDescent="0.3">
      <c r="A1377" t="str">
        <f>'Page 1 - General Information'!$G$12</f>
        <v>113365303</v>
      </c>
      <c r="B1377" t="str">
        <f>'Page 1 - General Information'!$G$16</f>
        <v>8541</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5.05" x14ac:dyDescent="0.3">
      <c r="A1378" t="str">
        <f>'Page 1 - General Information'!$G$12</f>
        <v>113365303</v>
      </c>
      <c r="B1378" t="str">
        <f>'Page 1 - General Information'!$G$16</f>
        <v>8541</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5.05" x14ac:dyDescent="0.3">
      <c r="A1379" t="str">
        <f>'Page 1 - General Information'!$G$12</f>
        <v>113365303</v>
      </c>
      <c r="B1379" t="str">
        <f>'Page 1 - General Information'!$G$16</f>
        <v>8541</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5.05" x14ac:dyDescent="0.3">
      <c r="A1380" t="str">
        <f>'Page 1 - General Information'!$G$12</f>
        <v>113365303</v>
      </c>
      <c r="B1380" t="str">
        <f>'Page 1 - General Information'!$G$16</f>
        <v>8541</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5.05" x14ac:dyDescent="0.3">
      <c r="A1381" t="str">
        <f>'Page 1 - General Information'!$G$12</f>
        <v>113365303</v>
      </c>
      <c r="B1381" t="str">
        <f>'Page 1 - General Information'!$G$16</f>
        <v>8541</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5.05" x14ac:dyDescent="0.3">
      <c r="A1382" t="str">
        <f>'Page 1 - General Information'!$G$12</f>
        <v>113365303</v>
      </c>
      <c r="B1382" t="str">
        <f>'Page 1 - General Information'!$G$16</f>
        <v>8541</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5.05" x14ac:dyDescent="0.3">
      <c r="A1383" t="str">
        <f>'Page 1 - General Information'!$G$12</f>
        <v>113365303</v>
      </c>
      <c r="B1383" t="str">
        <f>'Page 1 - General Information'!$G$16</f>
        <v>8541</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5.05" x14ac:dyDescent="0.3">
      <c r="A1384" t="str">
        <f>'Page 1 - General Information'!$G$12</f>
        <v>113365303</v>
      </c>
      <c r="B1384" t="str">
        <f>'Page 1 - General Information'!$G$16</f>
        <v>8541</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5.05" x14ac:dyDescent="0.3">
      <c r="A1385" t="str">
        <f>'Page 1 - General Information'!$G$12</f>
        <v>113365303</v>
      </c>
      <c r="B1385" t="str">
        <f>'Page 1 - General Information'!$G$16</f>
        <v>8541</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5.05" x14ac:dyDescent="0.3">
      <c r="A1386" t="str">
        <f>'Page 1 - General Information'!$G$12</f>
        <v>113365303</v>
      </c>
      <c r="B1386" t="str">
        <f>'Page 1 - General Information'!$G$16</f>
        <v>8541</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5.05" x14ac:dyDescent="0.3">
      <c r="A1387" t="str">
        <f>'Page 1 - General Information'!$G$12</f>
        <v>113365303</v>
      </c>
      <c r="B1387" t="str">
        <f>'Page 1 - General Information'!$G$16</f>
        <v>8541</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5.05" x14ac:dyDescent="0.3">
      <c r="A1388" t="str">
        <f>'Page 1 - General Information'!$G$12</f>
        <v>113365303</v>
      </c>
      <c r="B1388" t="str">
        <f>'Page 1 - General Information'!$G$16</f>
        <v>8541</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5.05" x14ac:dyDescent="0.3">
      <c r="A1389" t="str">
        <f>'Page 1 - General Information'!$G$12</f>
        <v>113365303</v>
      </c>
      <c r="B1389" t="str">
        <f>'Page 1 - General Information'!$G$16</f>
        <v>8541</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5.05" x14ac:dyDescent="0.3">
      <c r="A1390" t="str">
        <f>'Page 1 - General Information'!$G$12</f>
        <v>113365303</v>
      </c>
      <c r="B1390" t="str">
        <f>'Page 1 - General Information'!$G$16</f>
        <v>8541</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5.05" x14ac:dyDescent="0.3">
      <c r="A1391" t="str">
        <f>'Page 1 - General Information'!$G$12</f>
        <v>113365303</v>
      </c>
      <c r="B1391" t="str">
        <f>'Page 1 - General Information'!$G$16</f>
        <v>8541</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5.05" x14ac:dyDescent="0.3">
      <c r="A1392" t="str">
        <f>'Page 1 - General Information'!$G$12</f>
        <v>113365303</v>
      </c>
      <c r="B1392" t="str">
        <f>'Page 1 - General Information'!$G$16</f>
        <v>8541</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5.05" x14ac:dyDescent="0.3">
      <c r="A1393" t="str">
        <f>'Page 1 - General Information'!$G$12</f>
        <v>113365303</v>
      </c>
      <c r="B1393" t="str">
        <f>'Page 1 - General Information'!$G$16</f>
        <v>8541</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5.05" x14ac:dyDescent="0.3">
      <c r="A1394" t="str">
        <f>'Page 1 - General Information'!$G$12</f>
        <v>113365303</v>
      </c>
      <c r="B1394" t="str">
        <f>'Page 1 - General Information'!$G$16</f>
        <v>8541</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5.05" x14ac:dyDescent="0.3">
      <c r="A1395" t="str">
        <f>'Page 1 - General Information'!$G$12</f>
        <v>113365303</v>
      </c>
      <c r="B1395" t="str">
        <f>'Page 1 - General Information'!$G$16</f>
        <v>8541</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5.05" x14ac:dyDescent="0.3">
      <c r="A1396" t="str">
        <f>'Page 1 - General Information'!$G$12</f>
        <v>113365303</v>
      </c>
      <c r="B1396" t="str">
        <f>'Page 1 - General Information'!$G$16</f>
        <v>8541</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5.05" x14ac:dyDescent="0.3">
      <c r="A1397" t="str">
        <f>'Page 1 - General Information'!$G$12</f>
        <v>113365303</v>
      </c>
      <c r="B1397" t="str">
        <f>'Page 1 - General Information'!$G$16</f>
        <v>8541</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5.05" x14ac:dyDescent="0.3">
      <c r="A1398" t="str">
        <f>'Page 1 - General Information'!$G$12</f>
        <v>113365303</v>
      </c>
      <c r="B1398" t="str">
        <f>'Page 1 - General Information'!$G$16</f>
        <v>8541</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5.05" x14ac:dyDescent="0.3">
      <c r="A1399" t="str">
        <f>'Page 1 - General Information'!$G$12</f>
        <v>113365303</v>
      </c>
      <c r="B1399" t="str">
        <f>'Page 1 - General Information'!$G$16</f>
        <v>8541</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5.05" x14ac:dyDescent="0.3">
      <c r="A1400" t="str">
        <f>'Page 1 - General Information'!$G$12</f>
        <v>113365303</v>
      </c>
      <c r="B1400" t="str">
        <f>'Page 1 - General Information'!$G$16</f>
        <v>8541</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5.05" x14ac:dyDescent="0.3">
      <c r="A1401" t="str">
        <f>'Page 1 - General Information'!$G$12</f>
        <v>113365303</v>
      </c>
      <c r="B1401" t="str">
        <f>'Page 1 - General Information'!$G$16</f>
        <v>8541</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5.05" x14ac:dyDescent="0.3">
      <c r="A1402" t="str">
        <f>'Page 1 - General Information'!$G$12</f>
        <v>113365303</v>
      </c>
      <c r="B1402" t="str">
        <f>'Page 1 - General Information'!$G$16</f>
        <v>8541</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5.05" x14ac:dyDescent="0.3">
      <c r="A1403" t="str">
        <f>'Page 1 - General Information'!$G$12</f>
        <v>113365303</v>
      </c>
      <c r="B1403" t="str">
        <f>'Page 1 - General Information'!$G$16</f>
        <v>8541</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5.05" x14ac:dyDescent="0.3">
      <c r="A1404" t="str">
        <f>'Page 1 - General Information'!$G$12</f>
        <v>113365303</v>
      </c>
      <c r="B1404" t="str">
        <f>'Page 1 - General Information'!$G$16</f>
        <v>8541</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5.05" x14ac:dyDescent="0.3">
      <c r="A1405" t="str">
        <f>'Page 1 - General Information'!$G$12</f>
        <v>113365303</v>
      </c>
      <c r="B1405" t="str">
        <f>'Page 1 - General Information'!$G$16</f>
        <v>8541</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5.05" x14ac:dyDescent="0.3">
      <c r="A1406" t="str">
        <f>'Page 1 - General Information'!$G$12</f>
        <v>113365303</v>
      </c>
      <c r="B1406" t="str">
        <f>'Page 1 - General Information'!$G$16</f>
        <v>8541</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5.05" x14ac:dyDescent="0.3">
      <c r="A1407" t="str">
        <f>'Page 1 - General Information'!$G$12</f>
        <v>113365303</v>
      </c>
      <c r="B1407" t="str">
        <f>'Page 1 - General Information'!$G$16</f>
        <v>8541</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5.05" x14ac:dyDescent="0.3">
      <c r="A1408" t="str">
        <f>'Page 1 - General Information'!$G$12</f>
        <v>113365303</v>
      </c>
      <c r="B1408" t="str">
        <f>'Page 1 - General Information'!$G$16</f>
        <v>8541</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5.05" x14ac:dyDescent="0.3">
      <c r="A1409" t="str">
        <f>'Page 1 - General Information'!$G$12</f>
        <v>113365303</v>
      </c>
      <c r="B1409" t="str">
        <f>'Page 1 - General Information'!$G$16</f>
        <v>8541</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5.05" x14ac:dyDescent="0.3">
      <c r="A1410" t="str">
        <f>'Page 1 - General Information'!$G$12</f>
        <v>113365303</v>
      </c>
      <c r="B1410" t="str">
        <f>'Page 1 - General Information'!$G$16</f>
        <v>8541</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5.05" x14ac:dyDescent="0.3">
      <c r="A1411" t="str">
        <f>'Page 1 - General Information'!$G$12</f>
        <v>113365303</v>
      </c>
      <c r="B1411" t="str">
        <f>'Page 1 - General Information'!$G$16</f>
        <v>8541</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5.05" x14ac:dyDescent="0.3">
      <c r="A1412" t="str">
        <f>'Page 1 - General Information'!$G$12</f>
        <v>113365303</v>
      </c>
      <c r="B1412" t="str">
        <f>'Page 1 - General Information'!$G$16</f>
        <v>8541</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5.05" x14ac:dyDescent="0.3">
      <c r="A1413" t="str">
        <f>'Page 1 - General Information'!$G$12</f>
        <v>113365303</v>
      </c>
      <c r="B1413" t="str">
        <f>'Page 1 - General Information'!$G$16</f>
        <v>8541</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5.05" x14ac:dyDescent="0.3">
      <c r="A1414" t="str">
        <f>'Page 1 - General Information'!$G$12</f>
        <v>113365303</v>
      </c>
      <c r="B1414" t="str">
        <f>'Page 1 - General Information'!$G$16</f>
        <v>8541</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5.05" x14ac:dyDescent="0.3">
      <c r="A1415" t="str">
        <f>'Page 1 - General Information'!$G$12</f>
        <v>113365303</v>
      </c>
      <c r="B1415" t="str">
        <f>'Page 1 - General Information'!$G$16</f>
        <v>8541</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5.05" x14ac:dyDescent="0.3">
      <c r="A1416" t="str">
        <f>'Page 1 - General Information'!$G$12</f>
        <v>113365303</v>
      </c>
      <c r="B1416" t="str">
        <f>'Page 1 - General Information'!$G$16</f>
        <v>8541</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5.05" x14ac:dyDescent="0.3">
      <c r="A1417" t="str">
        <f>'Page 1 - General Information'!$G$12</f>
        <v>113365303</v>
      </c>
      <c r="B1417" t="str">
        <f>'Page 1 - General Information'!$G$16</f>
        <v>8541</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5.05" x14ac:dyDescent="0.3">
      <c r="A1418" t="str">
        <f>'Page 1 - General Information'!$G$12</f>
        <v>113365303</v>
      </c>
      <c r="B1418" t="str">
        <f>'Page 1 - General Information'!$G$16</f>
        <v>8541</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5.05" x14ac:dyDescent="0.3">
      <c r="A1419" t="str">
        <f>'Page 1 - General Information'!$G$12</f>
        <v>113365303</v>
      </c>
      <c r="B1419" t="str">
        <f>'Page 1 - General Information'!$G$16</f>
        <v>8541</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5.05" x14ac:dyDescent="0.3">
      <c r="A1420" t="str">
        <f>'Page 1 - General Information'!$G$12</f>
        <v>113365303</v>
      </c>
      <c r="B1420" t="str">
        <f>'Page 1 - General Information'!$G$16</f>
        <v>8541</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5.05" x14ac:dyDescent="0.3">
      <c r="A1421" t="str">
        <f>'Page 1 - General Information'!$G$12</f>
        <v>113365303</v>
      </c>
      <c r="B1421" t="str">
        <f>'Page 1 - General Information'!$G$16</f>
        <v>8541</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5.05" x14ac:dyDescent="0.3">
      <c r="A1422" t="str">
        <f>'Page 1 - General Information'!$G$12</f>
        <v>113365303</v>
      </c>
      <c r="B1422" t="str">
        <f>'Page 1 - General Information'!$G$16</f>
        <v>8541</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5.05" x14ac:dyDescent="0.3">
      <c r="A1423" t="str">
        <f>'Page 1 - General Information'!$G$12</f>
        <v>113365303</v>
      </c>
      <c r="B1423" t="str">
        <f>'Page 1 - General Information'!$G$16</f>
        <v>8541</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5.05" x14ac:dyDescent="0.3">
      <c r="A1424" t="str">
        <f>'Page 1 - General Information'!$G$12</f>
        <v>113365303</v>
      </c>
      <c r="B1424" t="str">
        <f>'Page 1 - General Information'!$G$16</f>
        <v>8541</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5.05" x14ac:dyDescent="0.3">
      <c r="A1425" t="str">
        <f>'Page 1 - General Information'!$G$12</f>
        <v>113365303</v>
      </c>
      <c r="B1425" t="str">
        <f>'Page 1 - General Information'!$G$16</f>
        <v>8541</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5.05" x14ac:dyDescent="0.3">
      <c r="A1426" t="str">
        <f>'Page 1 - General Information'!$G$12</f>
        <v>113365303</v>
      </c>
      <c r="B1426" t="str">
        <f>'Page 1 - General Information'!$G$16</f>
        <v>8541</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5.05" x14ac:dyDescent="0.3">
      <c r="A1427" t="str">
        <f>'Page 1 - General Information'!$G$12</f>
        <v>113365303</v>
      </c>
      <c r="B1427" t="str">
        <f>'Page 1 - General Information'!$G$16</f>
        <v>8541</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5.05" x14ac:dyDescent="0.3">
      <c r="A1428" t="str">
        <f>'Page 1 - General Information'!$G$12</f>
        <v>113365303</v>
      </c>
      <c r="B1428" t="str">
        <f>'Page 1 - General Information'!$G$16</f>
        <v>8541</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5.05" x14ac:dyDescent="0.3">
      <c r="A1429" t="str">
        <f>'Page 1 - General Information'!$G$12</f>
        <v>113365303</v>
      </c>
      <c r="B1429" t="str">
        <f>'Page 1 - General Information'!$G$16</f>
        <v>8541</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5.05" x14ac:dyDescent="0.3">
      <c r="A1430" t="str">
        <f>'Page 1 - General Information'!$G$12</f>
        <v>113365303</v>
      </c>
      <c r="B1430" t="str">
        <f>'Page 1 - General Information'!$G$16</f>
        <v>8541</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5.05" x14ac:dyDescent="0.3">
      <c r="A1431" t="str">
        <f>'Page 1 - General Information'!$G$12</f>
        <v>113365303</v>
      </c>
      <c r="B1431" t="str">
        <f>'Page 1 - General Information'!$G$16</f>
        <v>8541</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5.05" x14ac:dyDescent="0.3">
      <c r="A1432" t="str">
        <f>'Page 1 - General Information'!$G$12</f>
        <v>113365303</v>
      </c>
      <c r="B1432" t="str">
        <f>'Page 1 - General Information'!$G$16</f>
        <v>8541</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5.05" x14ac:dyDescent="0.3">
      <c r="A1433" t="str">
        <f>'Page 1 - General Information'!$G$12</f>
        <v>113365303</v>
      </c>
      <c r="B1433" t="str">
        <f>'Page 1 - General Information'!$G$16</f>
        <v>8541</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5.05" x14ac:dyDescent="0.3">
      <c r="A1434" t="str">
        <f>'Page 1 - General Information'!$G$12</f>
        <v>113365303</v>
      </c>
      <c r="B1434" t="str">
        <f>'Page 1 - General Information'!$G$16</f>
        <v>8541</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5.05" x14ac:dyDescent="0.3">
      <c r="A1435" t="str">
        <f>'Page 1 - General Information'!$G$12</f>
        <v>113365303</v>
      </c>
      <c r="B1435" t="str">
        <f>'Page 1 - General Information'!$G$16</f>
        <v>8541</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5.05" x14ac:dyDescent="0.3">
      <c r="A1436" t="str">
        <f>'Page 1 - General Information'!$G$12</f>
        <v>113365303</v>
      </c>
      <c r="B1436" t="str">
        <f>'Page 1 - General Information'!$G$16</f>
        <v>8541</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5.05" x14ac:dyDescent="0.3">
      <c r="A1437" t="str">
        <f>'Page 1 - General Information'!$G$12</f>
        <v>113365303</v>
      </c>
      <c r="B1437" t="str">
        <f>'Page 1 - General Information'!$G$16</f>
        <v>8541</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5.05" x14ac:dyDescent="0.3">
      <c r="A1438" t="str">
        <f>'Page 1 - General Information'!$G$12</f>
        <v>113365303</v>
      </c>
      <c r="B1438" t="str">
        <f>'Page 1 - General Information'!$G$16</f>
        <v>8541</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5.05" x14ac:dyDescent="0.3">
      <c r="A1439" t="str">
        <f>'Page 1 - General Information'!$G$12</f>
        <v>113365303</v>
      </c>
      <c r="B1439" t="str">
        <f>'Page 1 - General Information'!$G$16</f>
        <v>8541</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5.05" x14ac:dyDescent="0.3">
      <c r="A1440" t="str">
        <f>'Page 1 - General Information'!$G$12</f>
        <v>113365303</v>
      </c>
      <c r="B1440" t="str">
        <f>'Page 1 - General Information'!$G$16</f>
        <v>8541</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5.05" x14ac:dyDescent="0.3">
      <c r="A1441" t="str">
        <f>'Page 1 - General Information'!$G$12</f>
        <v>113365303</v>
      </c>
      <c r="B1441" t="str">
        <f>'Page 1 - General Information'!$G$16</f>
        <v>8541</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5.05" x14ac:dyDescent="0.3">
      <c r="A1442" t="str">
        <f>'Page 1 - General Information'!$G$12</f>
        <v>113365303</v>
      </c>
      <c r="B1442" t="str">
        <f>'Page 1 - General Information'!$G$16</f>
        <v>8541</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5.05" x14ac:dyDescent="0.3">
      <c r="A1443" t="str">
        <f>'Page 1 - General Information'!$G$12</f>
        <v>113365303</v>
      </c>
      <c r="B1443" t="str">
        <f>'Page 1 - General Information'!$G$16</f>
        <v>8541</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5.05" x14ac:dyDescent="0.3">
      <c r="A1444" t="str">
        <f>'Page 1 - General Information'!$G$12</f>
        <v>113365303</v>
      </c>
      <c r="B1444" t="str">
        <f>'Page 1 - General Information'!$G$16</f>
        <v>8541</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5.05" x14ac:dyDescent="0.3">
      <c r="A1445" t="str">
        <f>'Page 1 - General Information'!$G$12</f>
        <v>113365303</v>
      </c>
      <c r="B1445" t="str">
        <f>'Page 1 - General Information'!$G$16</f>
        <v>8541</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5.05" x14ac:dyDescent="0.3">
      <c r="A1446" t="str">
        <f>'Page 1 - General Information'!$G$12</f>
        <v>113365303</v>
      </c>
      <c r="B1446" t="str">
        <f>'Page 1 - General Information'!$G$16</f>
        <v>8541</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5.05" x14ac:dyDescent="0.3">
      <c r="A1447" t="str">
        <f>'Page 1 - General Information'!$G$12</f>
        <v>113365303</v>
      </c>
      <c r="B1447" t="str">
        <f>'Page 1 - General Information'!$G$16</f>
        <v>8541</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5.05" x14ac:dyDescent="0.3">
      <c r="A1448" t="str">
        <f>'Page 1 - General Information'!$G$12</f>
        <v>113365303</v>
      </c>
      <c r="B1448" t="str">
        <f>'Page 1 - General Information'!$G$16</f>
        <v>8541</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5.05" x14ac:dyDescent="0.3">
      <c r="A1449" t="str">
        <f>'Page 1 - General Information'!$G$12</f>
        <v>113365303</v>
      </c>
      <c r="B1449" t="str">
        <f>'Page 1 - General Information'!$G$16</f>
        <v>8541</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5.05" x14ac:dyDescent="0.3">
      <c r="A1450" t="str">
        <f>'Page 1 - General Information'!$G$12</f>
        <v>113365303</v>
      </c>
      <c r="B1450" t="str">
        <f>'Page 1 - General Information'!$G$16</f>
        <v>8541</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5.05" x14ac:dyDescent="0.3">
      <c r="A1451" t="str">
        <f>'Page 1 - General Information'!$G$12</f>
        <v>113365303</v>
      </c>
      <c r="B1451" t="str">
        <f>'Page 1 - General Information'!$G$16</f>
        <v>8541</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5.05" x14ac:dyDescent="0.3">
      <c r="A1452" t="str">
        <f>'Page 1 - General Information'!$G$12</f>
        <v>113365303</v>
      </c>
      <c r="B1452" t="str">
        <f>'Page 1 - General Information'!$G$16</f>
        <v>8541</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5.05" x14ac:dyDescent="0.3">
      <c r="A1453" t="str">
        <f>'Page 1 - General Information'!$G$12</f>
        <v>113365303</v>
      </c>
      <c r="B1453" t="str">
        <f>'Page 1 - General Information'!$G$16</f>
        <v>8541</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5.05" x14ac:dyDescent="0.3">
      <c r="A1454" t="str">
        <f>'Page 1 - General Information'!$G$12</f>
        <v>113365303</v>
      </c>
      <c r="B1454" t="str">
        <f>'Page 1 - General Information'!$G$16</f>
        <v>8541</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5.05" x14ac:dyDescent="0.3">
      <c r="A1455" t="str">
        <f>'Page 1 - General Information'!$G$12</f>
        <v>113365303</v>
      </c>
      <c r="B1455" t="str">
        <f>'Page 1 - General Information'!$G$16</f>
        <v>8541</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5.05" x14ac:dyDescent="0.3">
      <c r="A1456" t="str">
        <f>'Page 1 - General Information'!$G$12</f>
        <v>113365303</v>
      </c>
      <c r="B1456" t="str">
        <f>'Page 1 - General Information'!$G$16</f>
        <v>8541</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5.05" x14ac:dyDescent="0.3">
      <c r="A1457" t="str">
        <f>'Page 1 - General Information'!$G$12</f>
        <v>113365303</v>
      </c>
      <c r="B1457" t="str">
        <f>'Page 1 - General Information'!$G$16</f>
        <v>8541</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5.05" x14ac:dyDescent="0.3">
      <c r="A1458" t="str">
        <f>'Page 1 - General Information'!$G$12</f>
        <v>113365303</v>
      </c>
      <c r="B1458" t="str">
        <f>'Page 1 - General Information'!$G$16</f>
        <v>8541</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5.05" x14ac:dyDescent="0.3">
      <c r="A1459" t="str">
        <f>'Page 1 - General Information'!$G$12</f>
        <v>113365303</v>
      </c>
      <c r="B1459" t="str">
        <f>'Page 1 - General Information'!$G$16</f>
        <v>8541</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5.05" x14ac:dyDescent="0.3">
      <c r="A1460" t="str">
        <f>'Page 1 - General Information'!$G$12</f>
        <v>113365303</v>
      </c>
      <c r="B1460" t="str">
        <f>'Page 1 - General Information'!$G$16</f>
        <v>8541</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5.05" x14ac:dyDescent="0.3">
      <c r="A1461" t="str">
        <f>'Page 1 - General Information'!$G$12</f>
        <v>113365303</v>
      </c>
      <c r="B1461" t="str">
        <f>'Page 1 - General Information'!$G$16</f>
        <v>8541</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5.05" x14ac:dyDescent="0.3">
      <c r="A1462" t="str">
        <f>'Page 1 - General Information'!$G$12</f>
        <v>113365303</v>
      </c>
      <c r="B1462" t="str">
        <f>'Page 1 - General Information'!$G$16</f>
        <v>8541</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5.05" x14ac:dyDescent="0.3">
      <c r="A1463" t="str">
        <f>'Page 1 - General Information'!$G$12</f>
        <v>113365303</v>
      </c>
      <c r="B1463" t="str">
        <f>'Page 1 - General Information'!$G$16</f>
        <v>8541</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5.05" x14ac:dyDescent="0.3">
      <c r="A1464" t="str">
        <f>'Page 1 - General Information'!$G$12</f>
        <v>113365303</v>
      </c>
      <c r="B1464" t="str">
        <f>'Page 1 - General Information'!$G$16</f>
        <v>8541</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5.05" x14ac:dyDescent="0.3">
      <c r="A1465" t="str">
        <f>'Page 1 - General Information'!$G$12</f>
        <v>113365303</v>
      </c>
      <c r="B1465" t="str">
        <f>'Page 1 - General Information'!$G$16</f>
        <v>8541</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5.05" x14ac:dyDescent="0.3">
      <c r="A1466" t="str">
        <f>'Page 1 - General Information'!$G$12</f>
        <v>113365303</v>
      </c>
      <c r="B1466" t="str">
        <f>'Page 1 - General Information'!$G$16</f>
        <v>8541</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5.05" x14ac:dyDescent="0.3">
      <c r="A1467" t="str">
        <f>'Page 1 - General Information'!$G$12</f>
        <v>113365303</v>
      </c>
      <c r="B1467" t="str">
        <f>'Page 1 - General Information'!$G$16</f>
        <v>8541</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5.05" x14ac:dyDescent="0.3">
      <c r="A1468" t="str">
        <f>'Page 1 - General Information'!$G$12</f>
        <v>113365303</v>
      </c>
      <c r="B1468" t="str">
        <f>'Page 1 - General Information'!$G$16</f>
        <v>8541</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5.05" x14ac:dyDescent="0.3">
      <c r="A1469" t="str">
        <f>'Page 1 - General Information'!$G$12</f>
        <v>113365303</v>
      </c>
      <c r="B1469" t="str">
        <f>'Page 1 - General Information'!$G$16</f>
        <v>8541</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5.05" x14ac:dyDescent="0.3">
      <c r="A1470" t="str">
        <f>'Page 1 - General Information'!$G$12</f>
        <v>113365303</v>
      </c>
      <c r="B1470" t="str">
        <f>'Page 1 - General Information'!$G$16</f>
        <v>8541</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5.05" x14ac:dyDescent="0.3">
      <c r="A1471" t="str">
        <f>'Page 1 - General Information'!$G$12</f>
        <v>113365303</v>
      </c>
      <c r="B1471" t="str">
        <f>'Page 1 - General Information'!$G$16</f>
        <v>8541</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5.05" x14ac:dyDescent="0.3">
      <c r="A1472" t="str">
        <f>'Page 1 - General Information'!$G$12</f>
        <v>113365303</v>
      </c>
      <c r="B1472" t="str">
        <f>'Page 1 - General Information'!$G$16</f>
        <v>8541</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5.05" x14ac:dyDescent="0.3">
      <c r="A1473" t="str">
        <f>'Page 1 - General Information'!$G$12</f>
        <v>113365303</v>
      </c>
      <c r="B1473" t="str">
        <f>'Page 1 - General Information'!$G$16</f>
        <v>8541</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5.05" x14ac:dyDescent="0.3">
      <c r="A1474" t="str">
        <f>'Page 1 - General Information'!$G$12</f>
        <v>113365303</v>
      </c>
      <c r="B1474" t="str">
        <f>'Page 1 - General Information'!$G$16</f>
        <v>8541</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5.05" x14ac:dyDescent="0.3">
      <c r="A1475" t="str">
        <f>'Page 1 - General Information'!$G$12</f>
        <v>113365303</v>
      </c>
      <c r="B1475" t="str">
        <f>'Page 1 - General Information'!$G$16</f>
        <v>8541</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5.05" x14ac:dyDescent="0.3">
      <c r="A1476" t="str">
        <f>'Page 1 - General Information'!$G$12</f>
        <v>113365303</v>
      </c>
      <c r="B1476" t="str">
        <f>'Page 1 - General Information'!$G$16</f>
        <v>8541</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5.05" x14ac:dyDescent="0.3">
      <c r="A1477" t="str">
        <f>'Page 1 - General Information'!$G$12</f>
        <v>113365303</v>
      </c>
      <c r="B1477" t="str">
        <f>'Page 1 - General Information'!$G$16</f>
        <v>8541</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5.05" x14ac:dyDescent="0.3">
      <c r="A1478" t="str">
        <f>'Page 1 - General Information'!$G$12</f>
        <v>113365303</v>
      </c>
      <c r="B1478" t="str">
        <f>'Page 1 - General Information'!$G$16</f>
        <v>8541</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5.05" x14ac:dyDescent="0.3">
      <c r="A1479" t="str">
        <f>'Page 1 - General Information'!$G$12</f>
        <v>113365303</v>
      </c>
      <c r="B1479" t="str">
        <f>'Page 1 - General Information'!$G$16</f>
        <v>8541</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5.05" x14ac:dyDescent="0.3">
      <c r="A1480" t="str">
        <f>'Page 1 - General Information'!$G$12</f>
        <v>113365303</v>
      </c>
      <c r="B1480" t="str">
        <f>'Page 1 - General Information'!$G$16</f>
        <v>8541</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5.05" x14ac:dyDescent="0.3">
      <c r="A1481" t="str">
        <f>'Page 1 - General Information'!$G$12</f>
        <v>113365303</v>
      </c>
      <c r="B1481" t="str">
        <f>'Page 1 - General Information'!$G$16</f>
        <v>8541</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5.05" x14ac:dyDescent="0.3">
      <c r="A1482" t="str">
        <f>'Page 1 - General Information'!$G$12</f>
        <v>113365303</v>
      </c>
      <c r="B1482" t="str">
        <f>'Page 1 - General Information'!$G$16</f>
        <v>8541</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5.05" x14ac:dyDescent="0.3">
      <c r="A1483" t="str">
        <f>'Page 1 - General Information'!$G$12</f>
        <v>113365303</v>
      </c>
      <c r="B1483" t="str">
        <f>'Page 1 - General Information'!$G$16</f>
        <v>8541</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5.05" x14ac:dyDescent="0.3">
      <c r="A1484" t="str">
        <f>'Page 1 - General Information'!$G$12</f>
        <v>113365303</v>
      </c>
      <c r="B1484" t="str">
        <f>'Page 1 - General Information'!$G$16</f>
        <v>8541</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5.05" x14ac:dyDescent="0.3">
      <c r="A1485" t="str">
        <f>'Page 1 - General Information'!$G$12</f>
        <v>113365303</v>
      </c>
      <c r="B1485" t="str">
        <f>'Page 1 - General Information'!$G$16</f>
        <v>8541</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5.05" x14ac:dyDescent="0.3">
      <c r="A1486" t="str">
        <f>'Page 1 - General Information'!$G$12</f>
        <v>113365303</v>
      </c>
      <c r="B1486" t="str">
        <f>'Page 1 - General Information'!$G$16</f>
        <v>8541</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5.05" x14ac:dyDescent="0.3">
      <c r="A1487" t="str">
        <f>'Page 1 - General Information'!$G$12</f>
        <v>113365303</v>
      </c>
      <c r="B1487" t="str">
        <f>'Page 1 - General Information'!$G$16</f>
        <v>8541</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5.05" x14ac:dyDescent="0.3">
      <c r="A1488" t="str">
        <f>'Page 1 - General Information'!$G$12</f>
        <v>113365303</v>
      </c>
      <c r="B1488" t="str">
        <f>'Page 1 - General Information'!$G$16</f>
        <v>8541</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5.05" x14ac:dyDescent="0.3">
      <c r="A1489" t="str">
        <f>'Page 1 - General Information'!$G$12</f>
        <v>113365303</v>
      </c>
      <c r="B1489" t="str">
        <f>'Page 1 - General Information'!$G$16</f>
        <v>8541</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5.05" x14ac:dyDescent="0.3">
      <c r="A1490" t="str">
        <f>'Page 1 - General Information'!$G$12</f>
        <v>113365303</v>
      </c>
      <c r="B1490" t="str">
        <f>'Page 1 - General Information'!$G$16</f>
        <v>8541</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5.05" x14ac:dyDescent="0.3">
      <c r="A1491" t="str">
        <f>'Page 1 - General Information'!$G$12</f>
        <v>113365303</v>
      </c>
      <c r="B1491" t="str">
        <f>'Page 1 - General Information'!$G$16</f>
        <v>8541</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5.05" x14ac:dyDescent="0.3">
      <c r="A1492" t="str">
        <f>'Page 1 - General Information'!$G$12</f>
        <v>113365303</v>
      </c>
      <c r="B1492" t="str">
        <f>'Page 1 - General Information'!$G$16</f>
        <v>8541</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5.05" x14ac:dyDescent="0.3">
      <c r="A1493" t="str">
        <f>'Page 1 - General Information'!$G$12</f>
        <v>113365303</v>
      </c>
      <c r="B1493" t="str">
        <f>'Page 1 - General Information'!$G$16</f>
        <v>8541</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5.05" x14ac:dyDescent="0.3">
      <c r="A1494" t="str">
        <f>'Page 1 - General Information'!$G$12</f>
        <v>113365303</v>
      </c>
      <c r="B1494" t="str">
        <f>'Page 1 - General Information'!$G$16</f>
        <v>8541</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5.05" x14ac:dyDescent="0.3">
      <c r="A1495" t="str">
        <f>'Page 1 - General Information'!$G$12</f>
        <v>113365303</v>
      </c>
      <c r="B1495" t="str">
        <f>'Page 1 - General Information'!$G$16</f>
        <v>8541</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5.05" x14ac:dyDescent="0.3">
      <c r="A1496" t="str">
        <f>'Page 1 - General Information'!$G$12</f>
        <v>113365303</v>
      </c>
      <c r="B1496" t="str">
        <f>'Page 1 - General Information'!$G$16</f>
        <v>8541</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5.05" x14ac:dyDescent="0.3">
      <c r="A1497" t="str">
        <f>'Page 1 - General Information'!$G$12</f>
        <v>113365303</v>
      </c>
      <c r="B1497" t="str">
        <f>'Page 1 - General Information'!$G$16</f>
        <v>8541</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5.05" x14ac:dyDescent="0.3">
      <c r="A1498" t="str">
        <f>'Page 1 - General Information'!$G$12</f>
        <v>113365303</v>
      </c>
      <c r="B1498" t="str">
        <f>'Page 1 - General Information'!$G$16</f>
        <v>8541</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5.05" x14ac:dyDescent="0.3">
      <c r="A1499" t="str">
        <f>'Page 1 - General Information'!$G$12</f>
        <v>113365303</v>
      </c>
      <c r="B1499" t="str">
        <f>'Page 1 - General Information'!$G$16</f>
        <v>8541</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5.05" x14ac:dyDescent="0.3">
      <c r="A1500" t="str">
        <f>'Page 1 - General Information'!$G$12</f>
        <v>113365303</v>
      </c>
      <c r="B1500" t="str">
        <f>'Page 1 - General Information'!$G$16</f>
        <v>8541</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5.05" x14ac:dyDescent="0.3">
      <c r="A1501" t="str">
        <f>'Page 1 - General Information'!$G$12</f>
        <v>113365303</v>
      </c>
      <c r="B1501" t="str">
        <f>'Page 1 - General Information'!$G$16</f>
        <v>8541</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5.05" x14ac:dyDescent="0.3">
      <c r="A1502" t="str">
        <f>'Page 1 - General Information'!$G$12</f>
        <v>113365303</v>
      </c>
      <c r="B1502" t="str">
        <f>'Page 1 - General Information'!$G$16</f>
        <v>8541</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5.05" x14ac:dyDescent="0.3">
      <c r="A1503" t="str">
        <f>'Page 1 - General Information'!$G$12</f>
        <v>113365303</v>
      </c>
      <c r="B1503" t="str">
        <f>'Page 1 - General Information'!$G$16</f>
        <v>8541</v>
      </c>
      <c r="C1503" s="343" t="s">
        <v>21449</v>
      </c>
      <c r="D1503"/>
      <c r="E1503"/>
      <c r="F1503"/>
      <c r="G1503"/>
      <c r="H1503"/>
      <c r="I1503"/>
      <c r="J1503"/>
      <c r="K1503"/>
      <c r="L1503"/>
      <c r="M1503"/>
      <c r="N1503" t="s">
        <v>4523</v>
      </c>
      <c r="O1503" s="347"/>
      <c r="P1503"/>
      <c r="Q1503"/>
      <c r="R1503" s="347" t="s">
        <v>10203</v>
      </c>
      <c r="S1503" t="s">
        <v>5500</v>
      </c>
      <c r="T1503"/>
      <c r="U1503"/>
      <c r="V1503" s="344">
        <f>INDEX('Page 2 - Team Information'!$K$14:$AP$189,Y1503,X1503)</f>
        <v>0</v>
      </c>
      <c r="W1503"/>
      <c r="X1503" s="345">
        <v>6</v>
      </c>
      <c r="Y1503" s="345">
        <v>66</v>
      </c>
      <c r="Z1503" s="288"/>
    </row>
    <row r="1504" spans="1:26" ht="15.05" x14ac:dyDescent="0.3">
      <c r="A1504" t="str">
        <f>'Page 1 - General Information'!$G$12</f>
        <v>113365303</v>
      </c>
      <c r="B1504" t="str">
        <f>'Page 1 - General Information'!$G$16</f>
        <v>8541</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5.05" x14ac:dyDescent="0.3">
      <c r="A1505" t="str">
        <f>'Page 1 - General Information'!$G$12</f>
        <v>113365303</v>
      </c>
      <c r="B1505" t="str">
        <f>'Page 1 - General Information'!$G$16</f>
        <v>8541</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5.05" x14ac:dyDescent="0.3">
      <c r="A1506" t="str">
        <f>'Page 1 - General Information'!$G$12</f>
        <v>113365303</v>
      </c>
      <c r="B1506" t="str">
        <f>'Page 1 - General Information'!$G$16</f>
        <v>8541</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5.05" x14ac:dyDescent="0.3">
      <c r="A1507" t="str">
        <f>'Page 1 - General Information'!$G$12</f>
        <v>113365303</v>
      </c>
      <c r="B1507" t="str">
        <f>'Page 1 - General Information'!$G$16</f>
        <v>8541</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5.05" x14ac:dyDescent="0.3">
      <c r="A1508" t="str">
        <f>'Page 1 - General Information'!$G$12</f>
        <v>113365303</v>
      </c>
      <c r="B1508" t="str">
        <f>'Page 1 - General Information'!$G$16</f>
        <v>8541</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5.05" x14ac:dyDescent="0.3">
      <c r="A1509" t="str">
        <f>'Page 1 - General Information'!$G$12</f>
        <v>113365303</v>
      </c>
      <c r="B1509" t="str">
        <f>'Page 1 - General Information'!$G$16</f>
        <v>8541</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5.05" x14ac:dyDescent="0.3">
      <c r="A1510" t="str">
        <f>'Page 1 - General Information'!$G$12</f>
        <v>113365303</v>
      </c>
      <c r="B1510" t="str">
        <f>'Page 1 - General Information'!$G$16</f>
        <v>8541</v>
      </c>
      <c r="C1510" s="343" t="s">
        <v>21449</v>
      </c>
      <c r="D1510"/>
      <c r="E1510"/>
      <c r="F1510"/>
      <c r="G1510"/>
      <c r="H1510"/>
      <c r="I1510"/>
      <c r="J1510"/>
      <c r="K1510"/>
      <c r="L1510"/>
      <c r="M1510"/>
      <c r="N1510" t="s">
        <v>4042</v>
      </c>
      <c r="O1510" s="344">
        <f>INDEX('Page 2 - Team Information'!$K$14:$AP$189,Y1510,X1510)</f>
        <v>0</v>
      </c>
      <c r="P1510"/>
      <c r="Q1510"/>
      <c r="R1510"/>
      <c r="S1510" t="s">
        <v>5507</v>
      </c>
      <c r="T1510"/>
      <c r="U1510"/>
      <c r="V1510"/>
      <c r="W1510"/>
      <c r="X1510" s="345">
        <v>15</v>
      </c>
      <c r="Y1510" s="345">
        <v>66</v>
      </c>
      <c r="Z1510" s="288"/>
    </row>
    <row r="1511" spans="1:26" ht="15.05" x14ac:dyDescent="0.3">
      <c r="A1511" t="str">
        <f>'Page 1 - General Information'!$G$12</f>
        <v>113365303</v>
      </c>
      <c r="B1511" t="str">
        <f>'Page 1 - General Information'!$G$16</f>
        <v>8541</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5.05" x14ac:dyDescent="0.3">
      <c r="A1512" t="str">
        <f>'Page 1 - General Information'!$G$12</f>
        <v>113365303</v>
      </c>
      <c r="B1512" t="str">
        <f>'Page 1 - General Information'!$G$16</f>
        <v>8541</v>
      </c>
      <c r="C1512" s="343" t="s">
        <v>21449</v>
      </c>
      <c r="D1512"/>
      <c r="E1512"/>
      <c r="F1512"/>
      <c r="G1512"/>
      <c r="H1512"/>
      <c r="I1512"/>
      <c r="J1512"/>
      <c r="K1512"/>
      <c r="L1512"/>
      <c r="M1512"/>
      <c r="N1512" t="s">
        <v>4042</v>
      </c>
      <c r="O1512" s="344">
        <f>INDEX('Page 2 - Team Information'!$K$14:$AP$189,Y1512,X1512)</f>
        <v>0</v>
      </c>
      <c r="P1512"/>
      <c r="Q1512"/>
      <c r="R1512"/>
      <c r="S1512" t="s">
        <v>5509</v>
      </c>
      <c r="T1512"/>
      <c r="U1512"/>
      <c r="V1512"/>
      <c r="W1512"/>
      <c r="X1512" s="345">
        <v>17</v>
      </c>
      <c r="Y1512" s="345">
        <v>66</v>
      </c>
      <c r="Z1512" s="288"/>
    </row>
    <row r="1513" spans="1:26" ht="15.05" x14ac:dyDescent="0.3">
      <c r="A1513" t="str">
        <f>'Page 1 - General Information'!$G$12</f>
        <v>113365303</v>
      </c>
      <c r="B1513" t="str">
        <f>'Page 1 - General Information'!$G$16</f>
        <v>8541</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5.05" x14ac:dyDescent="0.3">
      <c r="A1514" t="str">
        <f>'Page 1 - General Information'!$G$12</f>
        <v>113365303</v>
      </c>
      <c r="B1514" t="str">
        <f>'Page 1 - General Information'!$G$16</f>
        <v>8541</v>
      </c>
      <c r="C1514" s="343" t="s">
        <v>21449</v>
      </c>
      <c r="D1514"/>
      <c r="E1514"/>
      <c r="F1514"/>
      <c r="G1514"/>
      <c r="H1514"/>
      <c r="I1514"/>
      <c r="J1514"/>
      <c r="K1514"/>
      <c r="L1514"/>
      <c r="M1514"/>
      <c r="N1514" t="s">
        <v>4042</v>
      </c>
      <c r="O1514" s="344">
        <f>INDEX('Page 2 - Team Information'!$K$14:$AP$189,Y1514,X1514)</f>
        <v>0</v>
      </c>
      <c r="P1514"/>
      <c r="Q1514"/>
      <c r="R1514"/>
      <c r="S1514" t="s">
        <v>5511</v>
      </c>
      <c r="T1514"/>
      <c r="U1514"/>
      <c r="V1514"/>
      <c r="W1514"/>
      <c r="X1514" s="345">
        <v>20</v>
      </c>
      <c r="Y1514" s="345">
        <v>66</v>
      </c>
      <c r="Z1514" s="288"/>
    </row>
    <row r="1515" spans="1:26" ht="15.05" x14ac:dyDescent="0.3">
      <c r="A1515" t="str">
        <f>'Page 1 - General Information'!$G$12</f>
        <v>113365303</v>
      </c>
      <c r="B1515" t="str">
        <f>'Page 1 - General Information'!$G$16</f>
        <v>8541</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5.05" x14ac:dyDescent="0.3">
      <c r="A1516" t="str">
        <f>'Page 1 - General Information'!$G$12</f>
        <v>113365303</v>
      </c>
      <c r="B1516" t="str">
        <f>'Page 1 - General Information'!$G$16</f>
        <v>8541</v>
      </c>
      <c r="C1516" s="343" t="s">
        <v>21449</v>
      </c>
      <c r="D1516"/>
      <c r="E1516"/>
      <c r="F1516"/>
      <c r="G1516"/>
      <c r="H1516"/>
      <c r="I1516"/>
      <c r="J1516"/>
      <c r="K1516"/>
      <c r="L1516"/>
      <c r="M1516"/>
      <c r="N1516" t="s">
        <v>4042</v>
      </c>
      <c r="O1516" s="344">
        <f>INDEX('Page 2 - Team Information'!$K$14:$AP$189,Y1516,X1516)</f>
        <v>0</v>
      </c>
      <c r="P1516"/>
      <c r="Q1516"/>
      <c r="R1516"/>
      <c r="S1516" t="s">
        <v>5513</v>
      </c>
      <c r="T1516"/>
      <c r="U1516"/>
      <c r="V1516"/>
      <c r="W1516"/>
      <c r="X1516" s="345">
        <v>22</v>
      </c>
      <c r="Y1516" s="345">
        <v>66</v>
      </c>
      <c r="Z1516" s="288"/>
    </row>
    <row r="1517" spans="1:26" ht="15.05" x14ac:dyDescent="0.3">
      <c r="A1517" t="str">
        <f>'Page 1 - General Information'!$G$12</f>
        <v>113365303</v>
      </c>
      <c r="B1517" t="str">
        <f>'Page 1 - General Information'!$G$16</f>
        <v>8541</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5.05" x14ac:dyDescent="0.3">
      <c r="A1518" t="str">
        <f>'Page 1 - General Information'!$G$12</f>
        <v>113365303</v>
      </c>
      <c r="B1518" t="str">
        <f>'Page 1 - General Information'!$G$16</f>
        <v>8541</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5.05" x14ac:dyDescent="0.3">
      <c r="A1519" t="str">
        <f>'Page 1 - General Information'!$G$12</f>
        <v>113365303</v>
      </c>
      <c r="B1519" t="str">
        <f>'Page 1 - General Information'!$G$16</f>
        <v>8541</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5.05" x14ac:dyDescent="0.3">
      <c r="A1520" t="str">
        <f>'Page 1 - General Information'!$G$12</f>
        <v>113365303</v>
      </c>
      <c r="B1520" t="str">
        <f>'Page 1 - General Information'!$G$16</f>
        <v>8541</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5.05" x14ac:dyDescent="0.3">
      <c r="A1521" t="str">
        <f>'Page 1 - General Information'!$G$12</f>
        <v>113365303</v>
      </c>
      <c r="B1521" t="str">
        <f>'Page 1 - General Information'!$G$16</f>
        <v>8541</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5.05" x14ac:dyDescent="0.3">
      <c r="A1522" t="str">
        <f>'Page 1 - General Information'!$G$12</f>
        <v>113365303</v>
      </c>
      <c r="B1522" t="str">
        <f>'Page 1 - General Information'!$G$16</f>
        <v>8541</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5.05" x14ac:dyDescent="0.3">
      <c r="A1523" t="str">
        <f>'Page 1 - General Information'!$G$12</f>
        <v>113365303</v>
      </c>
      <c r="B1523" t="str">
        <f>'Page 1 - General Information'!$G$16</f>
        <v>8541</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5.05" x14ac:dyDescent="0.3">
      <c r="A1524" t="str">
        <f>'Page 1 - General Information'!$G$12</f>
        <v>113365303</v>
      </c>
      <c r="B1524" t="str">
        <f>'Page 1 - General Information'!$G$16</f>
        <v>8541</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5.05" x14ac:dyDescent="0.3">
      <c r="A1525" t="str">
        <f>'Page 1 - General Information'!$G$12</f>
        <v>113365303</v>
      </c>
      <c r="B1525" t="str">
        <f>'Page 1 - General Information'!$G$16</f>
        <v>8541</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5.05" x14ac:dyDescent="0.3">
      <c r="A1526" t="str">
        <f>'Page 1 - General Information'!$G$12</f>
        <v>113365303</v>
      </c>
      <c r="B1526" t="str">
        <f>'Page 1 - General Information'!$G$16</f>
        <v>8541</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5.05" x14ac:dyDescent="0.3">
      <c r="A1527" t="str">
        <f>'Page 1 - General Information'!$G$12</f>
        <v>113365303</v>
      </c>
      <c r="B1527" t="str">
        <f>'Page 1 - General Information'!$G$16</f>
        <v>8541</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5.05" x14ac:dyDescent="0.3">
      <c r="A1528" t="str">
        <f>'Page 1 - General Information'!$G$12</f>
        <v>113365303</v>
      </c>
      <c r="B1528" t="str">
        <f>'Page 1 - General Information'!$G$16</f>
        <v>8541</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5.05" x14ac:dyDescent="0.3">
      <c r="A1529" t="str">
        <f>'Page 1 - General Information'!$G$12</f>
        <v>113365303</v>
      </c>
      <c r="B1529" t="str">
        <f>'Page 1 - General Information'!$G$16</f>
        <v>8541</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5.05" x14ac:dyDescent="0.3">
      <c r="A1530" t="str">
        <f>'Page 1 - General Information'!$G$12</f>
        <v>113365303</v>
      </c>
      <c r="B1530" t="str">
        <f>'Page 1 - General Information'!$G$16</f>
        <v>8541</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5.05" x14ac:dyDescent="0.3">
      <c r="A1531" t="str">
        <f>'Page 1 - General Information'!$G$12</f>
        <v>113365303</v>
      </c>
      <c r="B1531" t="str">
        <f>'Page 1 - General Information'!$G$16</f>
        <v>8541</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5.05" x14ac:dyDescent="0.3">
      <c r="A1532" t="str">
        <f>'Page 1 - General Information'!$G$12</f>
        <v>113365303</v>
      </c>
      <c r="B1532" t="str">
        <f>'Page 1 - General Information'!$G$16</f>
        <v>8541</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5.05" x14ac:dyDescent="0.3">
      <c r="A1533" t="str">
        <f>'Page 1 - General Information'!$G$12</f>
        <v>113365303</v>
      </c>
      <c r="B1533" t="str">
        <f>'Page 1 - General Information'!$G$16</f>
        <v>8541</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5.05" x14ac:dyDescent="0.3">
      <c r="A1534" t="str">
        <f>'Page 1 - General Information'!$G$12</f>
        <v>113365303</v>
      </c>
      <c r="B1534" t="str">
        <f>'Page 1 - General Information'!$G$16</f>
        <v>8541</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5.05" x14ac:dyDescent="0.3">
      <c r="A1535" t="str">
        <f>'Page 1 - General Information'!$G$12</f>
        <v>113365303</v>
      </c>
      <c r="B1535" t="str">
        <f>'Page 1 - General Information'!$G$16</f>
        <v>8541</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5.05" x14ac:dyDescent="0.3">
      <c r="A1536" t="str">
        <f>'Page 1 - General Information'!$G$12</f>
        <v>113365303</v>
      </c>
      <c r="B1536" t="str">
        <f>'Page 1 - General Information'!$G$16</f>
        <v>8541</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5.05" x14ac:dyDescent="0.3">
      <c r="A1537" t="str">
        <f>'Page 1 - General Information'!$G$12</f>
        <v>113365303</v>
      </c>
      <c r="B1537" t="str">
        <f>'Page 1 - General Information'!$G$16</f>
        <v>8541</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5.05" x14ac:dyDescent="0.3">
      <c r="A1538" t="str">
        <f>'Page 1 - General Information'!$G$12</f>
        <v>113365303</v>
      </c>
      <c r="B1538" t="str">
        <f>'Page 1 - General Information'!$G$16</f>
        <v>8541</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5.05" x14ac:dyDescent="0.3">
      <c r="A1539" t="str">
        <f>'Page 1 - General Information'!$G$12</f>
        <v>113365303</v>
      </c>
      <c r="B1539" t="str">
        <f>'Page 1 - General Information'!$G$16</f>
        <v>8541</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5.05" x14ac:dyDescent="0.3">
      <c r="A1540" t="str">
        <f>'Page 1 - General Information'!$G$12</f>
        <v>113365303</v>
      </c>
      <c r="B1540" t="str">
        <f>'Page 1 - General Information'!$G$16</f>
        <v>8541</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5.05" x14ac:dyDescent="0.3">
      <c r="A1541" t="str">
        <f>'Page 1 - General Information'!$G$12</f>
        <v>113365303</v>
      </c>
      <c r="B1541" t="str">
        <f>'Page 1 - General Information'!$G$16</f>
        <v>8541</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5.05" x14ac:dyDescent="0.3">
      <c r="A1542" t="str">
        <f>'Page 1 - General Information'!$G$12</f>
        <v>113365303</v>
      </c>
      <c r="B1542" t="str">
        <f>'Page 1 - General Information'!$G$16</f>
        <v>8541</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5.05" x14ac:dyDescent="0.3">
      <c r="A1543" t="str">
        <f>'Page 1 - General Information'!$G$12</f>
        <v>113365303</v>
      </c>
      <c r="B1543" t="str">
        <f>'Page 1 - General Information'!$G$16</f>
        <v>8541</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5.05" x14ac:dyDescent="0.3">
      <c r="A1544" t="str">
        <f>'Page 1 - General Information'!$G$12</f>
        <v>113365303</v>
      </c>
      <c r="B1544" t="str">
        <f>'Page 1 - General Information'!$G$16</f>
        <v>8541</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5.05" x14ac:dyDescent="0.3">
      <c r="A1545" t="str">
        <f>'Page 1 - General Information'!$G$12</f>
        <v>113365303</v>
      </c>
      <c r="B1545" t="str">
        <f>'Page 1 - General Information'!$G$16</f>
        <v>8541</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5.05" x14ac:dyDescent="0.3">
      <c r="A1546" t="str">
        <f>'Page 1 - General Information'!$G$12</f>
        <v>113365303</v>
      </c>
      <c r="B1546" t="str">
        <f>'Page 1 - General Information'!$G$16</f>
        <v>8541</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5.05" x14ac:dyDescent="0.3">
      <c r="A1547" t="str">
        <f>'Page 1 - General Information'!$G$12</f>
        <v>113365303</v>
      </c>
      <c r="B1547" t="str">
        <f>'Page 1 - General Information'!$G$16</f>
        <v>8541</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5.05" x14ac:dyDescent="0.3">
      <c r="A1548" t="str">
        <f>'Page 1 - General Information'!$G$12</f>
        <v>113365303</v>
      </c>
      <c r="B1548" t="str">
        <f>'Page 1 - General Information'!$G$16</f>
        <v>8541</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5.05" x14ac:dyDescent="0.3">
      <c r="A1549" t="str">
        <f>'Page 1 - General Information'!$G$12</f>
        <v>113365303</v>
      </c>
      <c r="B1549" t="str">
        <f>'Page 1 - General Information'!$G$16</f>
        <v>8541</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5.05" x14ac:dyDescent="0.3">
      <c r="A1550" t="str">
        <f>'Page 1 - General Information'!$G$12</f>
        <v>113365303</v>
      </c>
      <c r="B1550" t="str">
        <f>'Page 1 - General Information'!$G$16</f>
        <v>8541</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5.05" x14ac:dyDescent="0.3">
      <c r="A1551" t="str">
        <f>'Page 1 - General Information'!$G$12</f>
        <v>113365303</v>
      </c>
      <c r="B1551" t="str">
        <f>'Page 1 - General Information'!$G$16</f>
        <v>8541</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5.05" x14ac:dyDescent="0.3">
      <c r="A1552" t="str">
        <f>'Page 1 - General Information'!$G$12</f>
        <v>113365303</v>
      </c>
      <c r="B1552" t="str">
        <f>'Page 1 - General Information'!$G$16</f>
        <v>8541</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5.05" x14ac:dyDescent="0.3">
      <c r="A1553" t="str">
        <f>'Page 1 - General Information'!$G$12</f>
        <v>113365303</v>
      </c>
      <c r="B1553" t="str">
        <f>'Page 1 - General Information'!$G$16</f>
        <v>8541</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5.05" x14ac:dyDescent="0.3">
      <c r="A1554" t="str">
        <f>'Page 1 - General Information'!$G$12</f>
        <v>113365303</v>
      </c>
      <c r="B1554" t="str">
        <f>'Page 1 - General Information'!$G$16</f>
        <v>8541</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5.05" x14ac:dyDescent="0.3">
      <c r="A1555" t="str">
        <f>'Page 1 - General Information'!$G$12</f>
        <v>113365303</v>
      </c>
      <c r="B1555" t="str">
        <f>'Page 1 - General Information'!$G$16</f>
        <v>8541</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5.05" x14ac:dyDescent="0.3">
      <c r="A1556" t="str">
        <f>'Page 1 - General Information'!$G$12</f>
        <v>113365303</v>
      </c>
      <c r="B1556" t="str">
        <f>'Page 1 - General Information'!$G$16</f>
        <v>8541</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5.05" x14ac:dyDescent="0.3">
      <c r="A1557" t="str">
        <f>'Page 1 - General Information'!$G$12</f>
        <v>113365303</v>
      </c>
      <c r="B1557" t="str">
        <f>'Page 1 - General Information'!$G$16</f>
        <v>8541</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5.05" x14ac:dyDescent="0.3">
      <c r="A1558" t="str">
        <f>'Page 1 - General Information'!$G$12</f>
        <v>113365303</v>
      </c>
      <c r="B1558" t="str">
        <f>'Page 1 - General Information'!$G$16</f>
        <v>8541</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5.05" x14ac:dyDescent="0.3">
      <c r="A1559" t="str">
        <f>'Page 1 - General Information'!$G$12</f>
        <v>113365303</v>
      </c>
      <c r="B1559" t="str">
        <f>'Page 1 - General Information'!$G$16</f>
        <v>8541</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5.05" x14ac:dyDescent="0.3">
      <c r="A1560" t="str">
        <f>'Page 1 - General Information'!$G$12</f>
        <v>113365303</v>
      </c>
      <c r="B1560" t="str">
        <f>'Page 1 - General Information'!$G$16</f>
        <v>8541</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5.05" x14ac:dyDescent="0.3">
      <c r="A1561" t="str">
        <f>'Page 1 - General Information'!$G$12</f>
        <v>113365303</v>
      </c>
      <c r="B1561" t="str">
        <f>'Page 1 - General Information'!$G$16</f>
        <v>8541</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5.05" x14ac:dyDescent="0.3">
      <c r="A1562" t="str">
        <f>'Page 1 - General Information'!$G$12</f>
        <v>113365303</v>
      </c>
      <c r="B1562" t="str">
        <f>'Page 1 - General Information'!$G$16</f>
        <v>8541</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5.05" x14ac:dyDescent="0.3">
      <c r="A1563" t="str">
        <f>'Page 1 - General Information'!$G$12</f>
        <v>113365303</v>
      </c>
      <c r="B1563" t="str">
        <f>'Page 1 - General Information'!$G$16</f>
        <v>8541</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5.05" x14ac:dyDescent="0.3">
      <c r="A1564" t="str">
        <f>'Page 1 - General Information'!$G$12</f>
        <v>113365303</v>
      </c>
      <c r="B1564" t="str">
        <f>'Page 1 - General Information'!$G$16</f>
        <v>8541</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5.05" x14ac:dyDescent="0.3">
      <c r="A1565" t="str">
        <f>'Page 1 - General Information'!$G$12</f>
        <v>113365303</v>
      </c>
      <c r="B1565" t="str">
        <f>'Page 1 - General Information'!$G$16</f>
        <v>8541</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5.05" x14ac:dyDescent="0.3">
      <c r="A1566" t="str">
        <f>'Page 1 - General Information'!$G$12</f>
        <v>113365303</v>
      </c>
      <c r="B1566" t="str">
        <f>'Page 1 - General Information'!$G$16</f>
        <v>8541</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5.05" x14ac:dyDescent="0.3">
      <c r="A1567" t="str">
        <f>'Page 1 - General Information'!$G$12</f>
        <v>113365303</v>
      </c>
      <c r="B1567" t="str">
        <f>'Page 1 - General Information'!$G$16</f>
        <v>8541</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5.05" x14ac:dyDescent="0.3">
      <c r="A1568" t="str">
        <f>'Page 1 - General Information'!$G$12</f>
        <v>113365303</v>
      </c>
      <c r="B1568" t="str">
        <f>'Page 1 - General Information'!$G$16</f>
        <v>8541</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5.05" x14ac:dyDescent="0.3">
      <c r="A1569" t="str">
        <f>'Page 1 - General Information'!$G$12</f>
        <v>113365303</v>
      </c>
      <c r="B1569" t="str">
        <f>'Page 1 - General Information'!$G$16</f>
        <v>8541</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5.05" x14ac:dyDescent="0.3">
      <c r="A1570" t="str">
        <f>'Page 1 - General Information'!$G$12</f>
        <v>113365303</v>
      </c>
      <c r="B1570" t="str">
        <f>'Page 1 - General Information'!$G$16</f>
        <v>8541</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5.05" x14ac:dyDescent="0.3">
      <c r="A1571" t="str">
        <f>'Page 1 - General Information'!$G$12</f>
        <v>113365303</v>
      </c>
      <c r="B1571" t="str">
        <f>'Page 1 - General Information'!$G$16</f>
        <v>8541</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5.05" x14ac:dyDescent="0.3">
      <c r="A1572" t="str">
        <f>'Page 1 - General Information'!$G$12</f>
        <v>113365303</v>
      </c>
      <c r="B1572" t="str">
        <f>'Page 1 - General Information'!$G$16</f>
        <v>8541</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5.05" x14ac:dyDescent="0.3">
      <c r="A1573" t="str">
        <f>'Page 1 - General Information'!$G$12</f>
        <v>113365303</v>
      </c>
      <c r="B1573" t="str">
        <f>'Page 1 - General Information'!$G$16</f>
        <v>8541</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5.05" x14ac:dyDescent="0.3">
      <c r="A1574" t="str">
        <f>'Page 1 - General Information'!$G$12</f>
        <v>113365303</v>
      </c>
      <c r="B1574" t="str">
        <f>'Page 1 - General Information'!$G$16</f>
        <v>8541</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5.05" x14ac:dyDescent="0.3">
      <c r="A1575" t="str">
        <f>'Page 1 - General Information'!$G$12</f>
        <v>113365303</v>
      </c>
      <c r="B1575" t="str">
        <f>'Page 1 - General Information'!$G$16</f>
        <v>8541</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5.05" x14ac:dyDescent="0.3">
      <c r="A1576" t="str">
        <f>'Page 1 - General Information'!$G$12</f>
        <v>113365303</v>
      </c>
      <c r="B1576" t="str">
        <f>'Page 1 - General Information'!$G$16</f>
        <v>8541</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5.05" x14ac:dyDescent="0.3">
      <c r="A1577" t="str">
        <f>'Page 1 - General Information'!$G$12</f>
        <v>113365303</v>
      </c>
      <c r="B1577" t="str">
        <f>'Page 1 - General Information'!$G$16</f>
        <v>8541</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5.05" x14ac:dyDescent="0.3">
      <c r="A1578" t="str">
        <f>'Page 1 - General Information'!$G$12</f>
        <v>113365303</v>
      </c>
      <c r="B1578" t="str">
        <f>'Page 1 - General Information'!$G$16</f>
        <v>8541</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5.05" x14ac:dyDescent="0.3">
      <c r="A1579" t="str">
        <f>'Page 1 - General Information'!$G$12</f>
        <v>113365303</v>
      </c>
      <c r="B1579" t="str">
        <f>'Page 1 - General Information'!$G$16</f>
        <v>8541</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5.05" x14ac:dyDescent="0.3">
      <c r="A1580" t="str">
        <f>'Page 1 - General Information'!$G$12</f>
        <v>113365303</v>
      </c>
      <c r="B1580" t="str">
        <f>'Page 1 - General Information'!$G$16</f>
        <v>8541</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5.05" x14ac:dyDescent="0.3">
      <c r="A1581" t="str">
        <f>'Page 1 - General Information'!$G$12</f>
        <v>113365303</v>
      </c>
      <c r="B1581" t="str">
        <f>'Page 1 - General Information'!$G$16</f>
        <v>8541</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5.05" x14ac:dyDescent="0.3">
      <c r="A1582" t="str">
        <f>'Page 1 - General Information'!$G$12</f>
        <v>113365303</v>
      </c>
      <c r="B1582" t="str">
        <f>'Page 1 - General Information'!$G$16</f>
        <v>8541</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5.05" x14ac:dyDescent="0.3">
      <c r="A1583" t="str">
        <f>'Page 1 - General Information'!$G$12</f>
        <v>113365303</v>
      </c>
      <c r="B1583" t="str">
        <f>'Page 1 - General Information'!$G$16</f>
        <v>8541</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5.05" x14ac:dyDescent="0.3">
      <c r="A1584" t="str">
        <f>'Page 1 - General Information'!$G$12</f>
        <v>113365303</v>
      </c>
      <c r="B1584" t="str">
        <f>'Page 1 - General Information'!$G$16</f>
        <v>8541</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5.05" x14ac:dyDescent="0.3">
      <c r="A1585" t="str">
        <f>'Page 1 - General Information'!$G$12</f>
        <v>113365303</v>
      </c>
      <c r="B1585" t="str">
        <f>'Page 1 - General Information'!$G$16</f>
        <v>8541</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5.05" x14ac:dyDescent="0.3">
      <c r="A1586" t="str">
        <f>'Page 1 - General Information'!$G$12</f>
        <v>113365303</v>
      </c>
      <c r="B1586" t="str">
        <f>'Page 1 - General Information'!$G$16</f>
        <v>8541</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5.05" x14ac:dyDescent="0.3">
      <c r="A1587" t="str">
        <f>'Page 1 - General Information'!$G$12</f>
        <v>113365303</v>
      </c>
      <c r="B1587" t="str">
        <f>'Page 1 - General Information'!$G$16</f>
        <v>8541</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5.05" x14ac:dyDescent="0.3">
      <c r="A1588" t="str">
        <f>'Page 1 - General Information'!$G$12</f>
        <v>113365303</v>
      </c>
      <c r="B1588" t="str">
        <f>'Page 1 - General Information'!$G$16</f>
        <v>8541</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5.05" x14ac:dyDescent="0.3">
      <c r="A1589" t="str">
        <f>'Page 1 - General Information'!$G$12</f>
        <v>113365303</v>
      </c>
      <c r="B1589" t="str">
        <f>'Page 1 - General Information'!$G$16</f>
        <v>8541</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5.05" x14ac:dyDescent="0.3">
      <c r="A1590" t="str">
        <f>'Page 1 - General Information'!$G$12</f>
        <v>113365303</v>
      </c>
      <c r="B1590" t="str">
        <f>'Page 1 - General Information'!$G$16</f>
        <v>8541</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5.05" x14ac:dyDescent="0.3">
      <c r="A1591" t="str">
        <f>'Page 1 - General Information'!$G$12</f>
        <v>113365303</v>
      </c>
      <c r="B1591" t="str">
        <f>'Page 1 - General Information'!$G$16</f>
        <v>8541</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5.05" x14ac:dyDescent="0.3">
      <c r="A1592" t="str">
        <f>'Page 1 - General Information'!$G$12</f>
        <v>113365303</v>
      </c>
      <c r="B1592" t="str">
        <f>'Page 1 - General Information'!$G$16</f>
        <v>8541</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5.05" x14ac:dyDescent="0.3">
      <c r="A1593" t="str">
        <f>'Page 1 - General Information'!$G$12</f>
        <v>113365303</v>
      </c>
      <c r="B1593" t="str">
        <f>'Page 1 - General Information'!$G$16</f>
        <v>8541</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5.05" x14ac:dyDescent="0.3">
      <c r="A1594" t="str">
        <f>'Page 1 - General Information'!$G$12</f>
        <v>113365303</v>
      </c>
      <c r="B1594" t="str">
        <f>'Page 1 - General Information'!$G$16</f>
        <v>8541</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5.05" x14ac:dyDescent="0.3">
      <c r="A1595" t="str">
        <f>'Page 1 - General Information'!$G$12</f>
        <v>113365303</v>
      </c>
      <c r="B1595" t="str">
        <f>'Page 1 - General Information'!$G$16</f>
        <v>8541</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5.05" x14ac:dyDescent="0.3">
      <c r="A1596" t="str">
        <f>'Page 1 - General Information'!$G$12</f>
        <v>113365303</v>
      </c>
      <c r="B1596" t="str">
        <f>'Page 1 - General Information'!$G$16</f>
        <v>8541</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5.05" x14ac:dyDescent="0.3">
      <c r="A1597" t="str">
        <f>'Page 1 - General Information'!$G$12</f>
        <v>113365303</v>
      </c>
      <c r="B1597" t="str">
        <f>'Page 1 - General Information'!$G$16</f>
        <v>8541</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5.05" x14ac:dyDescent="0.3">
      <c r="A1598" t="str">
        <f>'Page 1 - General Information'!$G$12</f>
        <v>113365303</v>
      </c>
      <c r="B1598" t="str">
        <f>'Page 1 - General Information'!$G$16</f>
        <v>8541</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5.05" x14ac:dyDescent="0.3">
      <c r="A1599" t="str">
        <f>'Page 1 - General Information'!$G$12</f>
        <v>113365303</v>
      </c>
      <c r="B1599" t="str">
        <f>'Page 1 - General Information'!$G$16</f>
        <v>8541</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5.05" x14ac:dyDescent="0.3">
      <c r="A1600" t="str">
        <f>'Page 1 - General Information'!$G$12</f>
        <v>113365303</v>
      </c>
      <c r="B1600" t="str">
        <f>'Page 1 - General Information'!$G$16</f>
        <v>8541</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5.05" x14ac:dyDescent="0.3">
      <c r="A1601" t="str">
        <f>'Page 1 - General Information'!$G$12</f>
        <v>113365303</v>
      </c>
      <c r="B1601" t="str">
        <f>'Page 1 - General Information'!$G$16</f>
        <v>8541</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5.05" x14ac:dyDescent="0.3">
      <c r="A1602" t="str">
        <f>'Page 1 - General Information'!$G$12</f>
        <v>113365303</v>
      </c>
      <c r="B1602" t="str">
        <f>'Page 1 - General Information'!$G$16</f>
        <v>8541</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5.05" x14ac:dyDescent="0.3">
      <c r="A1603" t="str">
        <f>'Page 1 - General Information'!$G$12</f>
        <v>113365303</v>
      </c>
      <c r="B1603" t="str">
        <f>'Page 1 - General Information'!$G$16</f>
        <v>8541</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5.05" x14ac:dyDescent="0.3">
      <c r="A1604" t="str">
        <f>'Page 1 - General Information'!$G$12</f>
        <v>113365303</v>
      </c>
      <c r="B1604" t="str">
        <f>'Page 1 - General Information'!$G$16</f>
        <v>8541</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5.05" x14ac:dyDescent="0.3">
      <c r="A1605" t="str">
        <f>'Page 1 - General Information'!$G$12</f>
        <v>113365303</v>
      </c>
      <c r="B1605" t="str">
        <f>'Page 1 - General Information'!$G$16</f>
        <v>8541</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5.05" x14ac:dyDescent="0.3">
      <c r="A1606" t="str">
        <f>'Page 1 - General Information'!$G$12</f>
        <v>113365303</v>
      </c>
      <c r="B1606" t="str">
        <f>'Page 1 - General Information'!$G$16</f>
        <v>8541</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5.05" x14ac:dyDescent="0.3">
      <c r="A1607" t="str">
        <f>'Page 1 - General Information'!$G$12</f>
        <v>113365303</v>
      </c>
      <c r="B1607" t="str">
        <f>'Page 1 - General Information'!$G$16</f>
        <v>8541</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5.05" x14ac:dyDescent="0.3">
      <c r="A1608" t="str">
        <f>'Page 1 - General Information'!$G$12</f>
        <v>113365303</v>
      </c>
      <c r="B1608" t="str">
        <f>'Page 1 - General Information'!$G$16</f>
        <v>8541</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5.05" x14ac:dyDescent="0.3">
      <c r="A1609" t="str">
        <f>'Page 1 - General Information'!$G$12</f>
        <v>113365303</v>
      </c>
      <c r="B1609" t="str">
        <f>'Page 1 - General Information'!$G$16</f>
        <v>8541</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5.05" x14ac:dyDescent="0.3">
      <c r="A1610" t="str">
        <f>'Page 1 - General Information'!$G$12</f>
        <v>113365303</v>
      </c>
      <c r="B1610" t="str">
        <f>'Page 1 - General Information'!$G$16</f>
        <v>8541</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5.05" x14ac:dyDescent="0.3">
      <c r="A1611" t="str">
        <f>'Page 1 - General Information'!$G$12</f>
        <v>113365303</v>
      </c>
      <c r="B1611" t="str">
        <f>'Page 1 - General Information'!$G$16</f>
        <v>8541</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5.05" x14ac:dyDescent="0.3">
      <c r="A1612" t="str">
        <f>'Page 1 - General Information'!$G$12</f>
        <v>113365303</v>
      </c>
      <c r="B1612" t="str">
        <f>'Page 1 - General Information'!$G$16</f>
        <v>8541</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5.05" x14ac:dyDescent="0.3">
      <c r="A1613" t="str">
        <f>'Page 1 - General Information'!$G$12</f>
        <v>113365303</v>
      </c>
      <c r="B1613" t="str">
        <f>'Page 1 - General Information'!$G$16</f>
        <v>8541</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5.05" x14ac:dyDescent="0.3">
      <c r="A1614" t="str">
        <f>'Page 1 - General Information'!$G$12</f>
        <v>113365303</v>
      </c>
      <c r="B1614" t="str">
        <f>'Page 1 - General Information'!$G$16</f>
        <v>8541</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5.05" x14ac:dyDescent="0.3">
      <c r="A1615" t="str">
        <f>'Page 1 - General Information'!$G$12</f>
        <v>113365303</v>
      </c>
      <c r="B1615" t="str">
        <f>'Page 1 - General Information'!$G$16</f>
        <v>8541</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5.05" x14ac:dyDescent="0.3">
      <c r="A1616" t="str">
        <f>'Page 1 - General Information'!$G$12</f>
        <v>113365303</v>
      </c>
      <c r="B1616" t="str">
        <f>'Page 1 - General Information'!$G$16</f>
        <v>8541</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5.05" x14ac:dyDescent="0.3">
      <c r="A1617" t="str">
        <f>'Page 1 - General Information'!$G$12</f>
        <v>113365303</v>
      </c>
      <c r="B1617" t="str">
        <f>'Page 1 - General Information'!$G$16</f>
        <v>8541</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5.05" x14ac:dyDescent="0.3">
      <c r="A1618" t="str">
        <f>'Page 1 - General Information'!$G$12</f>
        <v>113365303</v>
      </c>
      <c r="B1618" t="str">
        <f>'Page 1 - General Information'!$G$16</f>
        <v>8541</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5.05" x14ac:dyDescent="0.3">
      <c r="A1619" t="str">
        <f>'Page 1 - General Information'!$G$12</f>
        <v>113365303</v>
      </c>
      <c r="B1619" t="str">
        <f>'Page 1 - General Information'!$G$16</f>
        <v>8541</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5.05" x14ac:dyDescent="0.3">
      <c r="A1620" t="str">
        <f>'Page 1 - General Information'!$G$12</f>
        <v>113365303</v>
      </c>
      <c r="B1620" t="str">
        <f>'Page 1 - General Information'!$G$16</f>
        <v>8541</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5.05" x14ac:dyDescent="0.3">
      <c r="A1621" t="str">
        <f>'Page 1 - General Information'!$G$12</f>
        <v>113365303</v>
      </c>
      <c r="B1621" t="str">
        <f>'Page 1 - General Information'!$G$16</f>
        <v>8541</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5.05" x14ac:dyDescent="0.3">
      <c r="A1622" t="str">
        <f>'Page 1 - General Information'!$G$12</f>
        <v>113365303</v>
      </c>
      <c r="B1622" t="str">
        <f>'Page 1 - General Information'!$G$16</f>
        <v>8541</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5.05" x14ac:dyDescent="0.3">
      <c r="A1623" t="str">
        <f>'Page 1 - General Information'!$G$12</f>
        <v>113365303</v>
      </c>
      <c r="B1623" t="str">
        <f>'Page 1 - General Information'!$G$16</f>
        <v>8541</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5.05" x14ac:dyDescent="0.3">
      <c r="A1624" t="str">
        <f>'Page 1 - General Information'!$G$12</f>
        <v>113365303</v>
      </c>
      <c r="B1624" t="str">
        <f>'Page 1 - General Information'!$G$16</f>
        <v>8541</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5.05" x14ac:dyDescent="0.3">
      <c r="A1625" t="str">
        <f>'Page 1 - General Information'!$G$12</f>
        <v>113365303</v>
      </c>
      <c r="B1625" t="str">
        <f>'Page 1 - General Information'!$G$16</f>
        <v>8541</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5.05" x14ac:dyDescent="0.3">
      <c r="A1626" t="str">
        <f>'Page 1 - General Information'!$G$12</f>
        <v>113365303</v>
      </c>
      <c r="B1626" t="str">
        <f>'Page 1 - General Information'!$G$16</f>
        <v>8541</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5.05" x14ac:dyDescent="0.3">
      <c r="A1627" t="str">
        <f>'Page 1 - General Information'!$G$12</f>
        <v>113365303</v>
      </c>
      <c r="B1627" t="str">
        <f>'Page 1 - General Information'!$G$16</f>
        <v>8541</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5.05" x14ac:dyDescent="0.3">
      <c r="A1628" t="str">
        <f>'Page 1 - General Information'!$G$12</f>
        <v>113365303</v>
      </c>
      <c r="B1628" t="str">
        <f>'Page 1 - General Information'!$G$16</f>
        <v>8541</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5.05" x14ac:dyDescent="0.3">
      <c r="A1629" t="str">
        <f>'Page 1 - General Information'!$G$12</f>
        <v>113365303</v>
      </c>
      <c r="B1629" t="str">
        <f>'Page 1 - General Information'!$G$16</f>
        <v>8541</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5.05" x14ac:dyDescent="0.3">
      <c r="A1630" t="str">
        <f>'Page 1 - General Information'!$G$12</f>
        <v>113365303</v>
      </c>
      <c r="B1630" t="str">
        <f>'Page 1 - General Information'!$G$16</f>
        <v>8541</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5.05" x14ac:dyDescent="0.3">
      <c r="A1631" t="str">
        <f>'Page 1 - General Information'!$G$12</f>
        <v>113365303</v>
      </c>
      <c r="B1631" t="str">
        <f>'Page 1 - General Information'!$G$16</f>
        <v>8541</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5.05" x14ac:dyDescent="0.3">
      <c r="A1632" t="str">
        <f>'Page 1 - General Information'!$G$12</f>
        <v>113365303</v>
      </c>
      <c r="B1632" t="str">
        <f>'Page 1 - General Information'!$G$16</f>
        <v>8541</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5.05" x14ac:dyDescent="0.3">
      <c r="A1633" t="str">
        <f>'Page 1 - General Information'!$G$12</f>
        <v>113365303</v>
      </c>
      <c r="B1633" t="str">
        <f>'Page 1 - General Information'!$G$16</f>
        <v>8541</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5.05" x14ac:dyDescent="0.3">
      <c r="A1634" t="str">
        <f>'Page 1 - General Information'!$G$12</f>
        <v>113365303</v>
      </c>
      <c r="B1634" t="str">
        <f>'Page 1 - General Information'!$G$16</f>
        <v>8541</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5.05" x14ac:dyDescent="0.3">
      <c r="A1635" t="str">
        <f>'Page 1 - General Information'!$G$12</f>
        <v>113365303</v>
      </c>
      <c r="B1635" t="str">
        <f>'Page 1 - General Information'!$G$16</f>
        <v>8541</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5.05" x14ac:dyDescent="0.3">
      <c r="A1636" t="str">
        <f>'Page 1 - General Information'!$G$12</f>
        <v>113365303</v>
      </c>
      <c r="B1636" t="str">
        <f>'Page 1 - General Information'!$G$16</f>
        <v>8541</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5.05" x14ac:dyDescent="0.3">
      <c r="A1637" t="str">
        <f>'Page 1 - General Information'!$G$12</f>
        <v>113365303</v>
      </c>
      <c r="B1637" t="str">
        <f>'Page 1 - General Information'!$G$16</f>
        <v>8541</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5.05" x14ac:dyDescent="0.3">
      <c r="A1638" t="str">
        <f>'Page 1 - General Information'!$G$12</f>
        <v>113365303</v>
      </c>
      <c r="B1638" t="str">
        <f>'Page 1 - General Information'!$G$16</f>
        <v>8541</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5.05" x14ac:dyDescent="0.3">
      <c r="A1639" t="str">
        <f>'Page 1 - General Information'!$G$12</f>
        <v>113365303</v>
      </c>
      <c r="B1639" t="str">
        <f>'Page 1 - General Information'!$G$16</f>
        <v>8541</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5.05" x14ac:dyDescent="0.3">
      <c r="A1640" t="str">
        <f>'Page 1 - General Information'!$G$12</f>
        <v>113365303</v>
      </c>
      <c r="B1640" t="str">
        <f>'Page 1 - General Information'!$G$16</f>
        <v>8541</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5.05" x14ac:dyDescent="0.3">
      <c r="A1641" t="str">
        <f>'Page 1 - General Information'!$G$12</f>
        <v>113365303</v>
      </c>
      <c r="B1641" t="str">
        <f>'Page 1 - General Information'!$G$16</f>
        <v>8541</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5.05" x14ac:dyDescent="0.3">
      <c r="A1642" t="str">
        <f>'Page 1 - General Information'!$G$12</f>
        <v>113365303</v>
      </c>
      <c r="B1642" t="str">
        <f>'Page 1 - General Information'!$G$16</f>
        <v>8541</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5.05" x14ac:dyDescent="0.3">
      <c r="A1643" t="str">
        <f>'Page 1 - General Information'!$G$12</f>
        <v>113365303</v>
      </c>
      <c r="B1643" t="str">
        <f>'Page 1 - General Information'!$G$16</f>
        <v>8541</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5.05" x14ac:dyDescent="0.3">
      <c r="A1644" t="str">
        <f>'Page 1 - General Information'!$G$12</f>
        <v>113365303</v>
      </c>
      <c r="B1644" t="str">
        <f>'Page 1 - General Information'!$G$16</f>
        <v>8541</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5.05" x14ac:dyDescent="0.3">
      <c r="A1645" t="str">
        <f>'Page 1 - General Information'!$G$12</f>
        <v>113365303</v>
      </c>
      <c r="B1645" t="str">
        <f>'Page 1 - General Information'!$G$16</f>
        <v>8541</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5.05" x14ac:dyDescent="0.3">
      <c r="A1646" t="str">
        <f>'Page 1 - General Information'!$G$12</f>
        <v>113365303</v>
      </c>
      <c r="B1646" t="str">
        <f>'Page 1 - General Information'!$G$16</f>
        <v>8541</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5.05" x14ac:dyDescent="0.3">
      <c r="A1647" t="str">
        <f>'Page 1 - General Information'!$G$12</f>
        <v>113365303</v>
      </c>
      <c r="B1647" t="str">
        <f>'Page 1 - General Information'!$G$16</f>
        <v>8541</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5.05" x14ac:dyDescent="0.3">
      <c r="A1648" t="str">
        <f>'Page 1 - General Information'!$G$12</f>
        <v>113365303</v>
      </c>
      <c r="B1648" t="str">
        <f>'Page 1 - General Information'!$G$16</f>
        <v>8541</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5.05" x14ac:dyDescent="0.3">
      <c r="A1649" t="str">
        <f>'Page 1 - General Information'!$G$12</f>
        <v>113365303</v>
      </c>
      <c r="B1649" t="str">
        <f>'Page 1 - General Information'!$G$16</f>
        <v>8541</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5.05" x14ac:dyDescent="0.3">
      <c r="A1650" t="str">
        <f>'Page 1 - General Information'!$G$12</f>
        <v>113365303</v>
      </c>
      <c r="B1650" t="str">
        <f>'Page 1 - General Information'!$G$16</f>
        <v>8541</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5.05" x14ac:dyDescent="0.3">
      <c r="A1651" t="str">
        <f>'Page 1 - General Information'!$G$12</f>
        <v>113365303</v>
      </c>
      <c r="B1651" t="str">
        <f>'Page 1 - General Information'!$G$16</f>
        <v>8541</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5.05" x14ac:dyDescent="0.3">
      <c r="A1652" t="str">
        <f>'Page 1 - General Information'!$G$12</f>
        <v>113365303</v>
      </c>
      <c r="B1652" t="str">
        <f>'Page 1 - General Information'!$G$16</f>
        <v>8541</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5.05" x14ac:dyDescent="0.3">
      <c r="A1653" t="str">
        <f>'Page 1 - General Information'!$G$12</f>
        <v>113365303</v>
      </c>
      <c r="B1653" t="str">
        <f>'Page 1 - General Information'!$G$16</f>
        <v>8541</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5.05" x14ac:dyDescent="0.3">
      <c r="A1654" t="str">
        <f>'Page 1 - General Information'!$G$12</f>
        <v>113365303</v>
      </c>
      <c r="B1654" t="str">
        <f>'Page 1 - General Information'!$G$16</f>
        <v>8541</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5.05" x14ac:dyDescent="0.3">
      <c r="A1655" t="str">
        <f>'Page 1 - General Information'!$G$12</f>
        <v>113365303</v>
      </c>
      <c r="B1655" t="str">
        <f>'Page 1 - General Information'!$G$16</f>
        <v>8541</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5.05" x14ac:dyDescent="0.3">
      <c r="A1656" t="str">
        <f>'Page 1 - General Information'!$G$12</f>
        <v>113365303</v>
      </c>
      <c r="B1656" t="str">
        <f>'Page 1 - General Information'!$G$16</f>
        <v>8541</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5.05" x14ac:dyDescent="0.3">
      <c r="A1657" t="str">
        <f>'Page 1 - General Information'!$G$12</f>
        <v>113365303</v>
      </c>
      <c r="B1657" t="str">
        <f>'Page 1 - General Information'!$G$16</f>
        <v>8541</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5.05" x14ac:dyDescent="0.3">
      <c r="A1658" t="str">
        <f>'Page 1 - General Information'!$G$12</f>
        <v>113365303</v>
      </c>
      <c r="B1658" t="str">
        <f>'Page 1 - General Information'!$G$16</f>
        <v>8541</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5.05" x14ac:dyDescent="0.3">
      <c r="A1659" t="str">
        <f>'Page 1 - General Information'!$G$12</f>
        <v>113365303</v>
      </c>
      <c r="B1659" t="str">
        <f>'Page 1 - General Information'!$G$16</f>
        <v>8541</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5.05" x14ac:dyDescent="0.3">
      <c r="A1660" t="str">
        <f>'Page 1 - General Information'!$G$12</f>
        <v>113365303</v>
      </c>
      <c r="B1660" t="str">
        <f>'Page 1 - General Information'!$G$16</f>
        <v>8541</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5.05" x14ac:dyDescent="0.3">
      <c r="A1661" t="str">
        <f>'Page 1 - General Information'!$G$12</f>
        <v>113365303</v>
      </c>
      <c r="B1661" t="str">
        <f>'Page 1 - General Information'!$G$16</f>
        <v>8541</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5.05" x14ac:dyDescent="0.3">
      <c r="A1662" t="str">
        <f>'Page 1 - General Information'!$G$12</f>
        <v>113365303</v>
      </c>
      <c r="B1662" t="str">
        <f>'Page 1 - General Information'!$G$16</f>
        <v>8541</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5.05" x14ac:dyDescent="0.3">
      <c r="A1663" t="str">
        <f>'Page 1 - General Information'!$G$12</f>
        <v>113365303</v>
      </c>
      <c r="B1663" t="str">
        <f>'Page 1 - General Information'!$G$16</f>
        <v>8541</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5.05" x14ac:dyDescent="0.3">
      <c r="A1664" t="str">
        <f>'Page 1 - General Information'!$G$12</f>
        <v>113365303</v>
      </c>
      <c r="B1664" t="str">
        <f>'Page 1 - General Information'!$G$16</f>
        <v>8541</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5.05" x14ac:dyDescent="0.3">
      <c r="A1665" t="str">
        <f>'Page 1 - General Information'!$G$12</f>
        <v>113365303</v>
      </c>
      <c r="B1665" t="str">
        <f>'Page 1 - General Information'!$G$16</f>
        <v>8541</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5.05" x14ac:dyDescent="0.3">
      <c r="A1666" t="str">
        <f>'Page 1 - General Information'!$G$12</f>
        <v>113365303</v>
      </c>
      <c r="B1666" t="str">
        <f>'Page 1 - General Information'!$G$16</f>
        <v>8541</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5.05" x14ac:dyDescent="0.3">
      <c r="A1667" t="str">
        <f>'Page 1 - General Information'!$G$12</f>
        <v>113365303</v>
      </c>
      <c r="B1667" t="str">
        <f>'Page 1 - General Information'!$G$16</f>
        <v>8541</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5.05" x14ac:dyDescent="0.3">
      <c r="A1668" t="str">
        <f>'Page 1 - General Information'!$G$12</f>
        <v>113365303</v>
      </c>
      <c r="B1668" t="str">
        <f>'Page 1 - General Information'!$G$16</f>
        <v>8541</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5.05" x14ac:dyDescent="0.3">
      <c r="A1669" t="str">
        <f>'Page 1 - General Information'!$G$12</f>
        <v>113365303</v>
      </c>
      <c r="B1669" t="str">
        <f>'Page 1 - General Information'!$G$16</f>
        <v>8541</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5.05" x14ac:dyDescent="0.3">
      <c r="A1670" t="str">
        <f>'Page 1 - General Information'!$G$12</f>
        <v>113365303</v>
      </c>
      <c r="B1670" t="str">
        <f>'Page 1 - General Information'!$G$16</f>
        <v>8541</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5.05" x14ac:dyDescent="0.3">
      <c r="A1671" t="str">
        <f>'Page 1 - General Information'!$G$12</f>
        <v>113365303</v>
      </c>
      <c r="B1671" t="str">
        <f>'Page 1 - General Information'!$G$16</f>
        <v>8541</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5.05" x14ac:dyDescent="0.3">
      <c r="A1672" t="str">
        <f>'Page 1 - General Information'!$G$12</f>
        <v>113365303</v>
      </c>
      <c r="B1672" t="str">
        <f>'Page 1 - General Information'!$G$16</f>
        <v>8541</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5.05" x14ac:dyDescent="0.3">
      <c r="A1673" t="str">
        <f>'Page 1 - General Information'!$G$12</f>
        <v>113365303</v>
      </c>
      <c r="B1673" t="str">
        <f>'Page 1 - General Information'!$G$16</f>
        <v>8541</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5.05" x14ac:dyDescent="0.3">
      <c r="A1674" t="str">
        <f>'Page 1 - General Information'!$G$12</f>
        <v>113365303</v>
      </c>
      <c r="B1674" t="str">
        <f>'Page 1 - General Information'!$G$16</f>
        <v>8541</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5.05" x14ac:dyDescent="0.3">
      <c r="A1675" t="str">
        <f>'Page 1 - General Information'!$G$12</f>
        <v>113365303</v>
      </c>
      <c r="B1675" t="str">
        <f>'Page 1 - General Information'!$G$16</f>
        <v>8541</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5.05" x14ac:dyDescent="0.3">
      <c r="A1676" t="str">
        <f>'Page 1 - General Information'!$G$12</f>
        <v>113365303</v>
      </c>
      <c r="B1676" t="str">
        <f>'Page 1 - General Information'!$G$16</f>
        <v>8541</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5.05" x14ac:dyDescent="0.3">
      <c r="A1677" t="str">
        <f>'Page 1 - General Information'!$G$12</f>
        <v>113365303</v>
      </c>
      <c r="B1677" t="str">
        <f>'Page 1 - General Information'!$G$16</f>
        <v>8541</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5.05" x14ac:dyDescent="0.3">
      <c r="A1678" t="str">
        <f>'Page 1 - General Information'!$G$12</f>
        <v>113365303</v>
      </c>
      <c r="B1678" t="str">
        <f>'Page 1 - General Information'!$G$16</f>
        <v>8541</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5.05" x14ac:dyDescent="0.3">
      <c r="A1679" t="str">
        <f>'Page 1 - General Information'!$G$12</f>
        <v>113365303</v>
      </c>
      <c r="B1679" t="str">
        <f>'Page 1 - General Information'!$G$16</f>
        <v>8541</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5.05" x14ac:dyDescent="0.3">
      <c r="A1680" t="str">
        <f>'Page 1 - General Information'!$G$12</f>
        <v>113365303</v>
      </c>
      <c r="B1680" t="str">
        <f>'Page 1 - General Information'!$G$16</f>
        <v>8541</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5.05" x14ac:dyDescent="0.3">
      <c r="A1681" t="str">
        <f>'Page 1 - General Information'!$G$12</f>
        <v>113365303</v>
      </c>
      <c r="B1681" t="str">
        <f>'Page 1 - General Information'!$G$16</f>
        <v>8541</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5.05" x14ac:dyDescent="0.3">
      <c r="A1682" t="str">
        <f>'Page 1 - General Information'!$G$12</f>
        <v>113365303</v>
      </c>
      <c r="B1682" t="str">
        <f>'Page 1 - General Information'!$G$16</f>
        <v>8541</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5.05" x14ac:dyDescent="0.3">
      <c r="A1683" t="str">
        <f>'Page 1 - General Information'!$G$12</f>
        <v>113365303</v>
      </c>
      <c r="B1683" t="str">
        <f>'Page 1 - General Information'!$G$16</f>
        <v>8541</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5.05" x14ac:dyDescent="0.3">
      <c r="A1684" t="str">
        <f>'Page 1 - General Information'!$G$12</f>
        <v>113365303</v>
      </c>
      <c r="B1684" t="str">
        <f>'Page 1 - General Information'!$G$16</f>
        <v>8541</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5.05" x14ac:dyDescent="0.3">
      <c r="A1685" t="str">
        <f>'Page 1 - General Information'!$G$12</f>
        <v>113365303</v>
      </c>
      <c r="B1685" t="str">
        <f>'Page 1 - General Information'!$G$16</f>
        <v>8541</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5.05" x14ac:dyDescent="0.3">
      <c r="A1686" t="str">
        <f>'Page 1 - General Information'!$G$12</f>
        <v>113365303</v>
      </c>
      <c r="B1686" t="str">
        <f>'Page 1 - General Information'!$G$16</f>
        <v>8541</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5.05" x14ac:dyDescent="0.3">
      <c r="A1687" t="str">
        <f>'Page 1 - General Information'!$G$12</f>
        <v>113365303</v>
      </c>
      <c r="B1687" t="str">
        <f>'Page 1 - General Information'!$G$16</f>
        <v>8541</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5.05" x14ac:dyDescent="0.3">
      <c r="A1688" t="str">
        <f>'Page 1 - General Information'!$G$12</f>
        <v>113365303</v>
      </c>
      <c r="B1688" t="str">
        <f>'Page 1 - General Information'!$G$16</f>
        <v>8541</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5.05" x14ac:dyDescent="0.3">
      <c r="A1689" t="str">
        <f>'Page 1 - General Information'!$G$12</f>
        <v>113365303</v>
      </c>
      <c r="B1689" t="str">
        <f>'Page 1 - General Information'!$G$16</f>
        <v>8541</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5.05" x14ac:dyDescent="0.3">
      <c r="A1690" t="str">
        <f>'Page 1 - General Information'!$G$12</f>
        <v>113365303</v>
      </c>
      <c r="B1690" t="str">
        <f>'Page 1 - General Information'!$G$16</f>
        <v>8541</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5.05" x14ac:dyDescent="0.3">
      <c r="A1691" t="str">
        <f>'Page 1 - General Information'!$G$12</f>
        <v>113365303</v>
      </c>
      <c r="B1691" t="str">
        <f>'Page 1 - General Information'!$G$16</f>
        <v>8541</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5.05" x14ac:dyDescent="0.3">
      <c r="A1692" t="str">
        <f>'Page 1 - General Information'!$G$12</f>
        <v>113365303</v>
      </c>
      <c r="B1692" t="str">
        <f>'Page 1 - General Information'!$G$16</f>
        <v>8541</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5.05" x14ac:dyDescent="0.3">
      <c r="A1693" t="str">
        <f>'Page 1 - General Information'!$G$12</f>
        <v>113365303</v>
      </c>
      <c r="B1693" t="str">
        <f>'Page 1 - General Information'!$G$16</f>
        <v>8541</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5.05" x14ac:dyDescent="0.3">
      <c r="A1694" t="str">
        <f>'Page 1 - General Information'!$G$12</f>
        <v>113365303</v>
      </c>
      <c r="B1694" t="str">
        <f>'Page 1 - General Information'!$G$16</f>
        <v>8541</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5.05" x14ac:dyDescent="0.3">
      <c r="A1695" t="str">
        <f>'Page 1 - General Information'!$G$12</f>
        <v>113365303</v>
      </c>
      <c r="B1695" t="str">
        <f>'Page 1 - General Information'!$G$16</f>
        <v>8541</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5.05" x14ac:dyDescent="0.3">
      <c r="A1696" t="str">
        <f>'Page 1 - General Information'!$G$12</f>
        <v>113365303</v>
      </c>
      <c r="B1696" t="str">
        <f>'Page 1 - General Information'!$G$16</f>
        <v>8541</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5.05" x14ac:dyDescent="0.3">
      <c r="A1697" t="str">
        <f>'Page 1 - General Information'!$G$12</f>
        <v>113365303</v>
      </c>
      <c r="B1697" t="str">
        <f>'Page 1 - General Information'!$G$16</f>
        <v>8541</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5.05" x14ac:dyDescent="0.3">
      <c r="A1698" t="str">
        <f>'Page 1 - General Information'!$G$12</f>
        <v>113365303</v>
      </c>
      <c r="B1698" t="str">
        <f>'Page 1 - General Information'!$G$16</f>
        <v>8541</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5.05" x14ac:dyDescent="0.3">
      <c r="A1699" t="str">
        <f>'Page 1 - General Information'!$G$12</f>
        <v>113365303</v>
      </c>
      <c r="B1699" t="str">
        <f>'Page 1 - General Information'!$G$16</f>
        <v>8541</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5.05" x14ac:dyDescent="0.3">
      <c r="A1700" t="str">
        <f>'Page 1 - General Information'!$G$12</f>
        <v>113365303</v>
      </c>
      <c r="B1700" t="str">
        <f>'Page 1 - General Information'!$G$16</f>
        <v>8541</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5.05" x14ac:dyDescent="0.3">
      <c r="A1701" t="str">
        <f>'Page 1 - General Information'!$G$12</f>
        <v>113365303</v>
      </c>
      <c r="B1701" t="str">
        <f>'Page 1 - General Information'!$G$16</f>
        <v>8541</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5.05" x14ac:dyDescent="0.3">
      <c r="A1702" t="str">
        <f>'Page 1 - General Information'!$G$12</f>
        <v>113365303</v>
      </c>
      <c r="B1702" t="str">
        <f>'Page 1 - General Information'!$G$16</f>
        <v>8541</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5.05" x14ac:dyDescent="0.3">
      <c r="A1703" t="str">
        <f>'Page 1 - General Information'!$G$12</f>
        <v>113365303</v>
      </c>
      <c r="B1703" t="str">
        <f>'Page 1 - General Information'!$G$16</f>
        <v>8541</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5.05" x14ac:dyDescent="0.3">
      <c r="A1704" t="str">
        <f>'Page 1 - General Information'!$G$12</f>
        <v>113365303</v>
      </c>
      <c r="B1704" t="str">
        <f>'Page 1 - General Information'!$G$16</f>
        <v>8541</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5.05" x14ac:dyDescent="0.3">
      <c r="A1705" t="str">
        <f>'Page 1 - General Information'!$G$12</f>
        <v>113365303</v>
      </c>
      <c r="B1705" t="str">
        <f>'Page 1 - General Information'!$G$16</f>
        <v>8541</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5.05" x14ac:dyDescent="0.3">
      <c r="A1706" t="str">
        <f>'Page 1 - General Information'!$G$12</f>
        <v>113365303</v>
      </c>
      <c r="B1706" t="str">
        <f>'Page 1 - General Information'!$G$16</f>
        <v>8541</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5.05" x14ac:dyDescent="0.3">
      <c r="A1707" t="str">
        <f>'Page 1 - General Information'!$G$12</f>
        <v>113365303</v>
      </c>
      <c r="B1707" t="str">
        <f>'Page 1 - General Information'!$G$16</f>
        <v>8541</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5.05" x14ac:dyDescent="0.3">
      <c r="A1708" t="str">
        <f>'Page 1 - General Information'!$G$12</f>
        <v>113365303</v>
      </c>
      <c r="B1708" t="str">
        <f>'Page 1 - General Information'!$G$16</f>
        <v>8541</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5.05" x14ac:dyDescent="0.3">
      <c r="A1709" t="str">
        <f>'Page 1 - General Information'!$G$12</f>
        <v>113365303</v>
      </c>
      <c r="B1709" t="str">
        <f>'Page 1 - General Information'!$G$16</f>
        <v>8541</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5.05" x14ac:dyDescent="0.3">
      <c r="A1710" t="str">
        <f>'Page 1 - General Information'!$G$12</f>
        <v>113365303</v>
      </c>
      <c r="B1710" t="str">
        <f>'Page 1 - General Information'!$G$16</f>
        <v>8541</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5.05" x14ac:dyDescent="0.3">
      <c r="A1711" t="str">
        <f>'Page 1 - General Information'!$G$12</f>
        <v>113365303</v>
      </c>
      <c r="B1711" t="str">
        <f>'Page 1 - General Information'!$G$16</f>
        <v>8541</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5.05" x14ac:dyDescent="0.3">
      <c r="A1712" t="str">
        <f>'Page 1 - General Information'!$G$12</f>
        <v>113365303</v>
      </c>
      <c r="B1712" t="str">
        <f>'Page 1 - General Information'!$G$16</f>
        <v>8541</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5.05" x14ac:dyDescent="0.3">
      <c r="A1713" t="str">
        <f>'Page 1 - General Information'!$G$12</f>
        <v>113365303</v>
      </c>
      <c r="B1713" t="str">
        <f>'Page 1 - General Information'!$G$16</f>
        <v>8541</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5.05" x14ac:dyDescent="0.3">
      <c r="A1714" t="str">
        <f>'Page 1 - General Information'!$G$12</f>
        <v>113365303</v>
      </c>
      <c r="B1714" t="str">
        <f>'Page 1 - General Information'!$G$16</f>
        <v>8541</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5.05" x14ac:dyDescent="0.3">
      <c r="A1715" t="str">
        <f>'Page 1 - General Information'!$G$12</f>
        <v>113365303</v>
      </c>
      <c r="B1715" t="str">
        <f>'Page 1 - General Information'!$G$16</f>
        <v>8541</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5.05" x14ac:dyDescent="0.3">
      <c r="A1716" t="str">
        <f>'Page 1 - General Information'!$G$12</f>
        <v>113365303</v>
      </c>
      <c r="B1716" t="str">
        <f>'Page 1 - General Information'!$G$16</f>
        <v>8541</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5.05" x14ac:dyDescent="0.3">
      <c r="A1717" t="str">
        <f>'Page 1 - General Information'!$G$12</f>
        <v>113365303</v>
      </c>
      <c r="B1717" t="str">
        <f>'Page 1 - General Information'!$G$16</f>
        <v>8541</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5.05" x14ac:dyDescent="0.3">
      <c r="A1718" t="str">
        <f>'Page 1 - General Information'!$G$12</f>
        <v>113365303</v>
      </c>
      <c r="B1718" t="str">
        <f>'Page 1 - General Information'!$G$16</f>
        <v>8541</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5.05" x14ac:dyDescent="0.3">
      <c r="A1719" t="str">
        <f>'Page 1 - General Information'!$G$12</f>
        <v>113365303</v>
      </c>
      <c r="B1719" t="str">
        <f>'Page 1 - General Information'!$G$16</f>
        <v>8541</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5.05" x14ac:dyDescent="0.3">
      <c r="A1720" t="str">
        <f>'Page 1 - General Information'!$G$12</f>
        <v>113365303</v>
      </c>
      <c r="B1720" t="str">
        <f>'Page 1 - General Information'!$G$16</f>
        <v>8541</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5.05" x14ac:dyDescent="0.3">
      <c r="A1721" t="str">
        <f>'Page 1 - General Information'!$G$12</f>
        <v>113365303</v>
      </c>
      <c r="B1721" t="str">
        <f>'Page 1 - General Information'!$G$16</f>
        <v>8541</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5.05" x14ac:dyDescent="0.3">
      <c r="A1722" t="str">
        <f>'Page 1 - General Information'!$G$12</f>
        <v>113365303</v>
      </c>
      <c r="B1722" t="str">
        <f>'Page 1 - General Information'!$G$16</f>
        <v>8541</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5.05" x14ac:dyDescent="0.3">
      <c r="A1723" t="str">
        <f>'Page 1 - General Information'!$G$12</f>
        <v>113365303</v>
      </c>
      <c r="B1723" t="str">
        <f>'Page 1 - General Information'!$G$16</f>
        <v>8541</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5.05" x14ac:dyDescent="0.3">
      <c r="A1724" t="str">
        <f>'Page 1 - General Information'!$G$12</f>
        <v>113365303</v>
      </c>
      <c r="B1724" t="str">
        <f>'Page 1 - General Information'!$G$16</f>
        <v>8541</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5.05" x14ac:dyDescent="0.3">
      <c r="A1725" t="str">
        <f>'Page 1 - General Information'!$G$12</f>
        <v>113365303</v>
      </c>
      <c r="B1725" t="str">
        <f>'Page 1 - General Information'!$G$16</f>
        <v>8541</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5.05" x14ac:dyDescent="0.3">
      <c r="A1726" t="str">
        <f>'Page 1 - General Information'!$G$12</f>
        <v>113365303</v>
      </c>
      <c r="B1726" t="str">
        <f>'Page 1 - General Information'!$G$16</f>
        <v>8541</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5.05" x14ac:dyDescent="0.3">
      <c r="A1727" t="str">
        <f>'Page 1 - General Information'!$G$12</f>
        <v>113365303</v>
      </c>
      <c r="B1727" t="str">
        <f>'Page 1 - General Information'!$G$16</f>
        <v>8541</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5.05" x14ac:dyDescent="0.3">
      <c r="A1728" t="str">
        <f>'Page 1 - General Information'!$G$12</f>
        <v>113365303</v>
      </c>
      <c r="B1728" t="str">
        <f>'Page 1 - General Information'!$G$16</f>
        <v>8541</v>
      </c>
      <c r="C1728" s="343" t="s">
        <v>21449</v>
      </c>
      <c r="D1728"/>
      <c r="E1728"/>
      <c r="F1728"/>
      <c r="G1728"/>
      <c r="H1728"/>
      <c r="I1728"/>
      <c r="J1728"/>
      <c r="K1728"/>
      <c r="L1728"/>
      <c r="M1728"/>
      <c r="N1728" t="s">
        <v>4523</v>
      </c>
      <c r="O1728" s="347"/>
      <c r="P1728"/>
      <c r="Q1728"/>
      <c r="R1728" s="347" t="s">
        <v>10203</v>
      </c>
      <c r="S1728" t="s">
        <v>5725</v>
      </c>
      <c r="T1728"/>
      <c r="U1728"/>
      <c r="V1728" s="344" t="str">
        <f>INDEX('Page 2 - Team Information'!$K$14:$AP$189,Y1728,X1728)</f>
        <v xml:space="preserve">Yes </v>
      </c>
      <c r="W1728"/>
      <c r="X1728" s="345">
        <v>6</v>
      </c>
      <c r="Y1728" s="345">
        <v>81</v>
      </c>
      <c r="Z1728" s="288"/>
    </row>
    <row r="1729" spans="1:26" ht="15.05" x14ac:dyDescent="0.3">
      <c r="A1729" t="str">
        <f>'Page 1 - General Information'!$G$12</f>
        <v>113365303</v>
      </c>
      <c r="B1729" t="str">
        <f>'Page 1 - General Information'!$G$16</f>
        <v>8541</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5.05" x14ac:dyDescent="0.3">
      <c r="A1730" t="str">
        <f>'Page 1 - General Information'!$G$12</f>
        <v>113365303</v>
      </c>
      <c r="B1730" t="str">
        <f>'Page 1 - General Information'!$G$16</f>
        <v>8541</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1963-06-30</v>
      </c>
      <c r="U1730"/>
      <c r="V1730"/>
      <c r="W1730"/>
      <c r="X1730" s="345">
        <v>9</v>
      </c>
      <c r="Y1730" s="345">
        <v>81</v>
      </c>
      <c r="Z1730" s="288"/>
    </row>
    <row r="1731" spans="1:26" ht="15.05" x14ac:dyDescent="0.3">
      <c r="A1731" t="str">
        <f>'Page 1 - General Information'!$G$12</f>
        <v>113365303</v>
      </c>
      <c r="B1731" t="str">
        <f>'Page 1 - General Information'!$G$16</f>
        <v>8541</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5.05" x14ac:dyDescent="0.3">
      <c r="A1732" t="str">
        <f>'Page 1 - General Information'!$G$12</f>
        <v>113365303</v>
      </c>
      <c r="B1732" t="str">
        <f>'Page 1 - General Information'!$G$16</f>
        <v>8541</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5.05" x14ac:dyDescent="0.3">
      <c r="A1733" t="str">
        <f>'Page 1 - General Information'!$G$12</f>
        <v>113365303</v>
      </c>
      <c r="B1733" t="str">
        <f>'Page 1 - General Information'!$G$16</f>
        <v>8541</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5.05" x14ac:dyDescent="0.3">
      <c r="A1734" t="str">
        <f>'Page 1 - General Information'!$G$12</f>
        <v>113365303</v>
      </c>
      <c r="B1734" t="str">
        <f>'Page 1 - General Information'!$G$16</f>
        <v>8541</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5.05" x14ac:dyDescent="0.3">
      <c r="A1735" t="str">
        <f>'Page 1 - General Information'!$G$12</f>
        <v>113365303</v>
      </c>
      <c r="B1735" t="str">
        <f>'Page 1 - General Information'!$G$16</f>
        <v>8541</v>
      </c>
      <c r="C1735" s="343" t="s">
        <v>21449</v>
      </c>
      <c r="D1735"/>
      <c r="E1735"/>
      <c r="F1735"/>
      <c r="G1735"/>
      <c r="H1735"/>
      <c r="I1735"/>
      <c r="J1735"/>
      <c r="K1735"/>
      <c r="L1735"/>
      <c r="M1735"/>
      <c r="N1735" t="s">
        <v>4042</v>
      </c>
      <c r="O1735" s="344">
        <f>INDEX('Page 2 - Team Information'!$K$14:$AP$189,Y1735,X1735)</f>
        <v>23</v>
      </c>
      <c r="P1735"/>
      <c r="Q1735"/>
      <c r="R1735"/>
      <c r="S1735" t="s">
        <v>5732</v>
      </c>
      <c r="T1735"/>
      <c r="U1735"/>
      <c r="V1735"/>
      <c r="W1735"/>
      <c r="X1735" s="345">
        <v>15</v>
      </c>
      <c r="Y1735" s="345">
        <v>81</v>
      </c>
      <c r="Z1735" s="288"/>
    </row>
    <row r="1736" spans="1:26" ht="15.05" x14ac:dyDescent="0.3">
      <c r="A1736" t="str">
        <f>'Page 1 - General Information'!$G$12</f>
        <v>113365303</v>
      </c>
      <c r="B1736" t="str">
        <f>'Page 1 - General Information'!$G$16</f>
        <v>8541</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5.05" x14ac:dyDescent="0.3">
      <c r="A1737" t="str">
        <f>'Page 1 - General Information'!$G$12</f>
        <v>113365303</v>
      </c>
      <c r="B1737" t="str">
        <f>'Page 1 - General Information'!$G$16</f>
        <v>8541</v>
      </c>
      <c r="C1737" s="343" t="s">
        <v>21449</v>
      </c>
      <c r="D1737"/>
      <c r="E1737"/>
      <c r="F1737"/>
      <c r="G1737"/>
      <c r="H1737"/>
      <c r="I1737"/>
      <c r="J1737"/>
      <c r="K1737"/>
      <c r="L1737"/>
      <c r="M1737"/>
      <c r="N1737" t="s">
        <v>4042</v>
      </c>
      <c r="O1737" s="344">
        <f>INDEX('Page 2 - Team Information'!$K$14:$AP$189,Y1737,X1737)</f>
        <v>23</v>
      </c>
      <c r="P1737"/>
      <c r="Q1737"/>
      <c r="R1737"/>
      <c r="S1737" t="s">
        <v>5734</v>
      </c>
      <c r="T1737"/>
      <c r="U1737"/>
      <c r="V1737"/>
      <c r="W1737"/>
      <c r="X1737" s="345">
        <v>17</v>
      </c>
      <c r="Y1737" s="345">
        <v>81</v>
      </c>
      <c r="Z1737" s="288"/>
    </row>
    <row r="1738" spans="1:26" ht="15.05" x14ac:dyDescent="0.3">
      <c r="A1738" t="str">
        <f>'Page 1 - General Information'!$G$12</f>
        <v>113365303</v>
      </c>
      <c r="B1738" t="str">
        <f>'Page 1 - General Information'!$G$16</f>
        <v>8541</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5.05" x14ac:dyDescent="0.3">
      <c r="A1739" t="str">
        <f>'Page 1 - General Information'!$G$12</f>
        <v>113365303</v>
      </c>
      <c r="B1739" t="str">
        <f>'Page 1 - General Information'!$G$16</f>
        <v>8541</v>
      </c>
      <c r="C1739" s="343" t="s">
        <v>21449</v>
      </c>
      <c r="D1739"/>
      <c r="E1739"/>
      <c r="F1739"/>
      <c r="G1739"/>
      <c r="H1739"/>
      <c r="I1739"/>
      <c r="J1739"/>
      <c r="K1739"/>
      <c r="L1739"/>
      <c r="M1739"/>
      <c r="N1739" t="s">
        <v>4042</v>
      </c>
      <c r="O1739" s="344">
        <f>INDEX('Page 2 - Team Information'!$K$14:$AP$189,Y1739,X1739)</f>
        <v>21</v>
      </c>
      <c r="P1739"/>
      <c r="Q1739"/>
      <c r="R1739"/>
      <c r="S1739" t="s">
        <v>5736</v>
      </c>
      <c r="T1739"/>
      <c r="U1739"/>
      <c r="V1739"/>
      <c r="W1739"/>
      <c r="X1739" s="345">
        <v>20</v>
      </c>
      <c r="Y1739" s="345">
        <v>81</v>
      </c>
      <c r="Z1739" s="288"/>
    </row>
    <row r="1740" spans="1:26" ht="15.05" x14ac:dyDescent="0.3">
      <c r="A1740" t="str">
        <f>'Page 1 - General Information'!$G$12</f>
        <v>113365303</v>
      </c>
      <c r="B1740" t="str">
        <f>'Page 1 - General Information'!$G$16</f>
        <v>8541</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5.05" x14ac:dyDescent="0.3">
      <c r="A1741" t="str">
        <f>'Page 1 - General Information'!$G$12</f>
        <v>113365303</v>
      </c>
      <c r="B1741" t="str">
        <f>'Page 1 - General Information'!$G$16</f>
        <v>8541</v>
      </c>
      <c r="C1741" s="343" t="s">
        <v>21449</v>
      </c>
      <c r="D1741"/>
      <c r="E1741"/>
      <c r="F1741"/>
      <c r="G1741"/>
      <c r="H1741"/>
      <c r="I1741"/>
      <c r="J1741"/>
      <c r="K1741"/>
      <c r="L1741"/>
      <c r="M1741"/>
      <c r="N1741" t="s">
        <v>4042</v>
      </c>
      <c r="O1741" s="344">
        <f>INDEX('Page 2 - Team Information'!$K$14:$AP$189,Y1741,X1741)</f>
        <v>21</v>
      </c>
      <c r="P1741"/>
      <c r="Q1741"/>
      <c r="R1741"/>
      <c r="S1741" t="s">
        <v>5738</v>
      </c>
      <c r="T1741"/>
      <c r="U1741"/>
      <c r="V1741"/>
      <c r="W1741"/>
      <c r="X1741" s="345">
        <v>22</v>
      </c>
      <c r="Y1741" s="345">
        <v>81</v>
      </c>
      <c r="Z1741" s="288"/>
    </row>
    <row r="1742" spans="1:26" ht="15.05" x14ac:dyDescent="0.3">
      <c r="A1742" t="str">
        <f>'Page 1 - General Information'!$G$12</f>
        <v>113365303</v>
      </c>
      <c r="B1742" t="str">
        <f>'Page 1 - General Information'!$G$16</f>
        <v>8541</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5.05" x14ac:dyDescent="0.3">
      <c r="A1743" t="str">
        <f>'Page 1 - General Information'!$G$12</f>
        <v>113365303</v>
      </c>
      <c r="B1743" t="str">
        <f>'Page 1 - General Information'!$G$16</f>
        <v>8541</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5.05" x14ac:dyDescent="0.3">
      <c r="A1744" t="str">
        <f>'Page 1 - General Information'!$G$12</f>
        <v>113365303</v>
      </c>
      <c r="B1744" t="str">
        <f>'Page 1 - General Information'!$G$16</f>
        <v>8541</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5.05" x14ac:dyDescent="0.3">
      <c r="A1745" t="str">
        <f>'Page 1 - General Information'!$G$12</f>
        <v>113365303</v>
      </c>
      <c r="B1745" t="str">
        <f>'Page 1 - General Information'!$G$16</f>
        <v>8541</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5.05" x14ac:dyDescent="0.3">
      <c r="A1746" t="str">
        <f>'Page 1 - General Information'!$G$12</f>
        <v>113365303</v>
      </c>
      <c r="B1746" t="str">
        <f>'Page 1 - General Information'!$G$16</f>
        <v>8541</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5.05" x14ac:dyDescent="0.3">
      <c r="A1747" t="str">
        <f>'Page 1 - General Information'!$G$12</f>
        <v>113365303</v>
      </c>
      <c r="B1747" t="str">
        <f>'Page 1 - General Information'!$G$16</f>
        <v>8541</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5.05" x14ac:dyDescent="0.3">
      <c r="A1748" t="str">
        <f>'Page 1 - General Information'!$G$12</f>
        <v>113365303</v>
      </c>
      <c r="B1748" t="str">
        <f>'Page 1 - General Information'!$G$16</f>
        <v>8541</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5.05" x14ac:dyDescent="0.3">
      <c r="A1749" t="str">
        <f>'Page 1 - General Information'!$G$12</f>
        <v>113365303</v>
      </c>
      <c r="B1749" t="str">
        <f>'Page 1 - General Information'!$G$16</f>
        <v>8541</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5.05" x14ac:dyDescent="0.3">
      <c r="A1750" t="str">
        <f>'Page 1 - General Information'!$G$12</f>
        <v>113365303</v>
      </c>
      <c r="B1750" t="str">
        <f>'Page 1 - General Information'!$G$16</f>
        <v>8541</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5.05" x14ac:dyDescent="0.3">
      <c r="A1751" t="str">
        <f>'Page 1 - General Information'!$G$12</f>
        <v>113365303</v>
      </c>
      <c r="B1751" t="str">
        <f>'Page 1 - General Information'!$G$16</f>
        <v>8541</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5.05" x14ac:dyDescent="0.3">
      <c r="A1752" t="str">
        <f>'Page 1 - General Information'!$G$12</f>
        <v>113365303</v>
      </c>
      <c r="B1752" t="str">
        <f>'Page 1 - General Information'!$G$16</f>
        <v>8541</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5.05" x14ac:dyDescent="0.3">
      <c r="A1753" t="str">
        <f>'Page 1 - General Information'!$G$12</f>
        <v>113365303</v>
      </c>
      <c r="B1753" t="str">
        <f>'Page 1 - General Information'!$G$16</f>
        <v>8541</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5.05" x14ac:dyDescent="0.3">
      <c r="A1754" t="str">
        <f>'Page 1 - General Information'!$G$12</f>
        <v>113365303</v>
      </c>
      <c r="B1754" t="str">
        <f>'Page 1 - General Information'!$G$16</f>
        <v>8541</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5.05" x14ac:dyDescent="0.3">
      <c r="A1755" t="str">
        <f>'Page 1 - General Information'!$G$12</f>
        <v>113365303</v>
      </c>
      <c r="B1755" t="str">
        <f>'Page 1 - General Information'!$G$16</f>
        <v>8541</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5.05" x14ac:dyDescent="0.3">
      <c r="A1756" t="str">
        <f>'Page 1 - General Information'!$G$12</f>
        <v>113365303</v>
      </c>
      <c r="B1756" t="str">
        <f>'Page 1 - General Information'!$G$16</f>
        <v>8541</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5.05" x14ac:dyDescent="0.3">
      <c r="A1757" t="str">
        <f>'Page 1 - General Information'!$G$12</f>
        <v>113365303</v>
      </c>
      <c r="B1757" t="str">
        <f>'Page 1 - General Information'!$G$16</f>
        <v>8541</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5.05" x14ac:dyDescent="0.3">
      <c r="A1758" t="str">
        <f>'Page 1 - General Information'!$G$12</f>
        <v>113365303</v>
      </c>
      <c r="B1758" t="str">
        <f>'Page 1 - General Information'!$G$16</f>
        <v>8541</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5.05" x14ac:dyDescent="0.3">
      <c r="A1759" t="str">
        <f>'Page 1 - General Information'!$G$12</f>
        <v>113365303</v>
      </c>
      <c r="B1759" t="str">
        <f>'Page 1 - General Information'!$G$16</f>
        <v>8541</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5.05" x14ac:dyDescent="0.3">
      <c r="A1760" t="str">
        <f>'Page 1 - General Information'!$G$12</f>
        <v>113365303</v>
      </c>
      <c r="B1760" t="str">
        <f>'Page 1 - General Information'!$G$16</f>
        <v>8541</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5.05" x14ac:dyDescent="0.3">
      <c r="A1761" t="str">
        <f>'Page 1 - General Information'!$G$12</f>
        <v>113365303</v>
      </c>
      <c r="B1761" t="str">
        <f>'Page 1 - General Information'!$G$16</f>
        <v>8541</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5.05" x14ac:dyDescent="0.3">
      <c r="A1762" t="str">
        <f>'Page 1 - General Information'!$G$12</f>
        <v>113365303</v>
      </c>
      <c r="B1762" t="str">
        <f>'Page 1 - General Information'!$G$16</f>
        <v>8541</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5.05" x14ac:dyDescent="0.3">
      <c r="A1763" t="str">
        <f>'Page 1 - General Information'!$G$12</f>
        <v>113365303</v>
      </c>
      <c r="B1763" t="str">
        <f>'Page 1 - General Information'!$G$16</f>
        <v>8541</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5.05" x14ac:dyDescent="0.3">
      <c r="A1764" t="str">
        <f>'Page 1 - General Information'!$G$12</f>
        <v>113365303</v>
      </c>
      <c r="B1764" t="str">
        <f>'Page 1 - General Information'!$G$16</f>
        <v>8541</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5.05" x14ac:dyDescent="0.3">
      <c r="A1765" t="str">
        <f>'Page 1 - General Information'!$G$12</f>
        <v>113365303</v>
      </c>
      <c r="B1765" t="str">
        <f>'Page 1 - General Information'!$G$16</f>
        <v>8541</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5.05" x14ac:dyDescent="0.3">
      <c r="A1766" t="str">
        <f>'Page 1 - General Information'!$G$12</f>
        <v>113365303</v>
      </c>
      <c r="B1766" t="str">
        <f>'Page 1 - General Information'!$G$16</f>
        <v>8541</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5.05" x14ac:dyDescent="0.3">
      <c r="A1767" t="str">
        <f>'Page 1 - General Information'!$G$12</f>
        <v>113365303</v>
      </c>
      <c r="B1767" t="str">
        <f>'Page 1 - General Information'!$G$16</f>
        <v>8541</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5.05" x14ac:dyDescent="0.3">
      <c r="A1768" t="str">
        <f>'Page 1 - General Information'!$G$12</f>
        <v>113365303</v>
      </c>
      <c r="B1768" t="str">
        <f>'Page 1 - General Information'!$G$16</f>
        <v>8541</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5.05" x14ac:dyDescent="0.3">
      <c r="A1769" t="str">
        <f>'Page 1 - General Information'!$G$12</f>
        <v>113365303</v>
      </c>
      <c r="B1769" t="str">
        <f>'Page 1 - General Information'!$G$16</f>
        <v>8541</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5.05" x14ac:dyDescent="0.3">
      <c r="A1770" t="str">
        <f>'Page 1 - General Information'!$G$12</f>
        <v>113365303</v>
      </c>
      <c r="B1770" t="str">
        <f>'Page 1 - General Information'!$G$16</f>
        <v>8541</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5.05" x14ac:dyDescent="0.3">
      <c r="A1771" t="str">
        <f>'Page 1 - General Information'!$G$12</f>
        <v>113365303</v>
      </c>
      <c r="B1771" t="str">
        <f>'Page 1 - General Information'!$G$16</f>
        <v>8541</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5.05" x14ac:dyDescent="0.3">
      <c r="A1772" t="str">
        <f>'Page 1 - General Information'!$G$12</f>
        <v>113365303</v>
      </c>
      <c r="B1772" t="str">
        <f>'Page 1 - General Information'!$G$16</f>
        <v>8541</v>
      </c>
      <c r="C1772" s="343" t="s">
        <v>21449</v>
      </c>
      <c r="D1772"/>
      <c r="E1772"/>
      <c r="F1772"/>
      <c r="G1772"/>
      <c r="H1772"/>
      <c r="I1772"/>
      <c r="J1772"/>
      <c r="K1772"/>
      <c r="L1772"/>
      <c r="M1772"/>
      <c r="N1772" t="s">
        <v>4523</v>
      </c>
      <c r="O1772" s="347"/>
      <c r="P1772"/>
      <c r="Q1772"/>
      <c r="R1772" s="347" t="s">
        <v>10203</v>
      </c>
      <c r="S1772" t="s">
        <v>5769</v>
      </c>
      <c r="T1772"/>
      <c r="U1772"/>
      <c r="V1772" s="344" t="str">
        <f>INDEX('Page 2 - Team Information'!$K$14:$AP$189,Y1772,X1772)</f>
        <v xml:space="preserve">Yes </v>
      </c>
      <c r="W1772"/>
      <c r="X1772" s="345">
        <v>5</v>
      </c>
      <c r="Y1772" s="345">
        <v>84</v>
      </c>
      <c r="Z1772" s="288"/>
    </row>
    <row r="1773" spans="1:26" ht="15.05" x14ac:dyDescent="0.3">
      <c r="A1773" t="str">
        <f>'Page 1 - General Information'!$G$12</f>
        <v>113365303</v>
      </c>
      <c r="B1773" t="str">
        <f>'Page 1 - General Information'!$G$16</f>
        <v>8541</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5.05" x14ac:dyDescent="0.3">
      <c r="A1774" t="str">
        <f>'Page 1 - General Information'!$G$12</f>
        <v>113365303</v>
      </c>
      <c r="B1774" t="str">
        <f>'Page 1 - General Information'!$G$16</f>
        <v>8541</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5.05" x14ac:dyDescent="0.3">
      <c r="A1775" t="str">
        <f>'Page 1 - General Information'!$G$12</f>
        <v>113365303</v>
      </c>
      <c r="B1775" t="str">
        <f>'Page 1 - General Information'!$G$16</f>
        <v>8541</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2020-06-30</v>
      </c>
      <c r="U1775"/>
      <c r="V1775"/>
      <c r="W1775"/>
      <c r="X1775" s="345">
        <v>9</v>
      </c>
      <c r="Y1775" s="345">
        <v>84</v>
      </c>
      <c r="Z1775" s="288"/>
    </row>
    <row r="1776" spans="1:26" ht="15.05" x14ac:dyDescent="0.3">
      <c r="A1776" t="str">
        <f>'Page 1 - General Information'!$G$12</f>
        <v>113365303</v>
      </c>
      <c r="B1776" t="str">
        <f>'Page 1 - General Information'!$G$16</f>
        <v>8541</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5.05" x14ac:dyDescent="0.3">
      <c r="A1777" t="str">
        <f>'Page 1 - General Information'!$G$12</f>
        <v>113365303</v>
      </c>
      <c r="B1777" t="str">
        <f>'Page 1 - General Information'!$G$16</f>
        <v>8541</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5.05" x14ac:dyDescent="0.3">
      <c r="A1778" t="str">
        <f>'Page 1 - General Information'!$G$12</f>
        <v>113365303</v>
      </c>
      <c r="B1778" t="str">
        <f>'Page 1 - General Information'!$G$16</f>
        <v>8541</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5.05" x14ac:dyDescent="0.3">
      <c r="A1779" t="str">
        <f>'Page 1 - General Information'!$G$12</f>
        <v>113365303</v>
      </c>
      <c r="B1779" t="str">
        <f>'Page 1 - General Information'!$G$16</f>
        <v>8541</v>
      </c>
      <c r="C1779" s="343" t="s">
        <v>21449</v>
      </c>
      <c r="D1779"/>
      <c r="E1779"/>
      <c r="F1779"/>
      <c r="G1779"/>
      <c r="H1779"/>
      <c r="I1779"/>
      <c r="J1779"/>
      <c r="K1779"/>
      <c r="L1779"/>
      <c r="M1779"/>
      <c r="N1779" t="s">
        <v>4042</v>
      </c>
      <c r="O1779" s="344">
        <f>INDEX('Page 2 - Team Information'!$K$14:$AP$189,Y1779,X1779)</f>
        <v>10</v>
      </c>
      <c r="P1779"/>
      <c r="Q1779"/>
      <c r="R1779"/>
      <c r="S1779" t="s">
        <v>5776</v>
      </c>
      <c r="T1779"/>
      <c r="U1779"/>
      <c r="V1779"/>
      <c r="W1779"/>
      <c r="X1779" s="345">
        <v>14</v>
      </c>
      <c r="Y1779" s="345">
        <v>84</v>
      </c>
      <c r="Z1779" s="288"/>
    </row>
    <row r="1780" spans="1:26" ht="15.05" x14ac:dyDescent="0.3">
      <c r="A1780" t="str">
        <f>'Page 1 - General Information'!$G$12</f>
        <v>113365303</v>
      </c>
      <c r="B1780" t="str">
        <f>'Page 1 - General Information'!$G$16</f>
        <v>8541</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5.05" x14ac:dyDescent="0.3">
      <c r="A1781" t="str">
        <f>'Page 1 - General Information'!$G$12</f>
        <v>113365303</v>
      </c>
      <c r="B1781" t="str">
        <f>'Page 1 - General Information'!$G$16</f>
        <v>8541</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5.05" x14ac:dyDescent="0.3">
      <c r="A1782" t="str">
        <f>'Page 1 - General Information'!$G$12</f>
        <v>113365303</v>
      </c>
      <c r="B1782" t="str">
        <f>'Page 1 - General Information'!$G$16</f>
        <v>8541</v>
      </c>
      <c r="C1782" s="343" t="s">
        <v>21449</v>
      </c>
      <c r="D1782"/>
      <c r="E1782"/>
      <c r="F1782"/>
      <c r="G1782"/>
      <c r="H1782"/>
      <c r="I1782"/>
      <c r="J1782"/>
      <c r="K1782"/>
      <c r="L1782"/>
      <c r="M1782"/>
      <c r="N1782" t="s">
        <v>4042</v>
      </c>
      <c r="O1782" s="344">
        <f>INDEX('Page 2 - Team Information'!$K$14:$AP$189,Y1782,X1782)</f>
        <v>10</v>
      </c>
      <c r="P1782"/>
      <c r="Q1782"/>
      <c r="R1782"/>
      <c r="S1782" t="s">
        <v>5779</v>
      </c>
      <c r="T1782"/>
      <c r="U1782"/>
      <c r="V1782"/>
      <c r="W1782"/>
      <c r="X1782" s="345">
        <v>17</v>
      </c>
      <c r="Y1782" s="345">
        <v>84</v>
      </c>
      <c r="Z1782" s="288"/>
    </row>
    <row r="1783" spans="1:26" ht="15.05" x14ac:dyDescent="0.3">
      <c r="A1783" t="str">
        <f>'Page 1 - General Information'!$G$12</f>
        <v>113365303</v>
      </c>
      <c r="B1783" t="str">
        <f>'Page 1 - General Information'!$G$16</f>
        <v>8541</v>
      </c>
      <c r="C1783" s="343" t="s">
        <v>21449</v>
      </c>
      <c r="D1783"/>
      <c r="E1783"/>
      <c r="F1783"/>
      <c r="G1783"/>
      <c r="H1783"/>
      <c r="I1783"/>
      <c r="J1783"/>
      <c r="K1783"/>
      <c r="L1783"/>
      <c r="M1783"/>
      <c r="N1783" t="s">
        <v>4042</v>
      </c>
      <c r="O1783" s="344">
        <f>INDEX('Page 2 - Team Information'!$K$14:$AP$189,Y1783,X1783)</f>
        <v>10</v>
      </c>
      <c r="P1783"/>
      <c r="Q1783"/>
      <c r="R1783"/>
      <c r="S1783" t="s">
        <v>5780</v>
      </c>
      <c r="T1783"/>
      <c r="U1783"/>
      <c r="V1783"/>
      <c r="W1783"/>
      <c r="X1783" s="345">
        <v>19</v>
      </c>
      <c r="Y1783" s="345">
        <v>84</v>
      </c>
      <c r="Z1783" s="288"/>
    </row>
    <row r="1784" spans="1:26" ht="15.05" x14ac:dyDescent="0.3">
      <c r="A1784" t="str">
        <f>'Page 1 - General Information'!$G$12</f>
        <v>113365303</v>
      </c>
      <c r="B1784" t="str">
        <f>'Page 1 - General Information'!$G$16</f>
        <v>8541</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5.05" x14ac:dyDescent="0.3">
      <c r="A1785" t="str">
        <f>'Page 1 - General Information'!$G$12</f>
        <v>113365303</v>
      </c>
      <c r="B1785" t="str">
        <f>'Page 1 - General Information'!$G$16</f>
        <v>8541</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5.05" x14ac:dyDescent="0.3">
      <c r="A1786" t="str">
        <f>'Page 1 - General Information'!$G$12</f>
        <v>113365303</v>
      </c>
      <c r="B1786" t="str">
        <f>'Page 1 - General Information'!$G$16</f>
        <v>8541</v>
      </c>
      <c r="C1786" s="343" t="s">
        <v>21449</v>
      </c>
      <c r="D1786"/>
      <c r="E1786"/>
      <c r="F1786"/>
      <c r="G1786"/>
      <c r="H1786"/>
      <c r="I1786"/>
      <c r="J1786"/>
      <c r="K1786"/>
      <c r="L1786"/>
      <c r="M1786"/>
      <c r="N1786" t="s">
        <v>4042</v>
      </c>
      <c r="O1786" s="344">
        <f>INDEX('Page 2 - Team Information'!$K$14:$AP$189,Y1786,X1786)</f>
        <v>10</v>
      </c>
      <c r="P1786"/>
      <c r="Q1786"/>
      <c r="R1786"/>
      <c r="S1786" t="s">
        <v>5783</v>
      </c>
      <c r="T1786"/>
      <c r="U1786"/>
      <c r="V1786"/>
      <c r="W1786"/>
      <c r="X1786" s="345">
        <v>22</v>
      </c>
      <c r="Y1786" s="345">
        <v>84</v>
      </c>
      <c r="Z1786" s="288"/>
    </row>
    <row r="1787" spans="1:26" ht="15.05" x14ac:dyDescent="0.3">
      <c r="A1787" t="str">
        <f>'Page 1 - General Information'!$G$12</f>
        <v>113365303</v>
      </c>
      <c r="B1787" t="str">
        <f>'Page 1 - General Information'!$G$16</f>
        <v>8541</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5.05" x14ac:dyDescent="0.3">
      <c r="A1788" t="str">
        <f>'Page 1 - General Information'!$G$12</f>
        <v>113365303</v>
      </c>
      <c r="B1788" t="str">
        <f>'Page 1 - General Information'!$G$16</f>
        <v>8541</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5.05" x14ac:dyDescent="0.3">
      <c r="A1789" t="str">
        <f>'Page 1 - General Information'!$G$12</f>
        <v>113365303</v>
      </c>
      <c r="B1789" t="str">
        <f>'Page 1 - General Information'!$G$16</f>
        <v>8541</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5.05" x14ac:dyDescent="0.3">
      <c r="A1790" t="str">
        <f>'Page 1 - General Information'!$G$12</f>
        <v>113365303</v>
      </c>
      <c r="B1790" t="str">
        <f>'Page 1 - General Information'!$G$16</f>
        <v>8541</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1956-06-30</v>
      </c>
      <c r="U1790"/>
      <c r="V1790"/>
      <c r="W1790"/>
      <c r="X1790" s="345">
        <v>9</v>
      </c>
      <c r="Y1790" s="345">
        <v>85</v>
      </c>
      <c r="Z1790" s="288"/>
    </row>
    <row r="1791" spans="1:26" ht="15.05" x14ac:dyDescent="0.3">
      <c r="A1791" t="str">
        <f>'Page 1 - General Information'!$G$12</f>
        <v>113365303</v>
      </c>
      <c r="B1791" t="str">
        <f>'Page 1 - General Information'!$G$16</f>
        <v>8541</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5.05" x14ac:dyDescent="0.3">
      <c r="A1792" t="str">
        <f>'Page 1 - General Information'!$G$12</f>
        <v>113365303</v>
      </c>
      <c r="B1792" t="str">
        <f>'Page 1 - General Information'!$G$16</f>
        <v>8541</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2019-06-30</v>
      </c>
      <c r="U1792"/>
      <c r="V1792"/>
      <c r="W1792"/>
      <c r="X1792" s="345">
        <v>11</v>
      </c>
      <c r="Y1792" s="345">
        <v>85</v>
      </c>
      <c r="Z1792" s="288"/>
    </row>
    <row r="1793" spans="1:26" ht="15.05" x14ac:dyDescent="0.3">
      <c r="A1793" t="str">
        <f>'Page 1 - General Information'!$G$12</f>
        <v>113365303</v>
      </c>
      <c r="B1793" t="str">
        <f>'Page 1 - General Information'!$G$16</f>
        <v>8541</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5.05" x14ac:dyDescent="0.3">
      <c r="A1794" t="str">
        <f>'Page 1 - General Information'!$G$12</f>
        <v>113365303</v>
      </c>
      <c r="B1794" t="str">
        <f>'Page 1 - General Information'!$G$16</f>
        <v>8541</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5.05" x14ac:dyDescent="0.3">
      <c r="A1795" t="str">
        <f>'Page 1 - General Information'!$G$12</f>
        <v>113365303</v>
      </c>
      <c r="B1795" t="str">
        <f>'Page 1 - General Information'!$G$16</f>
        <v>8541</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5.05" x14ac:dyDescent="0.3">
      <c r="A1796" t="str">
        <f>'Page 1 - General Information'!$G$12</f>
        <v>113365303</v>
      </c>
      <c r="B1796" t="str">
        <f>'Page 1 - General Information'!$G$16</f>
        <v>8541</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5.05" x14ac:dyDescent="0.3">
      <c r="A1797" t="str">
        <f>'Page 1 - General Information'!$G$12</f>
        <v>113365303</v>
      </c>
      <c r="B1797" t="str">
        <f>'Page 1 - General Information'!$G$16</f>
        <v>8541</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5.05" x14ac:dyDescent="0.3">
      <c r="A1798" t="str">
        <f>'Page 1 - General Information'!$G$12</f>
        <v>113365303</v>
      </c>
      <c r="B1798" t="str">
        <f>'Page 1 - General Information'!$G$16</f>
        <v>8541</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5.05" x14ac:dyDescent="0.3">
      <c r="A1799" t="str">
        <f>'Page 1 - General Information'!$G$12</f>
        <v>113365303</v>
      </c>
      <c r="B1799" t="str">
        <f>'Page 1 - General Information'!$G$16</f>
        <v>8541</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5.05" x14ac:dyDescent="0.3">
      <c r="A1800" t="str">
        <f>'Page 1 - General Information'!$G$12</f>
        <v>113365303</v>
      </c>
      <c r="B1800" t="str">
        <f>'Page 1 - General Information'!$G$16</f>
        <v>8541</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5.05" x14ac:dyDescent="0.3">
      <c r="A1801" t="str">
        <f>'Page 1 - General Information'!$G$12</f>
        <v>113365303</v>
      </c>
      <c r="B1801" t="str">
        <f>'Page 1 - General Information'!$G$16</f>
        <v>8541</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5.05" x14ac:dyDescent="0.3">
      <c r="A1802" t="str">
        <f>'Page 1 - General Information'!$G$12</f>
        <v>113365303</v>
      </c>
      <c r="B1802" t="str">
        <f>'Page 1 - General Information'!$G$16</f>
        <v>8541</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5.05" x14ac:dyDescent="0.3">
      <c r="A1803" t="str">
        <f>'Page 1 - General Information'!$G$12</f>
        <v>113365303</v>
      </c>
      <c r="B1803" t="str">
        <f>'Page 1 - General Information'!$G$16</f>
        <v>8541</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5.05" x14ac:dyDescent="0.3">
      <c r="A1804" t="str">
        <f>'Page 1 - General Information'!$G$12</f>
        <v>113365303</v>
      </c>
      <c r="B1804" t="str">
        <f>'Page 1 - General Information'!$G$16</f>
        <v>8541</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5.05" x14ac:dyDescent="0.3">
      <c r="A1805" t="str">
        <f>'Page 1 - General Information'!$G$12</f>
        <v>113365303</v>
      </c>
      <c r="B1805" t="str">
        <f>'Page 1 - General Information'!$G$16</f>
        <v>8541</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5.05" x14ac:dyDescent="0.3">
      <c r="A1806" t="str">
        <f>'Page 1 - General Information'!$G$12</f>
        <v>113365303</v>
      </c>
      <c r="B1806" t="str">
        <f>'Page 1 - General Information'!$G$16</f>
        <v>8541</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5.05" x14ac:dyDescent="0.3">
      <c r="A1807" t="str">
        <f>'Page 1 - General Information'!$G$12</f>
        <v>113365303</v>
      </c>
      <c r="B1807" t="str">
        <f>'Page 1 - General Information'!$G$16</f>
        <v>8541</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5.05" x14ac:dyDescent="0.3">
      <c r="A1808" t="str">
        <f>'Page 1 - General Information'!$G$12</f>
        <v>113365303</v>
      </c>
      <c r="B1808" t="str">
        <f>'Page 1 - General Information'!$G$16</f>
        <v>8541</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5.05" x14ac:dyDescent="0.3">
      <c r="A1809" t="str">
        <f>'Page 1 - General Information'!$G$12</f>
        <v>113365303</v>
      </c>
      <c r="B1809" t="str">
        <f>'Page 1 - General Information'!$G$16</f>
        <v>8541</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5.05" x14ac:dyDescent="0.3">
      <c r="A1810" t="str">
        <f>'Page 1 - General Information'!$G$12</f>
        <v>113365303</v>
      </c>
      <c r="B1810" t="str">
        <f>'Page 1 - General Information'!$G$16</f>
        <v>8541</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5.05" x14ac:dyDescent="0.3">
      <c r="A1811" t="str">
        <f>'Page 1 - General Information'!$G$12</f>
        <v>113365303</v>
      </c>
      <c r="B1811" t="str">
        <f>'Page 1 - General Information'!$G$16</f>
        <v>8541</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5.05" x14ac:dyDescent="0.3">
      <c r="A1812" t="str">
        <f>'Page 1 - General Information'!$G$12</f>
        <v>113365303</v>
      </c>
      <c r="B1812" t="str">
        <f>'Page 1 - General Information'!$G$16</f>
        <v>8541</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5.05" x14ac:dyDescent="0.3">
      <c r="A1813" t="str">
        <f>'Page 1 - General Information'!$G$12</f>
        <v>113365303</v>
      </c>
      <c r="B1813" t="str">
        <f>'Page 1 - General Information'!$G$16</f>
        <v>8541</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5.05" x14ac:dyDescent="0.3">
      <c r="A1814" t="str">
        <f>'Page 1 - General Information'!$G$12</f>
        <v>113365303</v>
      </c>
      <c r="B1814" t="str">
        <f>'Page 1 - General Information'!$G$16</f>
        <v>8541</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5.05" x14ac:dyDescent="0.3">
      <c r="A1815" t="str">
        <f>'Page 1 - General Information'!$G$12</f>
        <v>113365303</v>
      </c>
      <c r="B1815" t="str">
        <f>'Page 1 - General Information'!$G$16</f>
        <v>8541</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5.05" x14ac:dyDescent="0.3">
      <c r="A1816" t="str">
        <f>'Page 1 - General Information'!$G$12</f>
        <v>113365303</v>
      </c>
      <c r="B1816" t="str">
        <f>'Page 1 - General Information'!$G$16</f>
        <v>8541</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5.05" x14ac:dyDescent="0.3">
      <c r="A1817" t="str">
        <f>'Page 1 - General Information'!$G$12</f>
        <v>113365303</v>
      </c>
      <c r="B1817" t="str">
        <f>'Page 1 - General Information'!$G$16</f>
        <v>8541</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5.05" x14ac:dyDescent="0.3">
      <c r="A1818" t="str">
        <f>'Page 1 - General Information'!$G$12</f>
        <v>113365303</v>
      </c>
      <c r="B1818" t="str">
        <f>'Page 1 - General Information'!$G$16</f>
        <v>8541</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5.05" x14ac:dyDescent="0.3">
      <c r="A1819" t="str">
        <f>'Page 1 - General Information'!$G$12</f>
        <v>113365303</v>
      </c>
      <c r="B1819" t="str">
        <f>'Page 1 - General Information'!$G$16</f>
        <v>8541</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5.05" x14ac:dyDescent="0.3">
      <c r="A1820" t="str">
        <f>'Page 1 - General Information'!$G$12</f>
        <v>113365303</v>
      </c>
      <c r="B1820" t="str">
        <f>'Page 1 - General Information'!$G$16</f>
        <v>8541</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5.05" x14ac:dyDescent="0.3">
      <c r="A1821" t="str">
        <f>'Page 1 - General Information'!$G$12</f>
        <v>113365303</v>
      </c>
      <c r="B1821" t="str">
        <f>'Page 1 - General Information'!$G$16</f>
        <v>8541</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5.05" x14ac:dyDescent="0.3">
      <c r="A1822" t="str">
        <f>'Page 1 - General Information'!$G$12</f>
        <v>113365303</v>
      </c>
      <c r="B1822" t="str">
        <f>'Page 1 - General Information'!$G$16</f>
        <v>8541</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5.05" x14ac:dyDescent="0.3">
      <c r="A1823" t="str">
        <f>'Page 1 - General Information'!$G$12</f>
        <v>113365303</v>
      </c>
      <c r="B1823" t="str">
        <f>'Page 1 - General Information'!$G$16</f>
        <v>8541</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5.05" x14ac:dyDescent="0.3">
      <c r="A1824" t="str">
        <f>'Page 1 - General Information'!$G$12</f>
        <v>113365303</v>
      </c>
      <c r="B1824" t="str">
        <f>'Page 1 - General Information'!$G$16</f>
        <v>8541</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5.05" x14ac:dyDescent="0.3">
      <c r="A1825" t="str">
        <f>'Page 1 - General Information'!$G$12</f>
        <v>113365303</v>
      </c>
      <c r="B1825" t="str">
        <f>'Page 1 - General Information'!$G$16</f>
        <v>8541</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5.05" x14ac:dyDescent="0.3">
      <c r="A1826" t="str">
        <f>'Page 1 - General Information'!$G$12</f>
        <v>113365303</v>
      </c>
      <c r="B1826" t="str">
        <f>'Page 1 - General Information'!$G$16</f>
        <v>8541</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5.05" x14ac:dyDescent="0.3">
      <c r="A1827" t="str">
        <f>'Page 1 - General Information'!$G$12</f>
        <v>113365303</v>
      </c>
      <c r="B1827" t="str">
        <f>'Page 1 - General Information'!$G$16</f>
        <v>8541</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5.05" x14ac:dyDescent="0.3">
      <c r="A1828" t="str">
        <f>'Page 1 - General Information'!$G$12</f>
        <v>113365303</v>
      </c>
      <c r="B1828" t="str">
        <f>'Page 1 - General Information'!$G$16</f>
        <v>8541</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5.05" x14ac:dyDescent="0.3">
      <c r="A1829" t="str">
        <f>'Page 1 - General Information'!$G$12</f>
        <v>113365303</v>
      </c>
      <c r="B1829" t="str">
        <f>'Page 1 - General Information'!$G$16</f>
        <v>8541</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5.05" x14ac:dyDescent="0.3">
      <c r="A1830" t="str">
        <f>'Page 1 - General Information'!$G$12</f>
        <v>113365303</v>
      </c>
      <c r="B1830" t="str">
        <f>'Page 1 - General Information'!$G$16</f>
        <v>8541</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5.05" x14ac:dyDescent="0.3">
      <c r="A1831" t="str">
        <f>'Page 1 - General Information'!$G$12</f>
        <v>113365303</v>
      </c>
      <c r="B1831" t="str">
        <f>'Page 1 - General Information'!$G$16</f>
        <v>8541</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5.05" x14ac:dyDescent="0.3">
      <c r="A1832" t="str">
        <f>'Page 1 - General Information'!$G$12</f>
        <v>113365303</v>
      </c>
      <c r="B1832" t="str">
        <f>'Page 1 - General Information'!$G$16</f>
        <v>8541</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5.05" x14ac:dyDescent="0.3">
      <c r="A1833" t="str">
        <f>'Page 1 - General Information'!$G$12</f>
        <v>113365303</v>
      </c>
      <c r="B1833" t="str">
        <f>'Page 1 - General Information'!$G$16</f>
        <v>8541</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5.05" x14ac:dyDescent="0.3">
      <c r="A1834" t="str">
        <f>'Page 1 - General Information'!$G$12</f>
        <v>113365303</v>
      </c>
      <c r="B1834" t="str">
        <f>'Page 1 - General Information'!$G$16</f>
        <v>8541</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5.05" x14ac:dyDescent="0.3">
      <c r="A1835" t="str">
        <f>'Page 1 - General Information'!$G$12</f>
        <v>113365303</v>
      </c>
      <c r="B1835" t="str">
        <f>'Page 1 - General Information'!$G$16</f>
        <v>8541</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5.05" x14ac:dyDescent="0.3">
      <c r="A1836" t="str">
        <f>'Page 1 - General Information'!$G$12</f>
        <v>113365303</v>
      </c>
      <c r="B1836" t="str">
        <f>'Page 1 - General Information'!$G$16</f>
        <v>8541</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5.05" x14ac:dyDescent="0.3">
      <c r="A1837" t="str">
        <f>'Page 1 - General Information'!$G$12</f>
        <v>113365303</v>
      </c>
      <c r="B1837" t="str">
        <f>'Page 1 - General Information'!$G$16</f>
        <v>8541</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5.05" x14ac:dyDescent="0.3">
      <c r="A1838" t="str">
        <f>'Page 1 - General Information'!$G$12</f>
        <v>113365303</v>
      </c>
      <c r="B1838" t="str">
        <f>'Page 1 - General Information'!$G$16</f>
        <v>8541</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5.05" x14ac:dyDescent="0.3">
      <c r="A1839" t="str">
        <f>'Page 1 - General Information'!$G$12</f>
        <v>113365303</v>
      </c>
      <c r="B1839" t="str">
        <f>'Page 1 - General Information'!$G$16</f>
        <v>8541</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5.05" x14ac:dyDescent="0.3">
      <c r="A1840" t="str">
        <f>'Page 1 - General Information'!$G$12</f>
        <v>113365303</v>
      </c>
      <c r="B1840" t="str">
        <f>'Page 1 - General Information'!$G$16</f>
        <v>8541</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5.05" x14ac:dyDescent="0.3">
      <c r="A1841" t="str">
        <f>'Page 1 - General Information'!$G$12</f>
        <v>113365303</v>
      </c>
      <c r="B1841" t="str">
        <f>'Page 1 - General Information'!$G$16</f>
        <v>8541</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5.05" x14ac:dyDescent="0.3">
      <c r="A1842" t="str">
        <f>'Page 1 - General Information'!$G$12</f>
        <v>113365303</v>
      </c>
      <c r="B1842" t="str">
        <f>'Page 1 - General Information'!$G$16</f>
        <v>8541</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5.05" x14ac:dyDescent="0.3">
      <c r="A1843" t="str">
        <f>'Page 1 - General Information'!$G$12</f>
        <v>113365303</v>
      </c>
      <c r="B1843" t="str">
        <f>'Page 1 - General Information'!$G$16</f>
        <v>8541</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5.05" x14ac:dyDescent="0.3">
      <c r="A1844" t="str">
        <f>'Page 1 - General Information'!$G$12</f>
        <v>113365303</v>
      </c>
      <c r="B1844" t="str">
        <f>'Page 1 - General Information'!$G$16</f>
        <v>8541</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5.05" x14ac:dyDescent="0.3">
      <c r="A1845" t="str">
        <f>'Page 1 - General Information'!$G$12</f>
        <v>113365303</v>
      </c>
      <c r="B1845" t="str">
        <f>'Page 1 - General Information'!$G$16</f>
        <v>8541</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5.05" x14ac:dyDescent="0.3">
      <c r="A1846" t="str">
        <f>'Page 1 - General Information'!$G$12</f>
        <v>113365303</v>
      </c>
      <c r="B1846" t="str">
        <f>'Page 1 - General Information'!$G$16</f>
        <v>8541</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5.05" x14ac:dyDescent="0.3">
      <c r="A1847" t="str">
        <f>'Page 1 - General Information'!$G$12</f>
        <v>113365303</v>
      </c>
      <c r="B1847" t="str">
        <f>'Page 1 - General Information'!$G$16</f>
        <v>8541</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5.05" x14ac:dyDescent="0.3">
      <c r="A1848" t="str">
        <f>'Page 1 - General Information'!$G$12</f>
        <v>113365303</v>
      </c>
      <c r="B1848" t="str">
        <f>'Page 1 - General Information'!$G$16</f>
        <v>8541</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5.05" x14ac:dyDescent="0.3">
      <c r="A1849" t="str">
        <f>'Page 1 - General Information'!$G$12</f>
        <v>113365303</v>
      </c>
      <c r="B1849" t="str">
        <f>'Page 1 - General Information'!$G$16</f>
        <v>8541</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5.05" x14ac:dyDescent="0.3">
      <c r="A1850" t="str">
        <f>'Page 1 - General Information'!$G$12</f>
        <v>113365303</v>
      </c>
      <c r="B1850" t="str">
        <f>'Page 1 - General Information'!$G$16</f>
        <v>8541</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5.05" x14ac:dyDescent="0.3">
      <c r="A1851" t="str">
        <f>'Page 1 - General Information'!$G$12</f>
        <v>113365303</v>
      </c>
      <c r="B1851" t="str">
        <f>'Page 1 - General Information'!$G$16</f>
        <v>8541</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5.05" x14ac:dyDescent="0.3">
      <c r="A1852" t="str">
        <f>'Page 1 - General Information'!$G$12</f>
        <v>113365303</v>
      </c>
      <c r="B1852" t="str">
        <f>'Page 1 - General Information'!$G$16</f>
        <v>8541</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5.05" x14ac:dyDescent="0.3">
      <c r="A1853" t="str">
        <f>'Page 1 - General Information'!$G$12</f>
        <v>113365303</v>
      </c>
      <c r="B1853" t="str">
        <f>'Page 1 - General Information'!$G$16</f>
        <v>8541</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5.05" x14ac:dyDescent="0.3">
      <c r="A1854" t="str">
        <f>'Page 1 - General Information'!$G$12</f>
        <v>113365303</v>
      </c>
      <c r="B1854" t="str">
        <f>'Page 1 - General Information'!$G$16</f>
        <v>8541</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5.05" x14ac:dyDescent="0.3">
      <c r="A1855" t="str">
        <f>'Page 1 - General Information'!$G$12</f>
        <v>113365303</v>
      </c>
      <c r="B1855" t="str">
        <f>'Page 1 - General Information'!$G$16</f>
        <v>8541</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5.05" x14ac:dyDescent="0.3">
      <c r="A1856" t="str">
        <f>'Page 1 - General Information'!$G$12</f>
        <v>113365303</v>
      </c>
      <c r="B1856" t="str">
        <f>'Page 1 - General Information'!$G$16</f>
        <v>8541</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5.05" x14ac:dyDescent="0.3">
      <c r="A1857" t="str">
        <f>'Page 1 - General Information'!$G$12</f>
        <v>113365303</v>
      </c>
      <c r="B1857" t="str">
        <f>'Page 1 - General Information'!$G$16</f>
        <v>8541</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5.05" x14ac:dyDescent="0.3">
      <c r="A1858" t="str">
        <f>'Page 1 - General Information'!$G$12</f>
        <v>113365303</v>
      </c>
      <c r="B1858" t="str">
        <f>'Page 1 - General Information'!$G$16</f>
        <v>8541</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5.05" x14ac:dyDescent="0.3">
      <c r="A1859" t="str">
        <f>'Page 1 - General Information'!$G$12</f>
        <v>113365303</v>
      </c>
      <c r="B1859" t="str">
        <f>'Page 1 - General Information'!$G$16</f>
        <v>8541</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5.05" x14ac:dyDescent="0.3">
      <c r="A1860" t="str">
        <f>'Page 1 - General Information'!$G$12</f>
        <v>113365303</v>
      </c>
      <c r="B1860" t="str">
        <f>'Page 1 - General Information'!$G$16</f>
        <v>8541</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5.05" x14ac:dyDescent="0.3">
      <c r="A1861" t="str">
        <f>'Page 1 - General Information'!$G$12</f>
        <v>113365303</v>
      </c>
      <c r="B1861" t="str">
        <f>'Page 1 - General Information'!$G$16</f>
        <v>8541</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5.05" x14ac:dyDescent="0.3">
      <c r="A1862" t="str">
        <f>'Page 1 - General Information'!$G$12</f>
        <v>113365303</v>
      </c>
      <c r="B1862" t="str">
        <f>'Page 1 - General Information'!$G$16</f>
        <v>8541</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5.05" x14ac:dyDescent="0.3">
      <c r="A1863" t="str">
        <f>'Page 1 - General Information'!$G$12</f>
        <v>113365303</v>
      </c>
      <c r="B1863" t="str">
        <f>'Page 1 - General Information'!$G$16</f>
        <v>8541</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5.05" x14ac:dyDescent="0.3">
      <c r="A1864" t="str">
        <f>'Page 1 - General Information'!$G$12</f>
        <v>113365303</v>
      </c>
      <c r="B1864" t="str">
        <f>'Page 1 - General Information'!$G$16</f>
        <v>8541</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5.05" x14ac:dyDescent="0.3">
      <c r="A1865" t="str">
        <f>'Page 1 - General Information'!$G$12</f>
        <v>113365303</v>
      </c>
      <c r="B1865" t="str">
        <f>'Page 1 - General Information'!$G$16</f>
        <v>8541</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5.05" x14ac:dyDescent="0.3">
      <c r="A1866" t="str">
        <f>'Page 1 - General Information'!$G$12</f>
        <v>113365303</v>
      </c>
      <c r="B1866" t="str">
        <f>'Page 1 - General Information'!$G$16</f>
        <v>8541</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5.05" x14ac:dyDescent="0.3">
      <c r="A1867" t="str">
        <f>'Page 1 - General Information'!$G$12</f>
        <v>113365303</v>
      </c>
      <c r="B1867" t="str">
        <f>'Page 1 - General Information'!$G$16</f>
        <v>8541</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5.05" x14ac:dyDescent="0.3">
      <c r="A1868" t="str">
        <f>'Page 1 - General Information'!$G$12</f>
        <v>113365303</v>
      </c>
      <c r="B1868" t="str">
        <f>'Page 1 - General Information'!$G$16</f>
        <v>8541</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5.05" x14ac:dyDescent="0.3">
      <c r="A1869" t="str">
        <f>'Page 1 - General Information'!$G$12</f>
        <v>113365303</v>
      </c>
      <c r="B1869" t="str">
        <f>'Page 1 - General Information'!$G$16</f>
        <v>8541</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5.05" x14ac:dyDescent="0.3">
      <c r="A1870" t="str">
        <f>'Page 1 - General Information'!$G$12</f>
        <v>113365303</v>
      </c>
      <c r="B1870" t="str">
        <f>'Page 1 - General Information'!$G$16</f>
        <v>8541</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5.05" x14ac:dyDescent="0.3">
      <c r="A1871" t="str">
        <f>'Page 1 - General Information'!$G$12</f>
        <v>113365303</v>
      </c>
      <c r="B1871" t="str">
        <f>'Page 1 - General Information'!$G$16</f>
        <v>8541</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5.05" x14ac:dyDescent="0.3">
      <c r="A1872" t="str">
        <f>'Page 1 - General Information'!$G$12</f>
        <v>113365303</v>
      </c>
      <c r="B1872" t="str">
        <f>'Page 1 - General Information'!$G$16</f>
        <v>8541</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5.05" x14ac:dyDescent="0.3">
      <c r="A1873" t="str">
        <f>'Page 1 - General Information'!$G$12</f>
        <v>113365303</v>
      </c>
      <c r="B1873" t="str">
        <f>'Page 1 - General Information'!$G$16</f>
        <v>8541</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5.05" x14ac:dyDescent="0.3">
      <c r="A1874" t="str">
        <f>'Page 1 - General Information'!$G$12</f>
        <v>113365303</v>
      </c>
      <c r="B1874" t="str">
        <f>'Page 1 - General Information'!$G$16</f>
        <v>8541</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5.05" x14ac:dyDescent="0.3">
      <c r="A1875" t="str">
        <f>'Page 1 - General Information'!$G$12</f>
        <v>113365303</v>
      </c>
      <c r="B1875" t="str">
        <f>'Page 1 - General Information'!$G$16</f>
        <v>8541</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5.05" x14ac:dyDescent="0.3">
      <c r="A1876" t="str">
        <f>'Page 1 - General Information'!$G$12</f>
        <v>113365303</v>
      </c>
      <c r="B1876" t="str">
        <f>'Page 1 - General Information'!$G$16</f>
        <v>8541</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5.05" x14ac:dyDescent="0.3">
      <c r="A1877" t="str">
        <f>'Page 1 - General Information'!$G$12</f>
        <v>113365303</v>
      </c>
      <c r="B1877" t="str">
        <f>'Page 1 - General Information'!$G$16</f>
        <v>8541</v>
      </c>
      <c r="C1877" s="343" t="s">
        <v>21449</v>
      </c>
      <c r="D1877"/>
      <c r="E1877"/>
      <c r="F1877"/>
      <c r="G1877"/>
      <c r="H1877"/>
      <c r="I1877"/>
      <c r="J1877"/>
      <c r="K1877"/>
      <c r="L1877"/>
      <c r="M1877"/>
      <c r="N1877" t="s">
        <v>4523</v>
      </c>
      <c r="O1877" s="347"/>
      <c r="P1877"/>
      <c r="Q1877"/>
      <c r="R1877" s="347" t="s">
        <v>10203</v>
      </c>
      <c r="S1877" t="s">
        <v>5859</v>
      </c>
      <c r="T1877"/>
      <c r="U1877"/>
      <c r="V1877" s="344" t="str">
        <f>INDEX('Page 2 - Team Information'!$K$14:$AP$189,Y1877,X1877)</f>
        <v xml:space="preserve">Yes </v>
      </c>
      <c r="W1877"/>
      <c r="X1877" s="345">
        <v>5</v>
      </c>
      <c r="Y1877" s="345">
        <v>91</v>
      </c>
      <c r="Z1877" s="288"/>
    </row>
    <row r="1878" spans="1:26" ht="15.05" x14ac:dyDescent="0.3">
      <c r="A1878" t="str">
        <f>'Page 1 - General Information'!$G$12</f>
        <v>113365303</v>
      </c>
      <c r="B1878" t="str">
        <f>'Page 1 - General Information'!$G$16</f>
        <v>8541</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5.05" x14ac:dyDescent="0.3">
      <c r="A1879" t="str">
        <f>'Page 1 - General Information'!$G$12</f>
        <v>113365303</v>
      </c>
      <c r="B1879" t="str">
        <f>'Page 1 - General Information'!$G$16</f>
        <v>8541</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5.05" x14ac:dyDescent="0.3">
      <c r="A1880" t="str">
        <f>'Page 1 - General Information'!$G$12</f>
        <v>113365303</v>
      </c>
      <c r="B1880" t="str">
        <f>'Page 1 - General Information'!$G$16</f>
        <v>8541</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1993-06-30</v>
      </c>
      <c r="U1880"/>
      <c r="V1880"/>
      <c r="W1880"/>
      <c r="X1880" s="345">
        <v>9</v>
      </c>
      <c r="Y1880" s="345">
        <v>91</v>
      </c>
      <c r="Z1880" s="288"/>
    </row>
    <row r="1881" spans="1:26" ht="15.05" x14ac:dyDescent="0.3">
      <c r="A1881" t="str">
        <f>'Page 1 - General Information'!$G$12</f>
        <v>113365303</v>
      </c>
      <c r="B1881" t="str">
        <f>'Page 1 - General Information'!$G$16</f>
        <v>8541</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5.05" x14ac:dyDescent="0.3">
      <c r="A1882" t="str">
        <f>'Page 1 - General Information'!$G$12</f>
        <v>113365303</v>
      </c>
      <c r="B1882" t="str">
        <f>'Page 1 - General Information'!$G$16</f>
        <v>8541</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5.05" x14ac:dyDescent="0.3">
      <c r="A1883" t="str">
        <f>'Page 1 - General Information'!$G$12</f>
        <v>113365303</v>
      </c>
      <c r="B1883" t="str">
        <f>'Page 1 - General Information'!$G$16</f>
        <v>8541</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5.05" x14ac:dyDescent="0.3">
      <c r="A1884" t="str">
        <f>'Page 1 - General Information'!$G$12</f>
        <v>113365303</v>
      </c>
      <c r="B1884" t="str">
        <f>'Page 1 - General Information'!$G$16</f>
        <v>8541</v>
      </c>
      <c r="C1884" s="343" t="s">
        <v>21449</v>
      </c>
      <c r="D1884"/>
      <c r="E1884"/>
      <c r="F1884"/>
      <c r="G1884"/>
      <c r="H1884"/>
      <c r="I1884"/>
      <c r="J1884"/>
      <c r="K1884"/>
      <c r="L1884"/>
      <c r="M1884"/>
      <c r="N1884" t="s">
        <v>4042</v>
      </c>
      <c r="O1884" s="344">
        <f>INDEX('Page 2 - Team Information'!$K$14:$AP$189,Y1884,X1884)</f>
        <v>19</v>
      </c>
      <c r="P1884"/>
      <c r="Q1884"/>
      <c r="R1884"/>
      <c r="S1884" t="s">
        <v>5866</v>
      </c>
      <c r="T1884"/>
      <c r="U1884"/>
      <c r="V1884"/>
      <c r="W1884"/>
      <c r="X1884" s="345">
        <v>14</v>
      </c>
      <c r="Y1884" s="345">
        <v>91</v>
      </c>
      <c r="Z1884" s="288"/>
    </row>
    <row r="1885" spans="1:26" ht="15.05" x14ac:dyDescent="0.3">
      <c r="A1885" t="str">
        <f>'Page 1 - General Information'!$G$12</f>
        <v>113365303</v>
      </c>
      <c r="B1885" t="str">
        <f>'Page 1 - General Information'!$G$16</f>
        <v>8541</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5.05" x14ac:dyDescent="0.3">
      <c r="A1886" t="str">
        <f>'Page 1 - General Information'!$G$12</f>
        <v>113365303</v>
      </c>
      <c r="B1886" t="str">
        <f>'Page 1 - General Information'!$G$16</f>
        <v>8541</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5.05" x14ac:dyDescent="0.3">
      <c r="A1887" t="str">
        <f>'Page 1 - General Information'!$G$12</f>
        <v>113365303</v>
      </c>
      <c r="B1887" t="str">
        <f>'Page 1 - General Information'!$G$16</f>
        <v>8541</v>
      </c>
      <c r="C1887" s="343" t="s">
        <v>21449</v>
      </c>
      <c r="D1887"/>
      <c r="E1887"/>
      <c r="F1887"/>
      <c r="G1887"/>
      <c r="H1887"/>
      <c r="I1887"/>
      <c r="J1887"/>
      <c r="K1887"/>
      <c r="L1887"/>
      <c r="M1887"/>
      <c r="N1887" t="s">
        <v>4042</v>
      </c>
      <c r="O1887" s="344">
        <f>INDEX('Page 2 - Team Information'!$K$14:$AP$189,Y1887,X1887)</f>
        <v>19</v>
      </c>
      <c r="P1887"/>
      <c r="Q1887"/>
      <c r="R1887"/>
      <c r="S1887" t="s">
        <v>5869</v>
      </c>
      <c r="T1887"/>
      <c r="U1887"/>
      <c r="V1887"/>
      <c r="W1887"/>
      <c r="X1887" s="345">
        <v>17</v>
      </c>
      <c r="Y1887" s="345">
        <v>91</v>
      </c>
      <c r="Z1887" s="288"/>
    </row>
    <row r="1888" spans="1:26" ht="15.05" x14ac:dyDescent="0.3">
      <c r="A1888" t="str">
        <f>'Page 1 - General Information'!$G$12</f>
        <v>113365303</v>
      </c>
      <c r="B1888" t="str">
        <f>'Page 1 - General Information'!$G$16</f>
        <v>8541</v>
      </c>
      <c r="C1888" s="343" t="s">
        <v>21449</v>
      </c>
      <c r="D1888"/>
      <c r="E1888"/>
      <c r="F1888"/>
      <c r="G1888"/>
      <c r="H1888"/>
      <c r="I1888"/>
      <c r="J1888"/>
      <c r="K1888"/>
      <c r="L1888"/>
      <c r="M1888"/>
      <c r="N1888" t="s">
        <v>4042</v>
      </c>
      <c r="O1888" s="344">
        <f>INDEX('Page 2 - Team Information'!$K$14:$AP$189,Y1888,X1888)</f>
        <v>19</v>
      </c>
      <c r="P1888"/>
      <c r="Q1888"/>
      <c r="R1888"/>
      <c r="S1888" t="s">
        <v>5870</v>
      </c>
      <c r="T1888"/>
      <c r="U1888"/>
      <c r="V1888"/>
      <c r="W1888"/>
      <c r="X1888" s="345">
        <v>19</v>
      </c>
      <c r="Y1888" s="345">
        <v>91</v>
      </c>
      <c r="Z1888" s="288"/>
    </row>
    <row r="1889" spans="1:26" ht="15.05" x14ac:dyDescent="0.3">
      <c r="A1889" t="str">
        <f>'Page 1 - General Information'!$G$12</f>
        <v>113365303</v>
      </c>
      <c r="B1889" t="str">
        <f>'Page 1 - General Information'!$G$16</f>
        <v>8541</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5.05" x14ac:dyDescent="0.3">
      <c r="A1890" t="str">
        <f>'Page 1 - General Information'!$G$12</f>
        <v>113365303</v>
      </c>
      <c r="B1890" t="str">
        <f>'Page 1 - General Information'!$G$16</f>
        <v>8541</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5.05" x14ac:dyDescent="0.3">
      <c r="A1891" t="str">
        <f>'Page 1 - General Information'!$G$12</f>
        <v>113365303</v>
      </c>
      <c r="B1891" t="str">
        <f>'Page 1 - General Information'!$G$16</f>
        <v>8541</v>
      </c>
      <c r="C1891" s="343" t="s">
        <v>21449</v>
      </c>
      <c r="D1891"/>
      <c r="E1891"/>
      <c r="F1891"/>
      <c r="G1891"/>
      <c r="H1891"/>
      <c r="I1891"/>
      <c r="J1891"/>
      <c r="K1891"/>
      <c r="L1891"/>
      <c r="M1891"/>
      <c r="N1891" t="s">
        <v>4042</v>
      </c>
      <c r="O1891" s="344">
        <f>INDEX('Page 2 - Team Information'!$K$14:$AP$189,Y1891,X1891)</f>
        <v>19</v>
      </c>
      <c r="P1891"/>
      <c r="Q1891"/>
      <c r="R1891"/>
      <c r="S1891" t="s">
        <v>5873</v>
      </c>
      <c r="T1891"/>
      <c r="U1891"/>
      <c r="V1891"/>
      <c r="W1891"/>
      <c r="X1891" s="345">
        <v>22</v>
      </c>
      <c r="Y1891" s="345">
        <v>91</v>
      </c>
      <c r="Z1891" s="288"/>
    </row>
    <row r="1892" spans="1:26" ht="15.05" x14ac:dyDescent="0.3">
      <c r="A1892" t="str">
        <f>'Page 1 - General Information'!$G$12</f>
        <v>113365303</v>
      </c>
      <c r="B1892" t="str">
        <f>'Page 1 - General Information'!$G$16</f>
        <v>8541</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5.05" x14ac:dyDescent="0.3">
      <c r="A1893" t="str">
        <f>'Page 1 - General Information'!$G$12</f>
        <v>113365303</v>
      </c>
      <c r="B1893" t="str">
        <f>'Page 1 - General Information'!$G$16</f>
        <v>8541</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5.05" x14ac:dyDescent="0.3">
      <c r="A1894" t="str">
        <f>'Page 1 - General Information'!$G$12</f>
        <v>113365303</v>
      </c>
      <c r="B1894" t="str">
        <f>'Page 1 - General Information'!$G$16</f>
        <v>8541</v>
      </c>
      <c r="C1894" s="343" t="s">
        <v>21449</v>
      </c>
      <c r="D1894"/>
      <c r="E1894"/>
      <c r="F1894"/>
      <c r="G1894"/>
      <c r="H1894"/>
      <c r="I1894"/>
      <c r="J1894"/>
      <c r="K1894"/>
      <c r="L1894"/>
      <c r="M1894"/>
      <c r="N1894" t="s">
        <v>4523</v>
      </c>
      <c r="O1894" s="347"/>
      <c r="P1894"/>
      <c r="Q1894"/>
      <c r="R1894" s="347" t="s">
        <v>10203</v>
      </c>
      <c r="S1894" t="s">
        <v>10032</v>
      </c>
      <c r="T1894"/>
      <c r="U1894"/>
      <c r="V1894" s="344" t="str">
        <f>INDEX('Page 2 - Team Information'!$K$14:$AP$189,Y1894,X1894)</f>
        <v xml:space="preserve">Yes </v>
      </c>
      <c r="W1894"/>
      <c r="X1894" s="345">
        <v>7</v>
      </c>
      <c r="Y1894" s="345">
        <v>92</v>
      </c>
      <c r="Z1894" s="288"/>
    </row>
    <row r="1895" spans="1:26" ht="15.05" x14ac:dyDescent="0.3">
      <c r="A1895" t="str">
        <f>'Page 1 - General Information'!$G$12</f>
        <v>113365303</v>
      </c>
      <c r="B1895" t="str">
        <f>'Page 1 - General Information'!$G$16</f>
        <v>8541</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1980-06-30</v>
      </c>
      <c r="U1895"/>
      <c r="V1895"/>
      <c r="W1895"/>
      <c r="X1895" s="345">
        <v>9</v>
      </c>
      <c r="Y1895" s="345">
        <v>92</v>
      </c>
      <c r="Z1895" s="288"/>
    </row>
    <row r="1896" spans="1:26" ht="15.05" x14ac:dyDescent="0.3">
      <c r="A1896" t="str">
        <f>'Page 1 - General Information'!$G$12</f>
        <v>113365303</v>
      </c>
      <c r="B1896" t="str">
        <f>'Page 1 - General Information'!$G$16</f>
        <v>8541</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5.05" x14ac:dyDescent="0.3">
      <c r="A1897" t="str">
        <f>'Page 1 - General Information'!$G$12</f>
        <v>113365303</v>
      </c>
      <c r="B1897" t="str">
        <f>'Page 1 - General Information'!$G$16</f>
        <v>8541</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5.05" x14ac:dyDescent="0.3">
      <c r="A1898" t="str">
        <f>'Page 1 - General Information'!$G$12</f>
        <v>113365303</v>
      </c>
      <c r="B1898" t="str">
        <f>'Page 1 - General Information'!$G$16</f>
        <v>8541</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5.05" x14ac:dyDescent="0.3">
      <c r="A1899" t="str">
        <f>'Page 1 - General Information'!$G$12</f>
        <v>113365303</v>
      </c>
      <c r="B1899" t="str">
        <f>'Page 1 - General Information'!$G$16</f>
        <v>8541</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5.05" x14ac:dyDescent="0.3">
      <c r="A1900" t="str">
        <f>'Page 1 - General Information'!$G$12</f>
        <v>113365303</v>
      </c>
      <c r="B1900" t="str">
        <f>'Page 1 - General Information'!$G$16</f>
        <v>8541</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5.05" x14ac:dyDescent="0.3">
      <c r="A1901" t="str">
        <f>'Page 1 - General Information'!$G$12</f>
        <v>113365303</v>
      </c>
      <c r="B1901" t="str">
        <f>'Page 1 - General Information'!$G$16</f>
        <v>8541</v>
      </c>
      <c r="C1901" s="343" t="s">
        <v>21449</v>
      </c>
      <c r="D1901"/>
      <c r="E1901"/>
      <c r="F1901"/>
      <c r="G1901"/>
      <c r="H1901"/>
      <c r="I1901"/>
      <c r="J1901"/>
      <c r="K1901"/>
      <c r="L1901"/>
      <c r="M1901"/>
      <c r="N1901" t="s">
        <v>4042</v>
      </c>
      <c r="O1901" s="344">
        <f>INDEX('Page 2 - Team Information'!$K$14:$AP$189,Y1901,X1901)</f>
        <v>23</v>
      </c>
      <c r="P1901"/>
      <c r="Q1901"/>
      <c r="R1901"/>
      <c r="S1901" t="s">
        <v>10039</v>
      </c>
      <c r="T1901"/>
      <c r="U1901"/>
      <c r="V1901"/>
      <c r="W1901"/>
      <c r="X1901" s="345">
        <v>16</v>
      </c>
      <c r="Y1901" s="345">
        <v>92</v>
      </c>
      <c r="Z1901" s="288"/>
    </row>
    <row r="1902" spans="1:26" ht="15.05" x14ac:dyDescent="0.3">
      <c r="A1902" t="str">
        <f>'Page 1 - General Information'!$G$12</f>
        <v>113365303</v>
      </c>
      <c r="B1902" t="str">
        <f>'Page 1 - General Information'!$G$16</f>
        <v>8541</v>
      </c>
      <c r="C1902" s="343" t="s">
        <v>21449</v>
      </c>
      <c r="D1902"/>
      <c r="E1902"/>
      <c r="F1902"/>
      <c r="G1902"/>
      <c r="H1902"/>
      <c r="I1902"/>
      <c r="J1902"/>
      <c r="K1902"/>
      <c r="L1902"/>
      <c r="M1902"/>
      <c r="N1902" t="s">
        <v>4042</v>
      </c>
      <c r="O1902" s="344">
        <f>INDEX('Page 2 - Team Information'!$K$14:$AP$189,Y1902,X1902)</f>
        <v>23</v>
      </c>
      <c r="P1902"/>
      <c r="Q1902"/>
      <c r="R1902"/>
      <c r="S1902" t="s">
        <v>10040</v>
      </c>
      <c r="T1902"/>
      <c r="U1902"/>
      <c r="V1902"/>
      <c r="W1902"/>
      <c r="X1902" s="345">
        <v>17</v>
      </c>
      <c r="Y1902" s="345">
        <v>92</v>
      </c>
      <c r="Z1902" s="288"/>
    </row>
    <row r="1903" spans="1:26" ht="15.05" x14ac:dyDescent="0.3">
      <c r="A1903" t="str">
        <f>'Page 1 - General Information'!$G$12</f>
        <v>113365303</v>
      </c>
      <c r="B1903" t="str">
        <f>'Page 1 - General Information'!$G$16</f>
        <v>8541</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5.05" x14ac:dyDescent="0.3">
      <c r="A1904" t="str">
        <f>'Page 1 - General Information'!$G$12</f>
        <v>113365303</v>
      </c>
      <c r="B1904" t="str">
        <f>'Page 1 - General Information'!$G$16</f>
        <v>8541</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5.05" x14ac:dyDescent="0.3">
      <c r="A1905" t="str">
        <f>'Page 1 - General Information'!$G$12</f>
        <v>113365303</v>
      </c>
      <c r="B1905" t="str">
        <f>'Page 1 - General Information'!$G$16</f>
        <v>8541</v>
      </c>
      <c r="C1905" s="343" t="s">
        <v>21449</v>
      </c>
      <c r="D1905"/>
      <c r="E1905"/>
      <c r="F1905"/>
      <c r="G1905"/>
      <c r="H1905"/>
      <c r="I1905"/>
      <c r="J1905"/>
      <c r="K1905"/>
      <c r="L1905"/>
      <c r="M1905"/>
      <c r="N1905" t="s">
        <v>4042</v>
      </c>
      <c r="O1905" s="344">
        <f>INDEX('Page 2 - Team Information'!$K$14:$AP$189,Y1905,X1905)</f>
        <v>19</v>
      </c>
      <c r="P1905"/>
      <c r="Q1905"/>
      <c r="R1905"/>
      <c r="S1905" t="s">
        <v>10046</v>
      </c>
      <c r="T1905"/>
      <c r="U1905"/>
      <c r="V1905"/>
      <c r="W1905"/>
      <c r="X1905" s="345">
        <v>21</v>
      </c>
      <c r="Y1905" s="345">
        <v>92</v>
      </c>
      <c r="Z1905" s="288"/>
    </row>
    <row r="1906" spans="1:26" ht="15.05" x14ac:dyDescent="0.3">
      <c r="A1906" t="str">
        <f>'Page 1 - General Information'!$G$12</f>
        <v>113365303</v>
      </c>
      <c r="B1906" t="str">
        <f>'Page 1 - General Information'!$G$16</f>
        <v>8541</v>
      </c>
      <c r="C1906" s="343" t="s">
        <v>21449</v>
      </c>
      <c r="D1906"/>
      <c r="E1906"/>
      <c r="F1906"/>
      <c r="G1906"/>
      <c r="H1906"/>
      <c r="I1906"/>
      <c r="J1906"/>
      <c r="K1906"/>
      <c r="L1906"/>
      <c r="M1906"/>
      <c r="N1906" t="s">
        <v>4042</v>
      </c>
      <c r="O1906" s="344">
        <f>INDEX('Page 2 - Team Information'!$K$14:$AP$189,Y1906,X1906)</f>
        <v>19</v>
      </c>
      <c r="P1906"/>
      <c r="Q1906"/>
      <c r="R1906"/>
      <c r="S1906" t="s">
        <v>10047</v>
      </c>
      <c r="T1906"/>
      <c r="U1906"/>
      <c r="V1906"/>
      <c r="W1906"/>
      <c r="X1906" s="345">
        <v>22</v>
      </c>
      <c r="Y1906" s="345">
        <v>92</v>
      </c>
      <c r="Z1906" s="288"/>
    </row>
    <row r="1907" spans="1:26" ht="15.05" x14ac:dyDescent="0.3">
      <c r="A1907" t="str">
        <f>'Page 1 - General Information'!$G$12</f>
        <v>113365303</v>
      </c>
      <c r="B1907" t="str">
        <f>'Page 1 - General Information'!$G$16</f>
        <v>8541</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5.05" x14ac:dyDescent="0.3">
      <c r="A1908" t="str">
        <f>'Page 1 - General Information'!$G$12</f>
        <v>113365303</v>
      </c>
      <c r="B1908" t="str">
        <f>'Page 1 - General Information'!$G$16</f>
        <v>8541</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5.05" x14ac:dyDescent="0.3">
      <c r="A1909" t="str">
        <f>'Page 1 - General Information'!$G$12</f>
        <v>113365303</v>
      </c>
      <c r="B1909" t="str">
        <f>'Page 1 - General Information'!$G$16</f>
        <v>8541</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5.05" x14ac:dyDescent="0.3">
      <c r="A1910" t="str">
        <f>'Page 1 - General Information'!$G$12</f>
        <v>113365303</v>
      </c>
      <c r="B1910" t="str">
        <f>'Page 1 - General Information'!$G$16</f>
        <v>8541</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5.05" x14ac:dyDescent="0.3">
      <c r="A1911" t="str">
        <f>'Page 1 - General Information'!$G$12</f>
        <v>113365303</v>
      </c>
      <c r="B1911" t="str">
        <f>'Page 1 - General Information'!$G$16</f>
        <v>8541</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5.05" x14ac:dyDescent="0.3">
      <c r="A1912" t="str">
        <f>'Page 1 - General Information'!$G$12</f>
        <v>113365303</v>
      </c>
      <c r="B1912" t="str">
        <f>'Page 1 - General Information'!$G$16</f>
        <v>8541</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5.05" x14ac:dyDescent="0.3">
      <c r="A1913" t="str">
        <f>'Page 1 - General Information'!$G$12</f>
        <v>113365303</v>
      </c>
      <c r="B1913" t="str">
        <f>'Page 1 - General Information'!$G$16</f>
        <v>8541</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5.05" x14ac:dyDescent="0.3">
      <c r="A1914" t="str">
        <f>'Page 1 - General Information'!$G$12</f>
        <v>113365303</v>
      </c>
      <c r="B1914" t="str">
        <f>'Page 1 - General Information'!$G$16</f>
        <v>8541</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5.05" x14ac:dyDescent="0.3">
      <c r="A1915" t="str">
        <f>'Page 1 - General Information'!$G$12</f>
        <v>113365303</v>
      </c>
      <c r="B1915" t="str">
        <f>'Page 1 - General Information'!$G$16</f>
        <v>8541</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5.05" x14ac:dyDescent="0.3">
      <c r="A1916" t="str">
        <f>'Page 1 - General Information'!$G$12</f>
        <v>113365303</v>
      </c>
      <c r="B1916" t="str">
        <f>'Page 1 - General Information'!$G$16</f>
        <v>8541</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5.05" x14ac:dyDescent="0.3">
      <c r="A1917" t="str">
        <f>'Page 1 - General Information'!$G$12</f>
        <v>113365303</v>
      </c>
      <c r="B1917" t="str">
        <f>'Page 1 - General Information'!$G$16</f>
        <v>8541</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5.05" x14ac:dyDescent="0.3">
      <c r="A1918" t="str">
        <f>'Page 1 - General Information'!$G$12</f>
        <v>113365303</v>
      </c>
      <c r="B1918" t="str">
        <f>'Page 1 - General Information'!$G$16</f>
        <v>8541</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5.05" x14ac:dyDescent="0.3">
      <c r="A1919" t="str">
        <f>'Page 1 - General Information'!$G$12</f>
        <v>113365303</v>
      </c>
      <c r="B1919" t="str">
        <f>'Page 1 - General Information'!$G$16</f>
        <v>8541</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5.05" x14ac:dyDescent="0.3">
      <c r="A1920" t="str">
        <f>'Page 1 - General Information'!$G$12</f>
        <v>113365303</v>
      </c>
      <c r="B1920" t="str">
        <f>'Page 1 - General Information'!$G$16</f>
        <v>8541</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5.05" x14ac:dyDescent="0.3">
      <c r="A1921" t="str">
        <f>'Page 1 - General Information'!$G$12</f>
        <v>113365303</v>
      </c>
      <c r="B1921" t="str">
        <f>'Page 1 - General Information'!$G$16</f>
        <v>8541</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5.05" x14ac:dyDescent="0.3">
      <c r="A1922" t="str">
        <f>'Page 1 - General Information'!$G$12</f>
        <v>113365303</v>
      </c>
      <c r="B1922" t="str">
        <f>'Page 1 - General Information'!$G$16</f>
        <v>8541</v>
      </c>
      <c r="C1922" s="343" t="s">
        <v>21449</v>
      </c>
      <c r="D1922"/>
      <c r="E1922"/>
      <c r="F1922"/>
      <c r="G1922"/>
      <c r="H1922"/>
      <c r="I1922"/>
      <c r="J1922"/>
      <c r="K1922"/>
      <c r="L1922"/>
      <c r="M1922"/>
      <c r="N1922" t="s">
        <v>4523</v>
      </c>
      <c r="O1922" s="347"/>
      <c r="P1922"/>
      <c r="Q1922"/>
      <c r="R1922" s="347" t="s">
        <v>10203</v>
      </c>
      <c r="S1922" t="s">
        <v>5889</v>
      </c>
      <c r="T1922"/>
      <c r="U1922"/>
      <c r="V1922" s="344" t="str">
        <f>INDEX('Page 2 - Team Information'!$K$14:$AP$189,Y1922,X1922)</f>
        <v xml:space="preserve">Yes </v>
      </c>
      <c r="W1922"/>
      <c r="X1922" s="345">
        <v>5</v>
      </c>
      <c r="Y1922" s="345">
        <v>94</v>
      </c>
      <c r="Z1922" s="288"/>
    </row>
    <row r="1923" spans="1:26" ht="15.05" x14ac:dyDescent="0.3">
      <c r="A1923" t="str">
        <f>'Page 1 - General Information'!$G$12</f>
        <v>113365303</v>
      </c>
      <c r="B1923" t="str">
        <f>'Page 1 - General Information'!$G$16</f>
        <v>8541</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5.05" x14ac:dyDescent="0.3">
      <c r="A1924" t="str">
        <f>'Page 1 - General Information'!$G$12</f>
        <v>113365303</v>
      </c>
      <c r="B1924" t="str">
        <f>'Page 1 - General Information'!$G$16</f>
        <v>8541</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5.05" x14ac:dyDescent="0.3">
      <c r="A1925" t="str">
        <f>'Page 1 - General Information'!$G$12</f>
        <v>113365303</v>
      </c>
      <c r="B1925" t="str">
        <f>'Page 1 - General Information'!$G$16</f>
        <v>8541</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2001-06-30</v>
      </c>
      <c r="U1925"/>
      <c r="V1925"/>
      <c r="W1925"/>
      <c r="X1925" s="345">
        <v>9</v>
      </c>
      <c r="Y1925" s="345">
        <v>94</v>
      </c>
      <c r="Z1925" s="288"/>
    </row>
    <row r="1926" spans="1:26" ht="15.05" x14ac:dyDescent="0.3">
      <c r="A1926" t="str">
        <f>'Page 1 - General Information'!$G$12</f>
        <v>113365303</v>
      </c>
      <c r="B1926" t="str">
        <f>'Page 1 - General Information'!$G$16</f>
        <v>8541</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5.05" x14ac:dyDescent="0.3">
      <c r="A1927" t="str">
        <f>'Page 1 - General Information'!$G$12</f>
        <v>113365303</v>
      </c>
      <c r="B1927" t="str">
        <f>'Page 1 - General Information'!$G$16</f>
        <v>8541</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5.05" x14ac:dyDescent="0.3">
      <c r="A1928" t="str">
        <f>'Page 1 - General Information'!$G$12</f>
        <v>113365303</v>
      </c>
      <c r="B1928" t="str">
        <f>'Page 1 - General Information'!$G$16</f>
        <v>8541</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5.05" x14ac:dyDescent="0.3">
      <c r="A1929" t="str">
        <f>'Page 1 - General Information'!$G$12</f>
        <v>113365303</v>
      </c>
      <c r="B1929" t="str">
        <f>'Page 1 - General Information'!$G$16</f>
        <v>8541</v>
      </c>
      <c r="C1929" s="343" t="s">
        <v>21449</v>
      </c>
      <c r="D1929"/>
      <c r="E1929"/>
      <c r="F1929"/>
      <c r="G1929"/>
      <c r="H1929"/>
      <c r="I1929"/>
      <c r="J1929"/>
      <c r="K1929"/>
      <c r="L1929"/>
      <c r="M1929"/>
      <c r="N1929" t="s">
        <v>4042</v>
      </c>
      <c r="O1929" s="344">
        <f>INDEX('Page 2 - Team Information'!$K$14:$AP$189,Y1929,X1929)</f>
        <v>15</v>
      </c>
      <c r="P1929"/>
      <c r="Q1929"/>
      <c r="R1929"/>
      <c r="S1929" t="s">
        <v>5896</v>
      </c>
      <c r="T1929"/>
      <c r="U1929"/>
      <c r="V1929"/>
      <c r="W1929"/>
      <c r="X1929" s="345">
        <v>14</v>
      </c>
      <c r="Y1929" s="345">
        <v>94</v>
      </c>
      <c r="Z1929" s="288"/>
    </row>
    <row r="1930" spans="1:26" ht="15.05" x14ac:dyDescent="0.3">
      <c r="A1930" t="str">
        <f>'Page 1 - General Information'!$G$12</f>
        <v>113365303</v>
      </c>
      <c r="B1930" t="str">
        <f>'Page 1 - General Information'!$G$16</f>
        <v>8541</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5.05" x14ac:dyDescent="0.3">
      <c r="A1931" t="str">
        <f>'Page 1 - General Information'!$G$12</f>
        <v>113365303</v>
      </c>
      <c r="B1931" t="str">
        <f>'Page 1 - General Information'!$G$16</f>
        <v>8541</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5.05" x14ac:dyDescent="0.3">
      <c r="A1932" t="str">
        <f>'Page 1 - General Information'!$G$12</f>
        <v>113365303</v>
      </c>
      <c r="B1932" t="str">
        <f>'Page 1 - General Information'!$G$16</f>
        <v>8541</v>
      </c>
      <c r="C1932" s="343" t="s">
        <v>21449</v>
      </c>
      <c r="D1932"/>
      <c r="E1932"/>
      <c r="F1932"/>
      <c r="G1932"/>
      <c r="H1932"/>
      <c r="I1932"/>
      <c r="J1932"/>
      <c r="K1932"/>
      <c r="L1932"/>
      <c r="M1932"/>
      <c r="N1932" t="s">
        <v>4042</v>
      </c>
      <c r="O1932" s="344">
        <f>INDEX('Page 2 - Team Information'!$K$14:$AP$189,Y1932,X1932)</f>
        <v>15</v>
      </c>
      <c r="P1932"/>
      <c r="Q1932"/>
      <c r="R1932"/>
      <c r="S1932" t="s">
        <v>5899</v>
      </c>
      <c r="T1932"/>
      <c r="U1932"/>
      <c r="V1932"/>
      <c r="W1932"/>
      <c r="X1932" s="345">
        <v>17</v>
      </c>
      <c r="Y1932" s="345">
        <v>94</v>
      </c>
      <c r="Z1932" s="288"/>
    </row>
    <row r="1933" spans="1:26" ht="15.05" x14ac:dyDescent="0.3">
      <c r="A1933" t="str">
        <f>'Page 1 - General Information'!$G$12</f>
        <v>113365303</v>
      </c>
      <c r="B1933" t="str">
        <f>'Page 1 - General Information'!$G$16</f>
        <v>8541</v>
      </c>
      <c r="C1933" s="343" t="s">
        <v>21449</v>
      </c>
      <c r="D1933"/>
      <c r="E1933"/>
      <c r="F1933"/>
      <c r="G1933"/>
      <c r="H1933"/>
      <c r="I1933"/>
      <c r="J1933"/>
      <c r="K1933"/>
      <c r="L1933"/>
      <c r="M1933"/>
      <c r="N1933" t="s">
        <v>4042</v>
      </c>
      <c r="O1933" s="344">
        <f>INDEX('Page 2 - Team Information'!$K$14:$AP$189,Y1933,X1933)</f>
        <v>14</v>
      </c>
      <c r="P1933"/>
      <c r="Q1933"/>
      <c r="R1933"/>
      <c r="S1933" t="s">
        <v>5900</v>
      </c>
      <c r="T1933"/>
      <c r="U1933"/>
      <c r="V1933"/>
      <c r="W1933"/>
      <c r="X1933" s="345">
        <v>19</v>
      </c>
      <c r="Y1933" s="345">
        <v>94</v>
      </c>
      <c r="Z1933" s="288"/>
    </row>
    <row r="1934" spans="1:26" ht="15.05" x14ac:dyDescent="0.3">
      <c r="A1934" t="str">
        <f>'Page 1 - General Information'!$G$12</f>
        <v>113365303</v>
      </c>
      <c r="B1934" t="str">
        <f>'Page 1 - General Information'!$G$16</f>
        <v>8541</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5.05" x14ac:dyDescent="0.3">
      <c r="A1935" t="str">
        <f>'Page 1 - General Information'!$G$12</f>
        <v>113365303</v>
      </c>
      <c r="B1935" t="str">
        <f>'Page 1 - General Information'!$G$16</f>
        <v>8541</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5.05" x14ac:dyDescent="0.3">
      <c r="A1936" t="str">
        <f>'Page 1 - General Information'!$G$12</f>
        <v>113365303</v>
      </c>
      <c r="B1936" t="str">
        <f>'Page 1 - General Information'!$G$16</f>
        <v>8541</v>
      </c>
      <c r="C1936" s="343" t="s">
        <v>21449</v>
      </c>
      <c r="D1936"/>
      <c r="E1936"/>
      <c r="F1936"/>
      <c r="G1936"/>
      <c r="H1936"/>
      <c r="I1936"/>
      <c r="J1936"/>
      <c r="K1936"/>
      <c r="L1936"/>
      <c r="M1936"/>
      <c r="N1936" t="s">
        <v>4042</v>
      </c>
      <c r="O1936" s="344">
        <f>INDEX('Page 2 - Team Information'!$K$14:$AP$189,Y1936,X1936)</f>
        <v>14</v>
      </c>
      <c r="P1936"/>
      <c r="Q1936"/>
      <c r="R1936"/>
      <c r="S1936" t="s">
        <v>5903</v>
      </c>
      <c r="T1936"/>
      <c r="U1936"/>
      <c r="V1936"/>
      <c r="W1936"/>
      <c r="X1936" s="345">
        <v>22</v>
      </c>
      <c r="Y1936" s="345">
        <v>94</v>
      </c>
      <c r="Z1936" s="288"/>
    </row>
    <row r="1937" spans="1:26" ht="15.05" x14ac:dyDescent="0.3">
      <c r="A1937" t="str">
        <f>'Page 1 - General Information'!$G$12</f>
        <v>113365303</v>
      </c>
      <c r="B1937" t="str">
        <f>'Page 1 - General Information'!$G$16</f>
        <v>8541</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5.05" x14ac:dyDescent="0.3">
      <c r="A1938" t="str">
        <f>'Page 1 - General Information'!$G$12</f>
        <v>113365303</v>
      </c>
      <c r="B1938" t="str">
        <f>'Page 1 - General Information'!$G$16</f>
        <v>8541</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5.05" x14ac:dyDescent="0.3">
      <c r="A1939" t="str">
        <f>'Page 1 - General Information'!$G$12</f>
        <v>113365303</v>
      </c>
      <c r="B1939" t="str">
        <f>'Page 1 - General Information'!$G$16</f>
        <v>8541</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5.05" x14ac:dyDescent="0.3">
      <c r="A1940" t="str">
        <f>'Page 1 - General Information'!$G$12</f>
        <v>113365303</v>
      </c>
      <c r="B1940" t="str">
        <f>'Page 1 - General Information'!$G$16</f>
        <v>8541</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5.05" x14ac:dyDescent="0.3">
      <c r="A1941" t="str">
        <f>'Page 1 - General Information'!$G$12</f>
        <v>113365303</v>
      </c>
      <c r="B1941" t="str">
        <f>'Page 1 - General Information'!$G$16</f>
        <v>8541</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5.05" x14ac:dyDescent="0.3">
      <c r="A1942" t="str">
        <f>'Page 1 - General Information'!$G$12</f>
        <v>113365303</v>
      </c>
      <c r="B1942" t="str">
        <f>'Page 1 - General Information'!$G$16</f>
        <v>8541</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5.05" x14ac:dyDescent="0.3">
      <c r="A1943" t="str">
        <f>'Page 1 - General Information'!$G$12</f>
        <v>113365303</v>
      </c>
      <c r="B1943" t="str">
        <f>'Page 1 - General Information'!$G$16</f>
        <v>8541</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5.05" x14ac:dyDescent="0.3">
      <c r="A1944" t="str">
        <f>'Page 1 - General Information'!$G$12</f>
        <v>113365303</v>
      </c>
      <c r="B1944" t="str">
        <f>'Page 1 - General Information'!$G$16</f>
        <v>8541</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5.05" x14ac:dyDescent="0.3">
      <c r="A1945" t="str">
        <f>'Page 1 - General Information'!$G$12</f>
        <v>113365303</v>
      </c>
      <c r="B1945" t="str">
        <f>'Page 1 - General Information'!$G$16</f>
        <v>8541</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5.05" x14ac:dyDescent="0.3">
      <c r="A1946" t="str">
        <f>'Page 1 - General Information'!$G$12</f>
        <v>113365303</v>
      </c>
      <c r="B1946" t="str">
        <f>'Page 1 - General Information'!$G$16</f>
        <v>8541</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5.05" x14ac:dyDescent="0.3">
      <c r="A1947" t="str">
        <f>'Page 1 - General Information'!$G$12</f>
        <v>113365303</v>
      </c>
      <c r="B1947" t="str">
        <f>'Page 1 - General Information'!$G$16</f>
        <v>8541</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5.05" x14ac:dyDescent="0.3">
      <c r="A1948" t="str">
        <f>'Page 1 - General Information'!$G$12</f>
        <v>113365303</v>
      </c>
      <c r="B1948" t="str">
        <f>'Page 1 - General Information'!$G$16</f>
        <v>8541</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5.05" x14ac:dyDescent="0.3">
      <c r="A1949" t="str">
        <f>'Page 1 - General Information'!$G$12</f>
        <v>113365303</v>
      </c>
      <c r="B1949" t="str">
        <f>'Page 1 - General Information'!$G$16</f>
        <v>8541</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5.05" x14ac:dyDescent="0.3">
      <c r="A1950" t="str">
        <f>'Page 1 - General Information'!$G$12</f>
        <v>113365303</v>
      </c>
      <c r="B1950" t="str">
        <f>'Page 1 - General Information'!$G$16</f>
        <v>8541</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5.05" x14ac:dyDescent="0.3">
      <c r="A1951" t="str">
        <f>'Page 1 - General Information'!$G$12</f>
        <v>113365303</v>
      </c>
      <c r="B1951" t="str">
        <f>'Page 1 - General Information'!$G$16</f>
        <v>8541</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5.05" x14ac:dyDescent="0.3">
      <c r="A1952" t="str">
        <f>'Page 1 - General Information'!$G$12</f>
        <v>113365303</v>
      </c>
      <c r="B1952" t="str">
        <f>'Page 1 - General Information'!$G$16</f>
        <v>8541</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5.05" x14ac:dyDescent="0.3">
      <c r="A1953" t="str">
        <f>'Page 1 - General Information'!$G$12</f>
        <v>113365303</v>
      </c>
      <c r="B1953" t="str">
        <f>'Page 1 - General Information'!$G$16</f>
        <v>8541</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5.05" x14ac:dyDescent="0.3">
      <c r="A1954" t="str">
        <f>'Page 1 - General Information'!$G$12</f>
        <v>113365303</v>
      </c>
      <c r="B1954" t="str">
        <f>'Page 1 - General Information'!$G$16</f>
        <v>8541</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5.05" x14ac:dyDescent="0.3">
      <c r="A1955" t="str">
        <f>'Page 1 - General Information'!$G$12</f>
        <v>113365303</v>
      </c>
      <c r="B1955" t="str">
        <f>'Page 1 - General Information'!$G$16</f>
        <v>8541</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5.05" x14ac:dyDescent="0.3">
      <c r="A1956" t="str">
        <f>'Page 1 - General Information'!$G$12</f>
        <v>113365303</v>
      </c>
      <c r="B1956" t="str">
        <f>'Page 1 - General Information'!$G$16</f>
        <v>8541</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5.05" x14ac:dyDescent="0.3">
      <c r="A1957" t="str">
        <f>'Page 1 - General Information'!$G$12</f>
        <v>113365303</v>
      </c>
      <c r="B1957" t="str">
        <f>'Page 1 - General Information'!$G$16</f>
        <v>8541</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5.05" x14ac:dyDescent="0.3">
      <c r="A1958" t="str">
        <f>'Page 1 - General Information'!$G$12</f>
        <v>113365303</v>
      </c>
      <c r="B1958" t="str">
        <f>'Page 1 - General Information'!$G$16</f>
        <v>8541</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5.05" x14ac:dyDescent="0.3">
      <c r="A1959" t="str">
        <f>'Page 1 - General Information'!$G$12</f>
        <v>113365303</v>
      </c>
      <c r="B1959" t="str">
        <f>'Page 1 - General Information'!$G$16</f>
        <v>8541</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5.05" x14ac:dyDescent="0.3">
      <c r="A1960" t="str">
        <f>'Page 1 - General Information'!$G$12</f>
        <v>113365303</v>
      </c>
      <c r="B1960" t="str">
        <f>'Page 1 - General Information'!$G$16</f>
        <v>8541</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5.05" x14ac:dyDescent="0.3">
      <c r="A1961" t="str">
        <f>'Page 1 - General Information'!$G$12</f>
        <v>113365303</v>
      </c>
      <c r="B1961" t="str">
        <f>'Page 1 - General Information'!$G$16</f>
        <v>8541</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5.05" x14ac:dyDescent="0.3">
      <c r="A1962" t="str">
        <f>'Page 1 - General Information'!$G$12</f>
        <v>113365303</v>
      </c>
      <c r="B1962" t="str">
        <f>'Page 1 - General Information'!$G$16</f>
        <v>8541</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5.05" x14ac:dyDescent="0.3">
      <c r="A1963" t="str">
        <f>'Page 1 - General Information'!$G$12</f>
        <v>113365303</v>
      </c>
      <c r="B1963" t="str">
        <f>'Page 1 - General Information'!$G$16</f>
        <v>8541</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5.05" x14ac:dyDescent="0.3">
      <c r="A1964" t="str">
        <f>'Page 1 - General Information'!$G$12</f>
        <v>113365303</v>
      </c>
      <c r="B1964" t="str">
        <f>'Page 1 - General Information'!$G$16</f>
        <v>8541</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5.05" x14ac:dyDescent="0.3">
      <c r="A1965" t="str">
        <f>'Page 1 - General Information'!$G$12</f>
        <v>113365303</v>
      </c>
      <c r="B1965" t="str">
        <f>'Page 1 - General Information'!$G$16</f>
        <v>8541</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5.05" x14ac:dyDescent="0.3">
      <c r="A1966" t="str">
        <f>'Page 1 - General Information'!$G$12</f>
        <v>113365303</v>
      </c>
      <c r="B1966" t="str">
        <f>'Page 1 - General Information'!$G$16</f>
        <v>8541</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5.05" x14ac:dyDescent="0.3">
      <c r="A1967" t="str">
        <f>'Page 1 - General Information'!$G$12</f>
        <v>113365303</v>
      </c>
      <c r="B1967" t="str">
        <f>'Page 1 - General Information'!$G$16</f>
        <v>8541</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5.05" x14ac:dyDescent="0.3">
      <c r="A1968" t="str">
        <f>'Page 1 - General Information'!$G$12</f>
        <v>113365303</v>
      </c>
      <c r="B1968" t="str">
        <f>'Page 1 - General Information'!$G$16</f>
        <v>8541</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5.05" x14ac:dyDescent="0.3">
      <c r="A1969" t="str">
        <f>'Page 1 - General Information'!$G$12</f>
        <v>113365303</v>
      </c>
      <c r="B1969" t="str">
        <f>'Page 1 - General Information'!$G$16</f>
        <v>8541</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5.05" x14ac:dyDescent="0.3">
      <c r="A1970" t="str">
        <f>'Page 1 - General Information'!$G$12</f>
        <v>113365303</v>
      </c>
      <c r="B1970" t="str">
        <f>'Page 1 - General Information'!$G$16</f>
        <v>8541</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5.05" x14ac:dyDescent="0.3">
      <c r="A1971" t="str">
        <f>'Page 1 - General Information'!$G$12</f>
        <v>113365303</v>
      </c>
      <c r="B1971" t="str">
        <f>'Page 1 - General Information'!$G$16</f>
        <v>8541</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5.05" x14ac:dyDescent="0.3">
      <c r="A1972" t="str">
        <f>'Page 1 - General Information'!$G$12</f>
        <v>113365303</v>
      </c>
      <c r="B1972" t="str">
        <f>'Page 1 - General Information'!$G$16</f>
        <v>8541</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5.05" x14ac:dyDescent="0.3">
      <c r="A1973" t="str">
        <f>'Page 1 - General Information'!$G$12</f>
        <v>113365303</v>
      </c>
      <c r="B1973" t="str">
        <f>'Page 1 - General Information'!$G$16</f>
        <v>8541</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5.05" x14ac:dyDescent="0.3">
      <c r="A1974" t="str">
        <f>'Page 1 - General Information'!$G$12</f>
        <v>113365303</v>
      </c>
      <c r="B1974" t="str">
        <f>'Page 1 - General Information'!$G$16</f>
        <v>8541</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5.05" x14ac:dyDescent="0.3">
      <c r="A1975" t="str">
        <f>'Page 1 - General Information'!$G$12</f>
        <v>113365303</v>
      </c>
      <c r="B1975" t="str">
        <f>'Page 1 - General Information'!$G$16</f>
        <v>8541</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5.05" x14ac:dyDescent="0.3">
      <c r="A1976" t="str">
        <f>'Page 1 - General Information'!$G$12</f>
        <v>113365303</v>
      </c>
      <c r="B1976" t="str">
        <f>'Page 1 - General Information'!$G$16</f>
        <v>8541</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5.05" x14ac:dyDescent="0.3">
      <c r="A1977" t="str">
        <f>'Page 1 - General Information'!$G$12</f>
        <v>113365303</v>
      </c>
      <c r="B1977" t="str">
        <f>'Page 1 - General Information'!$G$16</f>
        <v>8541</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5.05" x14ac:dyDescent="0.3">
      <c r="A1978" t="str">
        <f>'Page 1 - General Information'!$G$12</f>
        <v>113365303</v>
      </c>
      <c r="B1978" t="str">
        <f>'Page 1 - General Information'!$G$16</f>
        <v>8541</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5.05" x14ac:dyDescent="0.3">
      <c r="A1979" t="str">
        <f>'Page 1 - General Information'!$G$12</f>
        <v>113365303</v>
      </c>
      <c r="B1979" t="str">
        <f>'Page 1 - General Information'!$G$16</f>
        <v>8541</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5.05" x14ac:dyDescent="0.3">
      <c r="A1980" t="str">
        <f>'Page 1 - General Information'!$G$12</f>
        <v>113365303</v>
      </c>
      <c r="B1980" t="str">
        <f>'Page 1 - General Information'!$G$16</f>
        <v>8541</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5.05" x14ac:dyDescent="0.3">
      <c r="A1981" t="str">
        <f>'Page 1 - General Information'!$G$12</f>
        <v>113365303</v>
      </c>
      <c r="B1981" t="str">
        <f>'Page 1 - General Information'!$G$16</f>
        <v>8541</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5.05" x14ac:dyDescent="0.3">
      <c r="A1982" t="str">
        <f>'Page 1 - General Information'!$G$12</f>
        <v>113365303</v>
      </c>
      <c r="B1982" t="str">
        <f>'Page 1 - General Information'!$G$16</f>
        <v>8541</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5.05" x14ac:dyDescent="0.3">
      <c r="A1983" t="str">
        <f>'Page 1 - General Information'!$G$12</f>
        <v>113365303</v>
      </c>
      <c r="B1983" t="str">
        <f>'Page 1 - General Information'!$G$16</f>
        <v>8541</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5.05" x14ac:dyDescent="0.3">
      <c r="A1984" t="str">
        <f>'Page 1 - General Information'!$G$12</f>
        <v>113365303</v>
      </c>
      <c r="B1984" t="str">
        <f>'Page 1 - General Information'!$G$16</f>
        <v>8541</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5.05" x14ac:dyDescent="0.3">
      <c r="A1985" t="str">
        <f>'Page 1 - General Information'!$G$12</f>
        <v>113365303</v>
      </c>
      <c r="B1985" t="str">
        <f>'Page 1 - General Information'!$G$16</f>
        <v>8541</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5.05" x14ac:dyDescent="0.3">
      <c r="A1986" t="str">
        <f>'Page 1 - General Information'!$G$12</f>
        <v>113365303</v>
      </c>
      <c r="B1986" t="str">
        <f>'Page 1 - General Information'!$G$16</f>
        <v>8541</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5.05" x14ac:dyDescent="0.3">
      <c r="A1987" t="str">
        <f>'Page 1 - General Information'!$G$12</f>
        <v>113365303</v>
      </c>
      <c r="B1987" t="str">
        <f>'Page 1 - General Information'!$G$16</f>
        <v>8541</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5.05" x14ac:dyDescent="0.3">
      <c r="A1988" t="str">
        <f>'Page 1 - General Information'!$G$12</f>
        <v>113365303</v>
      </c>
      <c r="B1988" t="str">
        <f>'Page 1 - General Information'!$G$16</f>
        <v>8541</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5.05" x14ac:dyDescent="0.3">
      <c r="A1989" t="str">
        <f>'Page 1 - General Information'!$G$12</f>
        <v>113365303</v>
      </c>
      <c r="B1989" t="str">
        <f>'Page 1 - General Information'!$G$16</f>
        <v>8541</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5.05" x14ac:dyDescent="0.3">
      <c r="A1990" t="str">
        <f>'Page 1 - General Information'!$G$12</f>
        <v>113365303</v>
      </c>
      <c r="B1990" t="str">
        <f>'Page 1 - General Information'!$G$16</f>
        <v>8541</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5.05" x14ac:dyDescent="0.3">
      <c r="A1991" t="str">
        <f>'Page 1 - General Information'!$G$12</f>
        <v>113365303</v>
      </c>
      <c r="B1991" t="str">
        <f>'Page 1 - General Information'!$G$16</f>
        <v>8541</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5.05" x14ac:dyDescent="0.3">
      <c r="A1992" t="str">
        <f>'Page 1 - General Information'!$G$12</f>
        <v>113365303</v>
      </c>
      <c r="B1992" t="str">
        <f>'Page 1 - General Information'!$G$16</f>
        <v>8541</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5.05" x14ac:dyDescent="0.3">
      <c r="A1993" t="str">
        <f>'Page 1 - General Information'!$G$12</f>
        <v>113365303</v>
      </c>
      <c r="B1993" t="str">
        <f>'Page 1 - General Information'!$G$16</f>
        <v>8541</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5.05" x14ac:dyDescent="0.3">
      <c r="A1994" t="str">
        <f>'Page 1 - General Information'!$G$12</f>
        <v>113365303</v>
      </c>
      <c r="B1994" t="str">
        <f>'Page 1 - General Information'!$G$16</f>
        <v>8541</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5.05" x14ac:dyDescent="0.3">
      <c r="A1995" t="str">
        <f>'Page 1 - General Information'!$G$12</f>
        <v>113365303</v>
      </c>
      <c r="B1995" t="str">
        <f>'Page 1 - General Information'!$G$16</f>
        <v>8541</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5.05" x14ac:dyDescent="0.3">
      <c r="A1996" t="str">
        <f>'Page 1 - General Information'!$G$12</f>
        <v>113365303</v>
      </c>
      <c r="B1996" t="str">
        <f>'Page 1 - General Information'!$G$16</f>
        <v>8541</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5.05" x14ac:dyDescent="0.3">
      <c r="A1997" t="str">
        <f>'Page 1 - General Information'!$G$12</f>
        <v>113365303</v>
      </c>
      <c r="B1997" t="str">
        <f>'Page 1 - General Information'!$G$16</f>
        <v>8541</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5.05" x14ac:dyDescent="0.3">
      <c r="A1998" t="str">
        <f>'Page 1 - General Information'!$G$12</f>
        <v>113365303</v>
      </c>
      <c r="B1998" t="str">
        <f>'Page 1 - General Information'!$G$16</f>
        <v>8541</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5.05" x14ac:dyDescent="0.3">
      <c r="A1999" t="str">
        <f>'Page 1 - General Information'!$G$12</f>
        <v>113365303</v>
      </c>
      <c r="B1999" t="str">
        <f>'Page 1 - General Information'!$G$16</f>
        <v>8541</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5.05" x14ac:dyDescent="0.3">
      <c r="A2000" t="str">
        <f>'Page 1 - General Information'!$G$12</f>
        <v>113365303</v>
      </c>
      <c r="B2000" t="str">
        <f>'Page 1 - General Information'!$G$16</f>
        <v>8541</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2023-06-30</v>
      </c>
      <c r="U2000"/>
      <c r="V2000"/>
      <c r="W2000"/>
      <c r="X2000" s="345">
        <v>9</v>
      </c>
      <c r="Y2000" s="345">
        <v>99</v>
      </c>
      <c r="Z2000" s="288"/>
    </row>
    <row r="2001" spans="1:26" ht="15.05" x14ac:dyDescent="0.3">
      <c r="A2001" t="str">
        <f>'Page 1 - General Information'!$G$12</f>
        <v>113365303</v>
      </c>
      <c r="B2001" t="str">
        <f>'Page 1 - General Information'!$G$16</f>
        <v>8541</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5.05" x14ac:dyDescent="0.3">
      <c r="A2002" t="str">
        <f>'Page 1 - General Information'!$G$12</f>
        <v>113365303</v>
      </c>
      <c r="B2002" t="str">
        <f>'Page 1 - General Information'!$G$16</f>
        <v>8541</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5.05" x14ac:dyDescent="0.3">
      <c r="A2003" t="str">
        <f>'Page 1 - General Information'!$G$12</f>
        <v>113365303</v>
      </c>
      <c r="B2003" t="str">
        <f>'Page 1 - General Information'!$G$16</f>
        <v>8541</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5.05" x14ac:dyDescent="0.3">
      <c r="A2004" t="str">
        <f>'Page 1 - General Information'!$G$12</f>
        <v>113365303</v>
      </c>
      <c r="B2004" t="str">
        <f>'Page 1 - General Information'!$G$16</f>
        <v>8541</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5.05" x14ac:dyDescent="0.3">
      <c r="A2005" t="str">
        <f>'Page 1 - General Information'!$G$12</f>
        <v>113365303</v>
      </c>
      <c r="B2005" t="str">
        <f>'Page 1 - General Information'!$G$16</f>
        <v>8541</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5.05" x14ac:dyDescent="0.3">
      <c r="A2006" t="str">
        <f>'Page 1 - General Information'!$G$12</f>
        <v>113365303</v>
      </c>
      <c r="B2006" t="str">
        <f>'Page 1 - General Information'!$G$16</f>
        <v>8541</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5.05" x14ac:dyDescent="0.3">
      <c r="A2007" t="str">
        <f>'Page 1 - General Information'!$G$12</f>
        <v>113365303</v>
      </c>
      <c r="B2007" t="str">
        <f>'Page 1 - General Information'!$G$16</f>
        <v>8541</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5.05" x14ac:dyDescent="0.3">
      <c r="A2008" t="str">
        <f>'Page 1 - General Information'!$G$12</f>
        <v>113365303</v>
      </c>
      <c r="B2008" t="str">
        <f>'Page 1 - General Information'!$G$16</f>
        <v>8541</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5.05" x14ac:dyDescent="0.3">
      <c r="A2009" t="str">
        <f>'Page 1 - General Information'!$G$12</f>
        <v>113365303</v>
      </c>
      <c r="B2009" t="str">
        <f>'Page 1 - General Information'!$G$16</f>
        <v>8541</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5.05" x14ac:dyDescent="0.3">
      <c r="A2010" t="str">
        <f>'Page 1 - General Information'!$G$12</f>
        <v>113365303</v>
      </c>
      <c r="B2010" t="str">
        <f>'Page 1 - General Information'!$G$16</f>
        <v>8541</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5.05" x14ac:dyDescent="0.3">
      <c r="A2011" t="str">
        <f>'Page 1 - General Information'!$G$12</f>
        <v>113365303</v>
      </c>
      <c r="B2011" t="str">
        <f>'Page 1 - General Information'!$G$16</f>
        <v>8541</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5.05" x14ac:dyDescent="0.3">
      <c r="A2012" t="str">
        <f>'Page 1 - General Information'!$G$12</f>
        <v>113365303</v>
      </c>
      <c r="B2012" t="str">
        <f>'Page 1 - General Information'!$G$16</f>
        <v>8541</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5.05" x14ac:dyDescent="0.3">
      <c r="A2013" t="str">
        <f>'Page 1 - General Information'!$G$12</f>
        <v>113365303</v>
      </c>
      <c r="B2013" t="str">
        <f>'Page 1 - General Information'!$G$16</f>
        <v>8541</v>
      </c>
      <c r="C2013" s="343" t="s">
        <v>21449</v>
      </c>
      <c r="D2013"/>
      <c r="E2013"/>
      <c r="F2013"/>
      <c r="G2013"/>
      <c r="H2013"/>
      <c r="I2013"/>
      <c r="J2013"/>
      <c r="K2013"/>
      <c r="L2013"/>
      <c r="M2013"/>
      <c r="N2013" t="s">
        <v>4523</v>
      </c>
      <c r="O2013" s="347"/>
      <c r="P2013"/>
      <c r="Q2013"/>
      <c r="R2013" s="347" t="s">
        <v>10203</v>
      </c>
      <c r="S2013" t="s">
        <v>5965</v>
      </c>
      <c r="T2013"/>
      <c r="U2013"/>
      <c r="V2013" s="344" t="str">
        <f>INDEX('Page 2 - Team Information'!$K$14:$AP$189,Y2013,X2013)</f>
        <v xml:space="preserve">Yes </v>
      </c>
      <c r="W2013"/>
      <c r="X2013" s="345">
        <v>6</v>
      </c>
      <c r="Y2013" s="345">
        <v>100</v>
      </c>
      <c r="Z2013" s="288"/>
    </row>
    <row r="2014" spans="1:26" ht="15.05" x14ac:dyDescent="0.3">
      <c r="A2014" t="str">
        <f>'Page 1 - General Information'!$G$12</f>
        <v>113365303</v>
      </c>
      <c r="B2014" t="str">
        <f>'Page 1 - General Information'!$G$16</f>
        <v>8541</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5.05" x14ac:dyDescent="0.3">
      <c r="A2015" t="str">
        <f>'Page 1 - General Information'!$G$12</f>
        <v>113365303</v>
      </c>
      <c r="B2015" t="str">
        <f>'Page 1 - General Information'!$G$16</f>
        <v>8541</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5.05" x14ac:dyDescent="0.3">
      <c r="A2016" t="str">
        <f>'Page 1 - General Information'!$G$12</f>
        <v>113365303</v>
      </c>
      <c r="B2016" t="str">
        <f>'Page 1 - General Information'!$G$16</f>
        <v>8541</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5.05" x14ac:dyDescent="0.3">
      <c r="A2017" t="str">
        <f>'Page 1 - General Information'!$G$12</f>
        <v>113365303</v>
      </c>
      <c r="B2017" t="str">
        <f>'Page 1 - General Information'!$G$16</f>
        <v>8541</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5.05" x14ac:dyDescent="0.3">
      <c r="A2018" t="str">
        <f>'Page 1 - General Information'!$G$12</f>
        <v>113365303</v>
      </c>
      <c r="B2018" t="str">
        <f>'Page 1 - General Information'!$G$16</f>
        <v>8541</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5.05" x14ac:dyDescent="0.3">
      <c r="A2019" t="str">
        <f>'Page 1 - General Information'!$G$12</f>
        <v>113365303</v>
      </c>
      <c r="B2019" t="str">
        <f>'Page 1 - General Information'!$G$16</f>
        <v>8541</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5.05" x14ac:dyDescent="0.3">
      <c r="A2020" t="str">
        <f>'Page 1 - General Information'!$G$12</f>
        <v>113365303</v>
      </c>
      <c r="B2020" t="str">
        <f>'Page 1 - General Information'!$G$16</f>
        <v>8541</v>
      </c>
      <c r="C2020" s="343" t="s">
        <v>21449</v>
      </c>
      <c r="D2020"/>
      <c r="E2020"/>
      <c r="F2020"/>
      <c r="G2020"/>
      <c r="H2020"/>
      <c r="I2020"/>
      <c r="J2020"/>
      <c r="K2020"/>
      <c r="L2020"/>
      <c r="M2020"/>
      <c r="N2020" t="s">
        <v>4042</v>
      </c>
      <c r="O2020" s="344">
        <f>INDEX('Page 2 - Team Information'!$K$14:$AP$189,Y2020,X2020)</f>
        <v>16</v>
      </c>
      <c r="P2020"/>
      <c r="Q2020"/>
      <c r="R2020"/>
      <c r="S2020" t="s">
        <v>5972</v>
      </c>
      <c r="T2020"/>
      <c r="U2020"/>
      <c r="V2020"/>
      <c r="W2020"/>
      <c r="X2020" s="345">
        <v>15</v>
      </c>
      <c r="Y2020" s="345">
        <v>100</v>
      </c>
      <c r="Z2020" s="288"/>
    </row>
    <row r="2021" spans="1:26" ht="15.05" x14ac:dyDescent="0.3">
      <c r="A2021" t="str">
        <f>'Page 1 - General Information'!$G$12</f>
        <v>113365303</v>
      </c>
      <c r="B2021" t="str">
        <f>'Page 1 - General Information'!$G$16</f>
        <v>8541</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5.05" x14ac:dyDescent="0.3">
      <c r="A2022" t="str">
        <f>'Page 1 - General Information'!$G$12</f>
        <v>113365303</v>
      </c>
      <c r="B2022" t="str">
        <f>'Page 1 - General Information'!$G$16</f>
        <v>8541</v>
      </c>
      <c r="C2022" s="343" t="s">
        <v>21449</v>
      </c>
      <c r="D2022"/>
      <c r="E2022"/>
      <c r="F2022"/>
      <c r="G2022"/>
      <c r="H2022"/>
      <c r="I2022"/>
      <c r="J2022"/>
      <c r="K2022"/>
      <c r="L2022"/>
      <c r="M2022"/>
      <c r="N2022" t="s">
        <v>4042</v>
      </c>
      <c r="O2022" s="344">
        <f>INDEX('Page 2 - Team Information'!$K$14:$AP$189,Y2022,X2022)</f>
        <v>16</v>
      </c>
      <c r="P2022"/>
      <c r="Q2022"/>
      <c r="R2022"/>
      <c r="S2022" t="s">
        <v>5974</v>
      </c>
      <c r="T2022"/>
      <c r="U2022"/>
      <c r="V2022"/>
      <c r="W2022"/>
      <c r="X2022" s="345">
        <v>17</v>
      </c>
      <c r="Y2022" s="345">
        <v>100</v>
      </c>
      <c r="Z2022" s="288"/>
    </row>
    <row r="2023" spans="1:26" ht="15.05" x14ac:dyDescent="0.3">
      <c r="A2023" t="str">
        <f>'Page 1 - General Information'!$G$12</f>
        <v>113365303</v>
      </c>
      <c r="B2023" t="str">
        <f>'Page 1 - General Information'!$G$16</f>
        <v>8541</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5.05" x14ac:dyDescent="0.3">
      <c r="A2024" t="str">
        <f>'Page 1 - General Information'!$G$12</f>
        <v>113365303</v>
      </c>
      <c r="B2024" t="str">
        <f>'Page 1 - General Information'!$G$16</f>
        <v>8541</v>
      </c>
      <c r="C2024" s="343" t="s">
        <v>21449</v>
      </c>
      <c r="D2024"/>
      <c r="E2024"/>
      <c r="F2024"/>
      <c r="G2024"/>
      <c r="H2024"/>
      <c r="I2024"/>
      <c r="J2024"/>
      <c r="K2024"/>
      <c r="L2024"/>
      <c r="M2024"/>
      <c r="N2024" t="s">
        <v>4042</v>
      </c>
      <c r="O2024" s="344">
        <f>INDEX('Page 2 - Team Information'!$K$14:$AP$189,Y2024,X2024)</f>
        <v>12</v>
      </c>
      <c r="P2024"/>
      <c r="Q2024"/>
      <c r="R2024"/>
      <c r="S2024" t="s">
        <v>5976</v>
      </c>
      <c r="T2024"/>
      <c r="U2024"/>
      <c r="V2024"/>
      <c r="W2024"/>
      <c r="X2024" s="345">
        <v>20</v>
      </c>
      <c r="Y2024" s="345">
        <v>100</v>
      </c>
      <c r="Z2024" s="288"/>
    </row>
    <row r="2025" spans="1:26" ht="15.05" x14ac:dyDescent="0.3">
      <c r="A2025" t="str">
        <f>'Page 1 - General Information'!$G$12</f>
        <v>113365303</v>
      </c>
      <c r="B2025" t="str">
        <f>'Page 1 - General Information'!$G$16</f>
        <v>8541</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5.05" x14ac:dyDescent="0.3">
      <c r="A2026" t="str">
        <f>'Page 1 - General Information'!$G$12</f>
        <v>113365303</v>
      </c>
      <c r="B2026" t="str">
        <f>'Page 1 - General Information'!$G$16</f>
        <v>8541</v>
      </c>
      <c r="C2026" s="343" t="s">
        <v>21449</v>
      </c>
      <c r="D2026"/>
      <c r="E2026"/>
      <c r="F2026"/>
      <c r="G2026"/>
      <c r="H2026"/>
      <c r="I2026"/>
      <c r="J2026"/>
      <c r="K2026"/>
      <c r="L2026"/>
      <c r="M2026"/>
      <c r="N2026" t="s">
        <v>4042</v>
      </c>
      <c r="O2026" s="344">
        <f>INDEX('Page 2 - Team Information'!$K$14:$AP$189,Y2026,X2026)</f>
        <v>12</v>
      </c>
      <c r="P2026"/>
      <c r="Q2026"/>
      <c r="R2026"/>
      <c r="S2026" t="s">
        <v>5978</v>
      </c>
      <c r="T2026"/>
      <c r="U2026"/>
      <c r="V2026"/>
      <c r="W2026"/>
      <c r="X2026" s="345">
        <v>22</v>
      </c>
      <c r="Y2026" s="345">
        <v>100</v>
      </c>
      <c r="Z2026" s="288"/>
    </row>
    <row r="2027" spans="1:26" ht="15.05" x14ac:dyDescent="0.3">
      <c r="A2027" t="str">
        <f>'Page 1 - General Information'!$G$12</f>
        <v>113365303</v>
      </c>
      <c r="B2027" t="str">
        <f>'Page 1 - General Information'!$G$16</f>
        <v>8541</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5.05" x14ac:dyDescent="0.3">
      <c r="A2028" t="str">
        <f>'Page 1 - General Information'!$G$12</f>
        <v>113365303</v>
      </c>
      <c r="B2028" t="str">
        <f>'Page 1 - General Information'!$G$16</f>
        <v>8541</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5.05" x14ac:dyDescent="0.3">
      <c r="A2029" t="str">
        <f>'Page 1 - General Information'!$G$12</f>
        <v>113365303</v>
      </c>
      <c r="B2029" t="str">
        <f>'Page 1 - General Information'!$G$16</f>
        <v>8541</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5.05" x14ac:dyDescent="0.3">
      <c r="A2030" t="str">
        <f>'Page 1 - General Information'!$G$12</f>
        <v>113365303</v>
      </c>
      <c r="B2030" t="str">
        <f>'Page 1 - General Information'!$G$16</f>
        <v>8541</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5.05" x14ac:dyDescent="0.3">
      <c r="A2031" t="str">
        <f>'Page 1 - General Information'!$G$12</f>
        <v>113365303</v>
      </c>
      <c r="B2031" t="str">
        <f>'Page 1 - General Information'!$G$16</f>
        <v>8541</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5.05" x14ac:dyDescent="0.3">
      <c r="A2032" t="str">
        <f>'Page 1 - General Information'!$G$12</f>
        <v>113365303</v>
      </c>
      <c r="B2032" t="str">
        <f>'Page 1 - General Information'!$G$16</f>
        <v>8541</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5.05" x14ac:dyDescent="0.3">
      <c r="A2033" t="str">
        <f>'Page 1 - General Information'!$G$12</f>
        <v>113365303</v>
      </c>
      <c r="B2033" t="str">
        <f>'Page 1 - General Information'!$G$16</f>
        <v>8541</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5.05" x14ac:dyDescent="0.3">
      <c r="A2034" t="str">
        <f>'Page 1 - General Information'!$G$12</f>
        <v>113365303</v>
      </c>
      <c r="B2034" t="str">
        <f>'Page 1 - General Information'!$G$16</f>
        <v>8541</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5.05" x14ac:dyDescent="0.3">
      <c r="A2035" t="str">
        <f>'Page 1 - General Information'!$G$12</f>
        <v>113365303</v>
      </c>
      <c r="B2035" t="str">
        <f>'Page 1 - General Information'!$G$16</f>
        <v>8541</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5.05" x14ac:dyDescent="0.3">
      <c r="A2036" t="str">
        <f>'Page 1 - General Information'!$G$12</f>
        <v>113365303</v>
      </c>
      <c r="B2036" t="str">
        <f>'Page 1 - General Information'!$G$16</f>
        <v>8541</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5.05" x14ac:dyDescent="0.3">
      <c r="A2037" t="str">
        <f>'Page 1 - General Information'!$G$12</f>
        <v>113365303</v>
      </c>
      <c r="B2037" t="str">
        <f>'Page 1 - General Information'!$G$16</f>
        <v>8541</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5.05" x14ac:dyDescent="0.3">
      <c r="A2038" t="str">
        <f>'Page 1 - General Information'!$G$12</f>
        <v>113365303</v>
      </c>
      <c r="B2038" t="str">
        <f>'Page 1 - General Information'!$G$16</f>
        <v>8541</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5.05" x14ac:dyDescent="0.3">
      <c r="A2039" t="str">
        <f>'Page 1 - General Information'!$G$12</f>
        <v>113365303</v>
      </c>
      <c r="B2039" t="str">
        <f>'Page 1 - General Information'!$G$16</f>
        <v>8541</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5.05" x14ac:dyDescent="0.3">
      <c r="A2040" t="str">
        <f>'Page 1 - General Information'!$G$12</f>
        <v>113365303</v>
      </c>
      <c r="B2040" t="str">
        <f>'Page 1 - General Information'!$G$16</f>
        <v>8541</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5.05" x14ac:dyDescent="0.3">
      <c r="A2041" t="str">
        <f>'Page 1 - General Information'!$G$12</f>
        <v>113365303</v>
      </c>
      <c r="B2041" t="str">
        <f>'Page 1 - General Information'!$G$16</f>
        <v>8541</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5.05" x14ac:dyDescent="0.3">
      <c r="A2042" t="str">
        <f>'Page 1 - General Information'!$G$12</f>
        <v>113365303</v>
      </c>
      <c r="B2042" t="str">
        <f>'Page 1 - General Information'!$G$16</f>
        <v>8541</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5.05" x14ac:dyDescent="0.3">
      <c r="A2043" t="str">
        <f>'Page 1 - General Information'!$G$12</f>
        <v>113365303</v>
      </c>
      <c r="B2043" t="str">
        <f>'Page 1 - General Information'!$G$16</f>
        <v>8541</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5.05" x14ac:dyDescent="0.3">
      <c r="A2044" t="str">
        <f>'Page 1 - General Information'!$G$12</f>
        <v>113365303</v>
      </c>
      <c r="B2044" t="str">
        <f>'Page 1 - General Information'!$G$16</f>
        <v>8541</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5.05" x14ac:dyDescent="0.3">
      <c r="A2045" t="str">
        <f>'Page 1 - General Information'!$G$12</f>
        <v>113365303</v>
      </c>
      <c r="B2045" t="str">
        <f>'Page 1 - General Information'!$G$16</f>
        <v>8541</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5.05" x14ac:dyDescent="0.3">
      <c r="A2046" t="str">
        <f>'Page 1 - General Information'!$G$12</f>
        <v>113365303</v>
      </c>
      <c r="B2046" t="str">
        <f>'Page 1 - General Information'!$G$16</f>
        <v>8541</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5.05" x14ac:dyDescent="0.3">
      <c r="A2047" t="str">
        <f>'Page 1 - General Information'!$G$12</f>
        <v>113365303</v>
      </c>
      <c r="B2047" t="str">
        <f>'Page 1 - General Information'!$G$16</f>
        <v>8541</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5.05" x14ac:dyDescent="0.3">
      <c r="A2048" t="str">
        <f>'Page 1 - General Information'!$G$12</f>
        <v>113365303</v>
      </c>
      <c r="B2048" t="str">
        <f>'Page 1 - General Information'!$G$16</f>
        <v>8541</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5.05" x14ac:dyDescent="0.3">
      <c r="A2049" t="str">
        <f>'Page 1 - General Information'!$G$12</f>
        <v>113365303</v>
      </c>
      <c r="B2049" t="str">
        <f>'Page 1 - General Information'!$G$16</f>
        <v>8541</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5.05" x14ac:dyDescent="0.3">
      <c r="A2050" t="str">
        <f>'Page 1 - General Information'!$G$12</f>
        <v>113365303</v>
      </c>
      <c r="B2050" t="str">
        <f>'Page 1 - General Information'!$G$16</f>
        <v>8541</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5.05" x14ac:dyDescent="0.3">
      <c r="A2051" t="str">
        <f>'Page 1 - General Information'!$G$12</f>
        <v>113365303</v>
      </c>
      <c r="B2051" t="str">
        <f>'Page 1 - General Information'!$G$16</f>
        <v>8541</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5.05" x14ac:dyDescent="0.3">
      <c r="A2052" t="str">
        <f>'Page 1 - General Information'!$G$12</f>
        <v>113365303</v>
      </c>
      <c r="B2052" t="str">
        <f>'Page 1 - General Information'!$G$16</f>
        <v>8541</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5.05" x14ac:dyDescent="0.3">
      <c r="A2053" t="str">
        <f>'Page 1 - General Information'!$G$12</f>
        <v>113365303</v>
      </c>
      <c r="B2053" t="str">
        <f>'Page 1 - General Information'!$G$16</f>
        <v>8541</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5.05" x14ac:dyDescent="0.3">
      <c r="A2054" t="str">
        <f>'Page 1 - General Information'!$G$12</f>
        <v>113365303</v>
      </c>
      <c r="B2054" t="str">
        <f>'Page 1 - General Information'!$G$16</f>
        <v>8541</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5.05" x14ac:dyDescent="0.3">
      <c r="A2055" t="str">
        <f>'Page 1 - General Information'!$G$12</f>
        <v>113365303</v>
      </c>
      <c r="B2055" t="str">
        <f>'Page 1 - General Information'!$G$16</f>
        <v>8541</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5.05" x14ac:dyDescent="0.3">
      <c r="A2056" t="str">
        <f>'Page 1 - General Information'!$G$12</f>
        <v>113365303</v>
      </c>
      <c r="B2056" t="str">
        <f>'Page 1 - General Information'!$G$16</f>
        <v>8541</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5.05" x14ac:dyDescent="0.3">
      <c r="A2057" t="str">
        <f>'Page 1 - General Information'!$G$12</f>
        <v>113365303</v>
      </c>
      <c r="B2057" t="str">
        <f>'Page 1 - General Information'!$G$16</f>
        <v>8541</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5.05" x14ac:dyDescent="0.3">
      <c r="A2058" t="str">
        <f>'Page 1 - General Information'!$G$12</f>
        <v>113365303</v>
      </c>
      <c r="B2058" t="str">
        <f>'Page 1 - General Information'!$G$16</f>
        <v>8541</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5.05" x14ac:dyDescent="0.3">
      <c r="A2059" t="str">
        <f>'Page 1 - General Information'!$G$12</f>
        <v>113365303</v>
      </c>
      <c r="B2059" t="str">
        <f>'Page 1 - General Information'!$G$16</f>
        <v>8541</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5.05" x14ac:dyDescent="0.3">
      <c r="A2060" t="str">
        <f>'Page 1 - General Information'!$G$12</f>
        <v>113365303</v>
      </c>
      <c r="B2060" t="str">
        <f>'Page 1 - General Information'!$G$16</f>
        <v>8541</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5.05" x14ac:dyDescent="0.3">
      <c r="A2061" t="str">
        <f>'Page 1 - General Information'!$G$12</f>
        <v>113365303</v>
      </c>
      <c r="B2061" t="str">
        <f>'Page 1 - General Information'!$G$16</f>
        <v>8541</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5.05" x14ac:dyDescent="0.3">
      <c r="A2062" t="str">
        <f>'Page 1 - General Information'!$G$12</f>
        <v>113365303</v>
      </c>
      <c r="B2062" t="str">
        <f>'Page 1 - General Information'!$G$16</f>
        <v>8541</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5.05" x14ac:dyDescent="0.3">
      <c r="A2063" t="str">
        <f>'Page 1 - General Information'!$G$12</f>
        <v>113365303</v>
      </c>
      <c r="B2063" t="str">
        <f>'Page 1 - General Information'!$G$16</f>
        <v>8541</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5.05" x14ac:dyDescent="0.3">
      <c r="A2064" t="str">
        <f>'Page 1 - General Information'!$G$12</f>
        <v>113365303</v>
      </c>
      <c r="B2064" t="str">
        <f>'Page 1 - General Information'!$G$16</f>
        <v>8541</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5.05" x14ac:dyDescent="0.3">
      <c r="A2065" t="str">
        <f>'Page 1 - General Information'!$G$12</f>
        <v>113365303</v>
      </c>
      <c r="B2065" t="str">
        <f>'Page 1 - General Information'!$G$16</f>
        <v>8541</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5.05" x14ac:dyDescent="0.3">
      <c r="A2066" t="str">
        <f>'Page 1 - General Information'!$G$12</f>
        <v>113365303</v>
      </c>
      <c r="B2066" t="str">
        <f>'Page 1 - General Information'!$G$16</f>
        <v>8541</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5.05" x14ac:dyDescent="0.3">
      <c r="A2067" t="str">
        <f>'Page 1 - General Information'!$G$12</f>
        <v>113365303</v>
      </c>
      <c r="B2067" t="str">
        <f>'Page 1 - General Information'!$G$16</f>
        <v>8541</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5.05" x14ac:dyDescent="0.3">
      <c r="A2068" t="str">
        <f>'Page 1 - General Information'!$G$12</f>
        <v>113365303</v>
      </c>
      <c r="B2068" t="str">
        <f>'Page 1 - General Information'!$G$16</f>
        <v>8541</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5.05" x14ac:dyDescent="0.3">
      <c r="A2069" t="str">
        <f>'Page 1 - General Information'!$G$12</f>
        <v>113365303</v>
      </c>
      <c r="B2069" t="str">
        <f>'Page 1 - General Information'!$G$16</f>
        <v>8541</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5.05" x14ac:dyDescent="0.3">
      <c r="A2070" t="str">
        <f>'Page 1 - General Information'!$G$12</f>
        <v>113365303</v>
      </c>
      <c r="B2070" t="str">
        <f>'Page 1 - General Information'!$G$16</f>
        <v>8541</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5.05" x14ac:dyDescent="0.3">
      <c r="A2071" t="str">
        <f>'Page 1 - General Information'!$G$12</f>
        <v>113365303</v>
      </c>
      <c r="B2071" t="str">
        <f>'Page 1 - General Information'!$G$16</f>
        <v>8541</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5.05" x14ac:dyDescent="0.3">
      <c r="A2072" t="str">
        <f>'Page 1 - General Information'!$G$12</f>
        <v>113365303</v>
      </c>
      <c r="B2072" t="str">
        <f>'Page 1 - General Information'!$G$16</f>
        <v>8541</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5.05" x14ac:dyDescent="0.3">
      <c r="A2073" t="str">
        <f>'Page 1 - General Information'!$G$12</f>
        <v>113365303</v>
      </c>
      <c r="B2073" t="str">
        <f>'Page 1 - General Information'!$G$16</f>
        <v>8541</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5.05" x14ac:dyDescent="0.3">
      <c r="A2074" t="str">
        <f>'Page 1 - General Information'!$G$12</f>
        <v>113365303</v>
      </c>
      <c r="B2074" t="str">
        <f>'Page 1 - General Information'!$G$16</f>
        <v>8541</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5.05" x14ac:dyDescent="0.3">
      <c r="A2075" t="str">
        <f>'Page 1 - General Information'!$G$12</f>
        <v>113365303</v>
      </c>
      <c r="B2075" t="str">
        <f>'Page 1 - General Information'!$G$16</f>
        <v>8541</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5.05" x14ac:dyDescent="0.3">
      <c r="A2076" t="str">
        <f>'Page 1 - General Information'!$G$12</f>
        <v>113365303</v>
      </c>
      <c r="B2076" t="str">
        <f>'Page 1 - General Information'!$G$16</f>
        <v>8541</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5.05" x14ac:dyDescent="0.3">
      <c r="A2077" t="str">
        <f>'Page 1 - General Information'!$G$12</f>
        <v>113365303</v>
      </c>
      <c r="B2077" t="str">
        <f>'Page 1 - General Information'!$G$16</f>
        <v>8541</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5.05" x14ac:dyDescent="0.3">
      <c r="A2078" t="str">
        <f>'Page 1 - General Information'!$G$12</f>
        <v>113365303</v>
      </c>
      <c r="B2078" t="str">
        <f>'Page 1 - General Information'!$G$16</f>
        <v>8541</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5.05" x14ac:dyDescent="0.3">
      <c r="A2079" t="str">
        <f>'Page 1 - General Information'!$G$12</f>
        <v>113365303</v>
      </c>
      <c r="B2079" t="str">
        <f>'Page 1 - General Information'!$G$16</f>
        <v>8541</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5.05" x14ac:dyDescent="0.3">
      <c r="A2080" t="str">
        <f>'Page 1 - General Information'!$G$12</f>
        <v>113365303</v>
      </c>
      <c r="B2080" t="str">
        <f>'Page 1 - General Information'!$G$16</f>
        <v>8541</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5.05" x14ac:dyDescent="0.3">
      <c r="A2081" t="str">
        <f>'Page 1 - General Information'!$G$12</f>
        <v>113365303</v>
      </c>
      <c r="B2081" t="str">
        <f>'Page 1 - General Information'!$G$16</f>
        <v>8541</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5.05" x14ac:dyDescent="0.3">
      <c r="A2082" t="str">
        <f>'Page 1 - General Information'!$G$12</f>
        <v>113365303</v>
      </c>
      <c r="B2082" t="str">
        <f>'Page 1 - General Information'!$G$16</f>
        <v>8541</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5.05" x14ac:dyDescent="0.3">
      <c r="A2083" t="str">
        <f>'Page 1 - General Information'!$G$12</f>
        <v>113365303</v>
      </c>
      <c r="B2083" t="str">
        <f>'Page 1 - General Information'!$G$16</f>
        <v>8541</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5.05" x14ac:dyDescent="0.3">
      <c r="A2084" t="str">
        <f>'Page 1 - General Information'!$G$12</f>
        <v>113365303</v>
      </c>
      <c r="B2084" t="str">
        <f>'Page 1 - General Information'!$G$16</f>
        <v>8541</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5.05" x14ac:dyDescent="0.3">
      <c r="A2085" t="str">
        <f>'Page 1 - General Information'!$G$12</f>
        <v>113365303</v>
      </c>
      <c r="B2085" t="str">
        <f>'Page 1 - General Information'!$G$16</f>
        <v>8541</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5.05" x14ac:dyDescent="0.3">
      <c r="A2086" t="str">
        <f>'Page 1 - General Information'!$G$12</f>
        <v>113365303</v>
      </c>
      <c r="B2086" t="str">
        <f>'Page 1 - General Information'!$G$16</f>
        <v>8541</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5.05" x14ac:dyDescent="0.3">
      <c r="A2087" t="str">
        <f>'Page 1 - General Information'!$G$12</f>
        <v>113365303</v>
      </c>
      <c r="B2087" t="str">
        <f>'Page 1 - General Information'!$G$16</f>
        <v>8541</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5.05" x14ac:dyDescent="0.3">
      <c r="A2088" t="str">
        <f>'Page 1 - General Information'!$G$12</f>
        <v>113365303</v>
      </c>
      <c r="B2088" t="str">
        <f>'Page 1 - General Information'!$G$16</f>
        <v>8541</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5.05" x14ac:dyDescent="0.3">
      <c r="A2089" t="str">
        <f>'Page 1 - General Information'!$G$12</f>
        <v>113365303</v>
      </c>
      <c r="B2089" t="str">
        <f>'Page 1 - General Information'!$G$16</f>
        <v>8541</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5.05" x14ac:dyDescent="0.3">
      <c r="A2090" t="str">
        <f>'Page 1 - General Information'!$G$12</f>
        <v>113365303</v>
      </c>
      <c r="B2090" t="str">
        <f>'Page 1 - General Information'!$G$16</f>
        <v>8541</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5.05" x14ac:dyDescent="0.3">
      <c r="A2091" t="str">
        <f>'Page 1 - General Information'!$G$12</f>
        <v>113365303</v>
      </c>
      <c r="B2091" t="str">
        <f>'Page 1 - General Information'!$G$16</f>
        <v>8541</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5.05" x14ac:dyDescent="0.3">
      <c r="A2092" t="str">
        <f>'Page 1 - General Information'!$G$12</f>
        <v>113365303</v>
      </c>
      <c r="B2092" t="str">
        <f>'Page 1 - General Information'!$G$16</f>
        <v>8541</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5.05" x14ac:dyDescent="0.3">
      <c r="A2093" t="str">
        <f>'Page 1 - General Information'!$G$12</f>
        <v>113365303</v>
      </c>
      <c r="B2093" t="str">
        <f>'Page 1 - General Information'!$G$16</f>
        <v>8541</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5.05" x14ac:dyDescent="0.3">
      <c r="A2094" t="str">
        <f>'Page 1 - General Information'!$G$12</f>
        <v>113365303</v>
      </c>
      <c r="B2094" t="str">
        <f>'Page 1 - General Information'!$G$16</f>
        <v>8541</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5.05" x14ac:dyDescent="0.3">
      <c r="A2095" t="str">
        <f>'Page 1 - General Information'!$G$12</f>
        <v>113365303</v>
      </c>
      <c r="B2095" t="str">
        <f>'Page 1 - General Information'!$G$16</f>
        <v>8541</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5.05" x14ac:dyDescent="0.3">
      <c r="A2096" t="str">
        <f>'Page 1 - General Information'!$G$12</f>
        <v>113365303</v>
      </c>
      <c r="B2096" t="str">
        <f>'Page 1 - General Information'!$G$16</f>
        <v>8541</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5.05" x14ac:dyDescent="0.3">
      <c r="A2097" t="str">
        <f>'Page 1 - General Information'!$G$12</f>
        <v>113365303</v>
      </c>
      <c r="B2097" t="str">
        <f>'Page 1 - General Information'!$G$16</f>
        <v>8541</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5.05" x14ac:dyDescent="0.3">
      <c r="A2098" t="str">
        <f>'Page 1 - General Information'!$G$12</f>
        <v>113365303</v>
      </c>
      <c r="B2098" t="str">
        <f>'Page 1 - General Information'!$G$16</f>
        <v>8541</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5.05" x14ac:dyDescent="0.3">
      <c r="A2099" t="str">
        <f>'Page 1 - General Information'!$G$12</f>
        <v>113365303</v>
      </c>
      <c r="B2099" t="str">
        <f>'Page 1 - General Information'!$G$16</f>
        <v>8541</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5.05" x14ac:dyDescent="0.3">
      <c r="A2100" t="str">
        <f>'Page 1 - General Information'!$G$12</f>
        <v>113365303</v>
      </c>
      <c r="B2100" t="str">
        <f>'Page 1 - General Information'!$G$16</f>
        <v>8541</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5.05" x14ac:dyDescent="0.3">
      <c r="A2101" t="str">
        <f>'Page 1 - General Information'!$G$12</f>
        <v>113365303</v>
      </c>
      <c r="B2101" t="str">
        <f>'Page 1 - General Information'!$G$16</f>
        <v>8541</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5.05" x14ac:dyDescent="0.3">
      <c r="A2102" t="str">
        <f>'Page 1 - General Information'!$G$12</f>
        <v>113365303</v>
      </c>
      <c r="B2102" t="str">
        <f>'Page 1 - General Information'!$G$16</f>
        <v>8541</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5.05" x14ac:dyDescent="0.3">
      <c r="A2103" t="str">
        <f>'Page 1 - General Information'!$G$12</f>
        <v>113365303</v>
      </c>
      <c r="B2103" t="str">
        <f>'Page 1 - General Information'!$G$16</f>
        <v>8541</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5.05" x14ac:dyDescent="0.3">
      <c r="A2104" t="str">
        <f>'Page 1 - General Information'!$G$12</f>
        <v>113365303</v>
      </c>
      <c r="B2104" t="str">
        <f>'Page 1 - General Information'!$G$16</f>
        <v>8541</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5.05" x14ac:dyDescent="0.3">
      <c r="A2105" t="str">
        <f>'Page 1 - General Information'!$G$12</f>
        <v>113365303</v>
      </c>
      <c r="B2105" t="str">
        <f>'Page 1 - General Information'!$G$16</f>
        <v>8541</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5.05" x14ac:dyDescent="0.3">
      <c r="A2106" t="str">
        <f>'Page 1 - General Information'!$G$12</f>
        <v>113365303</v>
      </c>
      <c r="B2106" t="str">
        <f>'Page 1 - General Information'!$G$16</f>
        <v>8541</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5.05" x14ac:dyDescent="0.3">
      <c r="A2107" t="str">
        <f>'Page 1 - General Information'!$G$12</f>
        <v>113365303</v>
      </c>
      <c r="B2107" t="str">
        <f>'Page 1 - General Information'!$G$16</f>
        <v>8541</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5.05" x14ac:dyDescent="0.3">
      <c r="A2108" t="str">
        <f>'Page 1 - General Information'!$G$12</f>
        <v>113365303</v>
      </c>
      <c r="B2108" t="str">
        <f>'Page 1 - General Information'!$G$16</f>
        <v>8541</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5.05" x14ac:dyDescent="0.3">
      <c r="A2109" t="str">
        <f>'Page 1 - General Information'!$G$12</f>
        <v>113365303</v>
      </c>
      <c r="B2109" t="str">
        <f>'Page 1 - General Information'!$G$16</f>
        <v>8541</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5.05" x14ac:dyDescent="0.3">
      <c r="A2110" t="str">
        <f>'Page 1 - General Information'!$G$12</f>
        <v>113365303</v>
      </c>
      <c r="B2110" t="str">
        <f>'Page 1 - General Information'!$G$16</f>
        <v>8541</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5.05" x14ac:dyDescent="0.3">
      <c r="A2111" t="str">
        <f>'Page 1 - General Information'!$G$12</f>
        <v>113365303</v>
      </c>
      <c r="B2111" t="str">
        <f>'Page 1 - General Information'!$G$16</f>
        <v>8541</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5.05" x14ac:dyDescent="0.3">
      <c r="A2112" t="str">
        <f>'Page 1 - General Information'!$G$12</f>
        <v>113365303</v>
      </c>
      <c r="B2112" t="str">
        <f>'Page 1 - General Information'!$G$16</f>
        <v>8541</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5.05" x14ac:dyDescent="0.3">
      <c r="A2113" t="str">
        <f>'Page 1 - General Information'!$G$12</f>
        <v>113365303</v>
      </c>
      <c r="B2113" t="str">
        <f>'Page 1 - General Information'!$G$16</f>
        <v>8541</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5.05" x14ac:dyDescent="0.3">
      <c r="A2114" t="str">
        <f>'Page 1 - General Information'!$G$12</f>
        <v>113365303</v>
      </c>
      <c r="B2114" t="str">
        <f>'Page 1 - General Information'!$G$16</f>
        <v>8541</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5.05" x14ac:dyDescent="0.3">
      <c r="A2115" t="str">
        <f>'Page 1 - General Information'!$G$12</f>
        <v>113365303</v>
      </c>
      <c r="B2115" t="str">
        <f>'Page 1 - General Information'!$G$16</f>
        <v>8541</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5.05" x14ac:dyDescent="0.3">
      <c r="A2116" t="str">
        <f>'Page 1 - General Information'!$G$12</f>
        <v>113365303</v>
      </c>
      <c r="B2116" t="str">
        <f>'Page 1 - General Information'!$G$16</f>
        <v>8541</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5.05" x14ac:dyDescent="0.3">
      <c r="A2117" t="str">
        <f>'Page 1 - General Information'!$G$12</f>
        <v>113365303</v>
      </c>
      <c r="B2117" t="str">
        <f>'Page 1 - General Information'!$G$16</f>
        <v>8541</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5.05" x14ac:dyDescent="0.3">
      <c r="A2118" t="str">
        <f>'Page 1 - General Information'!$G$12</f>
        <v>113365303</v>
      </c>
      <c r="B2118" t="str">
        <f>'Page 1 - General Information'!$G$16</f>
        <v>8541</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5.05" x14ac:dyDescent="0.3">
      <c r="A2119" t="str">
        <f>'Page 1 - General Information'!$G$12</f>
        <v>113365303</v>
      </c>
      <c r="B2119" t="str">
        <f>'Page 1 - General Information'!$G$16</f>
        <v>8541</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5.05" x14ac:dyDescent="0.3">
      <c r="A2120" t="str">
        <f>'Page 1 - General Information'!$G$12</f>
        <v>113365303</v>
      </c>
      <c r="B2120" t="str">
        <f>'Page 1 - General Information'!$G$16</f>
        <v>8541</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5.05" x14ac:dyDescent="0.3">
      <c r="A2121" t="str">
        <f>'Page 1 - General Information'!$G$12</f>
        <v>113365303</v>
      </c>
      <c r="B2121" t="str">
        <f>'Page 1 - General Information'!$G$16</f>
        <v>8541</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5.05" x14ac:dyDescent="0.3">
      <c r="A2122" t="str">
        <f>'Page 1 - General Information'!$G$12</f>
        <v>113365303</v>
      </c>
      <c r="B2122" t="str">
        <f>'Page 1 - General Information'!$G$16</f>
        <v>8541</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5.05" x14ac:dyDescent="0.3">
      <c r="A2123" t="str">
        <f>'Page 1 - General Information'!$G$12</f>
        <v>113365303</v>
      </c>
      <c r="B2123" t="str">
        <f>'Page 1 - General Information'!$G$16</f>
        <v>8541</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5.05" x14ac:dyDescent="0.3">
      <c r="A2124" t="str">
        <f>'Page 1 - General Information'!$G$12</f>
        <v>113365303</v>
      </c>
      <c r="B2124" t="str">
        <f>'Page 1 - General Information'!$G$16</f>
        <v>8541</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5.05" x14ac:dyDescent="0.3">
      <c r="A2125" t="str">
        <f>'Page 1 - General Information'!$G$12</f>
        <v>113365303</v>
      </c>
      <c r="B2125" t="str">
        <f>'Page 1 - General Information'!$G$16</f>
        <v>8541</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5.05" x14ac:dyDescent="0.3">
      <c r="A2126" t="str">
        <f>'Page 1 - General Information'!$G$12</f>
        <v>113365303</v>
      </c>
      <c r="B2126" t="str">
        <f>'Page 1 - General Information'!$G$16</f>
        <v>8541</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5.05" x14ac:dyDescent="0.3">
      <c r="A2127" t="str">
        <f>'Page 1 - General Information'!$G$12</f>
        <v>113365303</v>
      </c>
      <c r="B2127" t="str">
        <f>'Page 1 - General Information'!$G$16</f>
        <v>8541</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5.05" x14ac:dyDescent="0.3">
      <c r="A2128" t="str">
        <f>'Page 1 - General Information'!$G$12</f>
        <v>113365303</v>
      </c>
      <c r="B2128" t="str">
        <f>'Page 1 - General Information'!$G$16</f>
        <v>8541</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5.05" x14ac:dyDescent="0.3">
      <c r="A2129" t="str">
        <f>'Page 1 - General Information'!$G$12</f>
        <v>113365303</v>
      </c>
      <c r="B2129" t="str">
        <f>'Page 1 - General Information'!$G$16</f>
        <v>8541</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5.05" x14ac:dyDescent="0.3">
      <c r="A2130" t="str">
        <f>'Page 1 - General Information'!$G$12</f>
        <v>113365303</v>
      </c>
      <c r="B2130" t="str">
        <f>'Page 1 - General Information'!$G$16</f>
        <v>8541</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5.05" x14ac:dyDescent="0.3">
      <c r="A2131" t="str">
        <f>'Page 1 - General Information'!$G$12</f>
        <v>113365303</v>
      </c>
      <c r="B2131" t="str">
        <f>'Page 1 - General Information'!$G$16</f>
        <v>8541</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5.05" x14ac:dyDescent="0.3">
      <c r="A2132" t="str">
        <f>'Page 1 - General Information'!$G$12</f>
        <v>113365303</v>
      </c>
      <c r="B2132" t="str">
        <f>'Page 1 - General Information'!$G$16</f>
        <v>8541</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5.05" x14ac:dyDescent="0.3">
      <c r="A2133" t="str">
        <f>'Page 1 - General Information'!$G$12</f>
        <v>113365303</v>
      </c>
      <c r="B2133" t="str">
        <f>'Page 1 - General Information'!$G$16</f>
        <v>8541</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5.05" x14ac:dyDescent="0.3">
      <c r="A2134" t="str">
        <f>'Page 1 - General Information'!$G$12</f>
        <v>113365303</v>
      </c>
      <c r="B2134" t="str">
        <f>'Page 1 - General Information'!$G$16</f>
        <v>8541</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5.05" x14ac:dyDescent="0.3">
      <c r="A2135" t="str">
        <f>'Page 1 - General Information'!$G$12</f>
        <v>113365303</v>
      </c>
      <c r="B2135" t="str">
        <f>'Page 1 - General Information'!$G$16</f>
        <v>8541</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5.05" x14ac:dyDescent="0.3">
      <c r="A2136" t="str">
        <f>'Page 1 - General Information'!$G$12</f>
        <v>113365303</v>
      </c>
      <c r="B2136" t="str">
        <f>'Page 1 - General Information'!$G$16</f>
        <v>8541</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5.05" x14ac:dyDescent="0.3">
      <c r="A2137" t="str">
        <f>'Page 1 - General Information'!$G$12</f>
        <v>113365303</v>
      </c>
      <c r="B2137" t="str">
        <f>'Page 1 - General Information'!$G$16</f>
        <v>8541</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5.05" x14ac:dyDescent="0.3">
      <c r="A2138" t="str">
        <f>'Page 1 - General Information'!$G$12</f>
        <v>113365303</v>
      </c>
      <c r="B2138" t="str">
        <f>'Page 1 - General Information'!$G$16</f>
        <v>8541</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5.05" x14ac:dyDescent="0.3">
      <c r="A2139" t="str">
        <f>'Page 1 - General Information'!$G$12</f>
        <v>113365303</v>
      </c>
      <c r="B2139" t="str">
        <f>'Page 1 - General Information'!$G$16</f>
        <v>8541</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5.05" x14ac:dyDescent="0.3">
      <c r="A2140" t="str">
        <f>'Page 1 - General Information'!$G$12</f>
        <v>113365303</v>
      </c>
      <c r="B2140" t="str">
        <f>'Page 1 - General Information'!$G$16</f>
        <v>8541</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5.05" x14ac:dyDescent="0.3">
      <c r="A2141" t="str">
        <f>'Page 1 - General Information'!$G$12</f>
        <v>113365303</v>
      </c>
      <c r="B2141" t="str">
        <f>'Page 1 - General Information'!$G$16</f>
        <v>8541</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5.05" x14ac:dyDescent="0.3">
      <c r="A2142" t="str">
        <f>'Page 1 - General Information'!$G$12</f>
        <v>113365303</v>
      </c>
      <c r="B2142" t="str">
        <f>'Page 1 - General Information'!$G$16</f>
        <v>8541</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5.05" x14ac:dyDescent="0.3">
      <c r="A2143" t="str">
        <f>'Page 1 - General Information'!$G$12</f>
        <v>113365303</v>
      </c>
      <c r="B2143" t="str">
        <f>'Page 1 - General Information'!$G$16</f>
        <v>8541</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5.05" x14ac:dyDescent="0.3">
      <c r="A2144" t="str">
        <f>'Page 1 - General Information'!$G$12</f>
        <v>113365303</v>
      </c>
      <c r="B2144" t="str">
        <f>'Page 1 - General Information'!$G$16</f>
        <v>8541</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5.05" x14ac:dyDescent="0.3">
      <c r="A2145" t="str">
        <f>'Page 1 - General Information'!$G$12</f>
        <v>113365303</v>
      </c>
      <c r="B2145" t="str">
        <f>'Page 1 - General Information'!$G$16</f>
        <v>8541</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5.05" x14ac:dyDescent="0.3">
      <c r="A2146" t="str">
        <f>'Page 1 - General Information'!$G$12</f>
        <v>113365303</v>
      </c>
      <c r="B2146" t="str">
        <f>'Page 1 - General Information'!$G$16</f>
        <v>8541</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5.05" x14ac:dyDescent="0.3">
      <c r="A2147" t="str">
        <f>'Page 1 - General Information'!$G$12</f>
        <v>113365303</v>
      </c>
      <c r="B2147" t="str">
        <f>'Page 1 - General Information'!$G$16</f>
        <v>8541</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5.05" x14ac:dyDescent="0.3">
      <c r="A2148" t="str">
        <f>'Page 1 - General Information'!$G$12</f>
        <v>113365303</v>
      </c>
      <c r="B2148" t="str">
        <f>'Page 1 - General Information'!$G$16</f>
        <v>8541</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5.05" x14ac:dyDescent="0.3">
      <c r="A2149" t="str">
        <f>'Page 1 - General Information'!$G$12</f>
        <v>113365303</v>
      </c>
      <c r="B2149" t="str">
        <f>'Page 1 - General Information'!$G$16</f>
        <v>8541</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5.05" x14ac:dyDescent="0.3">
      <c r="A2150" t="str">
        <f>'Page 1 - General Information'!$G$12</f>
        <v>113365303</v>
      </c>
      <c r="B2150" t="str">
        <f>'Page 1 - General Information'!$G$16</f>
        <v>8541</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5.05" x14ac:dyDescent="0.3">
      <c r="A2151" t="str">
        <f>'Page 1 - General Information'!$G$12</f>
        <v>113365303</v>
      </c>
      <c r="B2151" t="str">
        <f>'Page 1 - General Information'!$G$16</f>
        <v>8541</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5.05" x14ac:dyDescent="0.3">
      <c r="A2152" t="str">
        <f>'Page 1 - General Information'!$G$12</f>
        <v>113365303</v>
      </c>
      <c r="B2152" t="str">
        <f>'Page 1 - General Information'!$G$16</f>
        <v>8541</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5.05" x14ac:dyDescent="0.3">
      <c r="A2153" t="str">
        <f>'Page 1 - General Information'!$G$12</f>
        <v>113365303</v>
      </c>
      <c r="B2153" t="str">
        <f>'Page 1 - General Information'!$G$16</f>
        <v>8541</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5.05" x14ac:dyDescent="0.3">
      <c r="A2154" t="str">
        <f>'Page 1 - General Information'!$G$12</f>
        <v>113365303</v>
      </c>
      <c r="B2154" t="str">
        <f>'Page 1 - General Information'!$G$16</f>
        <v>8541</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5.05" x14ac:dyDescent="0.3">
      <c r="A2155" t="str">
        <f>'Page 1 - General Information'!$G$12</f>
        <v>113365303</v>
      </c>
      <c r="B2155" t="str">
        <f>'Page 1 - General Information'!$G$16</f>
        <v>8541</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5.05" x14ac:dyDescent="0.3">
      <c r="A2156" t="str">
        <f>'Page 1 - General Information'!$G$12</f>
        <v>113365303</v>
      </c>
      <c r="B2156" t="str">
        <f>'Page 1 - General Information'!$G$16</f>
        <v>8541</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5.05" x14ac:dyDescent="0.3">
      <c r="A2157" t="str">
        <f>'Page 1 - General Information'!$G$12</f>
        <v>113365303</v>
      </c>
      <c r="B2157" t="str">
        <f>'Page 1 - General Information'!$G$16</f>
        <v>8541</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5.05" x14ac:dyDescent="0.3">
      <c r="A2158" t="str">
        <f>'Page 1 - General Information'!$G$12</f>
        <v>113365303</v>
      </c>
      <c r="B2158" t="str">
        <f>'Page 1 - General Information'!$G$16</f>
        <v>8541</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5.05" x14ac:dyDescent="0.3">
      <c r="A2159" t="str">
        <f>'Page 1 - General Information'!$G$12</f>
        <v>113365303</v>
      </c>
      <c r="B2159" t="str">
        <f>'Page 1 - General Information'!$G$16</f>
        <v>8541</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5.05" x14ac:dyDescent="0.3">
      <c r="A2160" t="str">
        <f>'Page 1 - General Information'!$G$12</f>
        <v>113365303</v>
      </c>
      <c r="B2160" t="str">
        <f>'Page 1 - General Information'!$G$16</f>
        <v>8541</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5.05" x14ac:dyDescent="0.3">
      <c r="A2161" t="str">
        <f>'Page 1 - General Information'!$G$12</f>
        <v>113365303</v>
      </c>
      <c r="B2161" t="str">
        <f>'Page 1 - General Information'!$G$16</f>
        <v>8541</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5.05" x14ac:dyDescent="0.3">
      <c r="A2162" t="str">
        <f>'Page 1 - General Information'!$G$12</f>
        <v>113365303</v>
      </c>
      <c r="B2162" t="str">
        <f>'Page 1 - General Information'!$G$16</f>
        <v>8541</v>
      </c>
      <c r="C2162" s="343" t="s">
        <v>21449</v>
      </c>
      <c r="D2162"/>
      <c r="E2162"/>
      <c r="F2162"/>
      <c r="G2162"/>
      <c r="H2162"/>
      <c r="I2162"/>
      <c r="J2162"/>
      <c r="K2162"/>
      <c r="L2162"/>
      <c r="M2162"/>
      <c r="N2162" t="s">
        <v>4523</v>
      </c>
      <c r="O2162" s="347"/>
      <c r="P2162"/>
      <c r="Q2162"/>
      <c r="R2162" s="347" t="s">
        <v>10203</v>
      </c>
      <c r="S2162" t="s">
        <v>6099</v>
      </c>
      <c r="T2162"/>
      <c r="U2162"/>
      <c r="V2162" s="344" t="str">
        <f>INDEX('Page 2 - Team Information'!$K$14:$AP$189,Y2162,X2162)</f>
        <v xml:space="preserve">Yes </v>
      </c>
      <c r="W2162"/>
      <c r="X2162" s="345">
        <v>5</v>
      </c>
      <c r="Y2162" s="345">
        <v>110</v>
      </c>
      <c r="Z2162" s="288"/>
    </row>
    <row r="2163" spans="1:26" ht="15.05" x14ac:dyDescent="0.3">
      <c r="A2163" t="str">
        <f>'Page 1 - General Information'!$G$12</f>
        <v>113365303</v>
      </c>
      <c r="B2163" t="str">
        <f>'Page 1 - General Information'!$G$16</f>
        <v>8541</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5.05" x14ac:dyDescent="0.3">
      <c r="A2164" t="str">
        <f>'Page 1 - General Information'!$G$12</f>
        <v>113365303</v>
      </c>
      <c r="B2164" t="str">
        <f>'Page 1 - General Information'!$G$16</f>
        <v>8541</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5.05" x14ac:dyDescent="0.3">
      <c r="A2165" t="str">
        <f>'Page 1 - General Information'!$G$12</f>
        <v>113365303</v>
      </c>
      <c r="B2165" t="str">
        <f>'Page 1 - General Information'!$G$16</f>
        <v>8541</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5.05" x14ac:dyDescent="0.3">
      <c r="A2166" t="str">
        <f>'Page 1 - General Information'!$G$12</f>
        <v>113365303</v>
      </c>
      <c r="B2166" t="str">
        <f>'Page 1 - General Information'!$G$16</f>
        <v>8541</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5.05" x14ac:dyDescent="0.3">
      <c r="A2167" t="str">
        <f>'Page 1 - General Information'!$G$12</f>
        <v>113365303</v>
      </c>
      <c r="B2167" t="str">
        <f>'Page 1 - General Information'!$G$16</f>
        <v>8541</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5.05" x14ac:dyDescent="0.3">
      <c r="A2168" t="str">
        <f>'Page 1 - General Information'!$G$12</f>
        <v>113365303</v>
      </c>
      <c r="B2168" t="str">
        <f>'Page 1 - General Information'!$G$16</f>
        <v>8541</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5.05" x14ac:dyDescent="0.3">
      <c r="A2169" t="str">
        <f>'Page 1 - General Information'!$G$12</f>
        <v>113365303</v>
      </c>
      <c r="B2169" t="str">
        <f>'Page 1 - General Information'!$G$16</f>
        <v>8541</v>
      </c>
      <c r="C2169" s="343" t="s">
        <v>21449</v>
      </c>
      <c r="D2169"/>
      <c r="E2169"/>
      <c r="F2169"/>
      <c r="G2169"/>
      <c r="H2169"/>
      <c r="I2169"/>
      <c r="J2169"/>
      <c r="K2169"/>
      <c r="L2169"/>
      <c r="M2169"/>
      <c r="N2169" t="s">
        <v>4042</v>
      </c>
      <c r="O2169" s="344">
        <f>INDEX('Page 2 - Team Information'!$K$14:$AP$189,Y2169,X2169)</f>
        <v>18</v>
      </c>
      <c r="P2169"/>
      <c r="Q2169"/>
      <c r="R2169"/>
      <c r="S2169" t="s">
        <v>6106</v>
      </c>
      <c r="T2169"/>
      <c r="U2169"/>
      <c r="V2169"/>
      <c r="W2169"/>
      <c r="X2169" s="345">
        <v>14</v>
      </c>
      <c r="Y2169" s="345">
        <v>110</v>
      </c>
      <c r="Z2169" s="288"/>
    </row>
    <row r="2170" spans="1:26" ht="15.05" x14ac:dyDescent="0.3">
      <c r="A2170" t="str">
        <f>'Page 1 - General Information'!$G$12</f>
        <v>113365303</v>
      </c>
      <c r="B2170" t="str">
        <f>'Page 1 - General Information'!$G$16</f>
        <v>8541</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5.05" x14ac:dyDescent="0.3">
      <c r="A2171" t="str">
        <f>'Page 1 - General Information'!$G$12</f>
        <v>113365303</v>
      </c>
      <c r="B2171" t="str">
        <f>'Page 1 - General Information'!$G$16</f>
        <v>8541</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5.05" x14ac:dyDescent="0.3">
      <c r="A2172" t="str">
        <f>'Page 1 - General Information'!$G$12</f>
        <v>113365303</v>
      </c>
      <c r="B2172" t="str">
        <f>'Page 1 - General Information'!$G$16</f>
        <v>8541</v>
      </c>
      <c r="C2172" s="343" t="s">
        <v>21449</v>
      </c>
      <c r="D2172"/>
      <c r="E2172"/>
      <c r="F2172"/>
      <c r="G2172"/>
      <c r="H2172"/>
      <c r="I2172"/>
      <c r="J2172"/>
      <c r="K2172"/>
      <c r="L2172"/>
      <c r="M2172"/>
      <c r="N2172" t="s">
        <v>4042</v>
      </c>
      <c r="O2172" s="344">
        <f>INDEX('Page 2 - Team Information'!$K$14:$AP$189,Y2172,X2172)</f>
        <v>18</v>
      </c>
      <c r="P2172"/>
      <c r="Q2172"/>
      <c r="R2172"/>
      <c r="S2172" t="s">
        <v>6109</v>
      </c>
      <c r="T2172"/>
      <c r="U2172"/>
      <c r="V2172"/>
      <c r="W2172"/>
      <c r="X2172" s="345">
        <v>17</v>
      </c>
      <c r="Y2172" s="345">
        <v>110</v>
      </c>
      <c r="Z2172" s="288"/>
    </row>
    <row r="2173" spans="1:26" ht="15.05" x14ac:dyDescent="0.3">
      <c r="A2173" t="str">
        <f>'Page 1 - General Information'!$G$12</f>
        <v>113365303</v>
      </c>
      <c r="B2173" t="str">
        <f>'Page 1 - General Information'!$G$16</f>
        <v>8541</v>
      </c>
      <c r="C2173" s="343" t="s">
        <v>21449</v>
      </c>
      <c r="D2173"/>
      <c r="E2173"/>
      <c r="F2173"/>
      <c r="G2173"/>
      <c r="H2173"/>
      <c r="I2173"/>
      <c r="J2173"/>
      <c r="K2173"/>
      <c r="L2173"/>
      <c r="M2173"/>
      <c r="N2173" t="s">
        <v>4042</v>
      </c>
      <c r="O2173" s="344">
        <f>INDEX('Page 2 - Team Information'!$K$14:$AP$189,Y2173,X2173)</f>
        <v>14</v>
      </c>
      <c r="P2173"/>
      <c r="Q2173"/>
      <c r="R2173"/>
      <c r="S2173" t="s">
        <v>6110</v>
      </c>
      <c r="T2173"/>
      <c r="U2173"/>
      <c r="V2173"/>
      <c r="W2173"/>
      <c r="X2173" s="345">
        <v>19</v>
      </c>
      <c r="Y2173" s="345">
        <v>110</v>
      </c>
      <c r="Z2173" s="288"/>
    </row>
    <row r="2174" spans="1:26" ht="15.05" x14ac:dyDescent="0.3">
      <c r="A2174" t="str">
        <f>'Page 1 - General Information'!$G$12</f>
        <v>113365303</v>
      </c>
      <c r="B2174" t="str">
        <f>'Page 1 - General Information'!$G$16</f>
        <v>8541</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5.05" x14ac:dyDescent="0.3">
      <c r="A2175" t="str">
        <f>'Page 1 - General Information'!$G$12</f>
        <v>113365303</v>
      </c>
      <c r="B2175" t="str">
        <f>'Page 1 - General Information'!$G$16</f>
        <v>8541</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5.05" x14ac:dyDescent="0.3">
      <c r="A2176" t="str">
        <f>'Page 1 - General Information'!$G$12</f>
        <v>113365303</v>
      </c>
      <c r="B2176" t="str">
        <f>'Page 1 - General Information'!$G$16</f>
        <v>8541</v>
      </c>
      <c r="C2176" s="343" t="s">
        <v>21449</v>
      </c>
      <c r="D2176"/>
      <c r="E2176"/>
      <c r="F2176"/>
      <c r="G2176"/>
      <c r="H2176"/>
      <c r="I2176"/>
      <c r="J2176"/>
      <c r="K2176"/>
      <c r="L2176"/>
      <c r="M2176"/>
      <c r="N2176" t="s">
        <v>4042</v>
      </c>
      <c r="O2176" s="344">
        <f>INDEX('Page 2 - Team Information'!$K$14:$AP$189,Y2176,X2176)</f>
        <v>14</v>
      </c>
      <c r="P2176"/>
      <c r="Q2176"/>
      <c r="R2176"/>
      <c r="S2176" t="s">
        <v>6113</v>
      </c>
      <c r="T2176"/>
      <c r="U2176"/>
      <c r="V2176"/>
      <c r="W2176"/>
      <c r="X2176" s="345">
        <v>22</v>
      </c>
      <c r="Y2176" s="345">
        <v>110</v>
      </c>
      <c r="Z2176" s="288"/>
    </row>
    <row r="2177" spans="1:26" ht="15.05" x14ac:dyDescent="0.3">
      <c r="A2177" t="str">
        <f>'Page 1 - General Information'!$G$12</f>
        <v>113365303</v>
      </c>
      <c r="B2177" t="str">
        <f>'Page 1 - General Information'!$G$16</f>
        <v>8541</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5.05" x14ac:dyDescent="0.3">
      <c r="A2178" t="str">
        <f>'Page 1 - General Information'!$G$12</f>
        <v>113365303</v>
      </c>
      <c r="B2178" t="str">
        <f>'Page 1 - General Information'!$G$16</f>
        <v>8541</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5.05" x14ac:dyDescent="0.3">
      <c r="A2179" t="str">
        <f>'Page 1 - General Information'!$G$12</f>
        <v>113365303</v>
      </c>
      <c r="B2179" t="str">
        <f>'Page 1 - General Information'!$G$16</f>
        <v>8541</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5.05" x14ac:dyDescent="0.3">
      <c r="A2180" t="str">
        <f>'Page 1 - General Information'!$G$12</f>
        <v>113365303</v>
      </c>
      <c r="B2180" t="str">
        <f>'Page 1 - General Information'!$G$16</f>
        <v>8541</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5.05" x14ac:dyDescent="0.3">
      <c r="A2181" t="str">
        <f>'Page 1 - General Information'!$G$12</f>
        <v>113365303</v>
      </c>
      <c r="B2181" t="str">
        <f>'Page 1 - General Information'!$G$16</f>
        <v>8541</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5.05" x14ac:dyDescent="0.3">
      <c r="A2182" t="str">
        <f>'Page 1 - General Information'!$G$12</f>
        <v>113365303</v>
      </c>
      <c r="B2182" t="str">
        <f>'Page 1 - General Information'!$G$16</f>
        <v>8541</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5.05" x14ac:dyDescent="0.3">
      <c r="A2183" t="str">
        <f>'Page 1 - General Information'!$G$12</f>
        <v>113365303</v>
      </c>
      <c r="B2183" t="str">
        <f>'Page 1 - General Information'!$G$16</f>
        <v>8541</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5.05" x14ac:dyDescent="0.3">
      <c r="A2184" t="str">
        <f>'Page 1 - General Information'!$G$12</f>
        <v>113365303</v>
      </c>
      <c r="B2184" t="str">
        <f>'Page 1 - General Information'!$G$16</f>
        <v>8541</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5.05" x14ac:dyDescent="0.3">
      <c r="A2185" t="str">
        <f>'Page 1 - General Information'!$G$12</f>
        <v>113365303</v>
      </c>
      <c r="B2185" t="str">
        <f>'Page 1 - General Information'!$G$16</f>
        <v>8541</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5.05" x14ac:dyDescent="0.3">
      <c r="A2186" t="str">
        <f>'Page 1 - General Information'!$G$12</f>
        <v>113365303</v>
      </c>
      <c r="B2186" t="str">
        <f>'Page 1 - General Information'!$G$16</f>
        <v>8541</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5.05" x14ac:dyDescent="0.3">
      <c r="A2187" t="str">
        <f>'Page 1 - General Information'!$G$12</f>
        <v>113365303</v>
      </c>
      <c r="B2187" t="str">
        <f>'Page 1 - General Information'!$G$16</f>
        <v>8541</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5.05" x14ac:dyDescent="0.3">
      <c r="A2188" t="str">
        <f>'Page 1 - General Information'!$G$12</f>
        <v>113365303</v>
      </c>
      <c r="B2188" t="str">
        <f>'Page 1 - General Information'!$G$16</f>
        <v>8541</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5.05" x14ac:dyDescent="0.3">
      <c r="A2189" t="str">
        <f>'Page 1 - General Information'!$G$12</f>
        <v>113365303</v>
      </c>
      <c r="B2189" t="str">
        <f>'Page 1 - General Information'!$G$16</f>
        <v>8541</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5.05" x14ac:dyDescent="0.3">
      <c r="A2190" t="str">
        <f>'Page 1 - General Information'!$G$12</f>
        <v>113365303</v>
      </c>
      <c r="B2190" t="str">
        <f>'Page 1 - General Information'!$G$16</f>
        <v>8541</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5.05" x14ac:dyDescent="0.3">
      <c r="A2191" t="str">
        <f>'Page 1 - General Information'!$G$12</f>
        <v>113365303</v>
      </c>
      <c r="B2191" t="str">
        <f>'Page 1 - General Information'!$G$16</f>
        <v>8541</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5.05" x14ac:dyDescent="0.3">
      <c r="A2192" t="str">
        <f>'Page 1 - General Information'!$G$12</f>
        <v>113365303</v>
      </c>
      <c r="B2192" t="str">
        <f>'Page 1 - General Information'!$G$16</f>
        <v>8541</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5.05" x14ac:dyDescent="0.3">
      <c r="A2193" t="str">
        <f>'Page 1 - General Information'!$G$12</f>
        <v>113365303</v>
      </c>
      <c r="B2193" t="str">
        <f>'Page 1 - General Information'!$G$16</f>
        <v>8541</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5.05" x14ac:dyDescent="0.3">
      <c r="A2194" t="str">
        <f>'Page 1 - General Information'!$G$12</f>
        <v>113365303</v>
      </c>
      <c r="B2194" t="str">
        <f>'Page 1 - General Information'!$G$16</f>
        <v>8541</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5.05" x14ac:dyDescent="0.3">
      <c r="A2195" t="str">
        <f>'Page 1 - General Information'!$G$12</f>
        <v>113365303</v>
      </c>
      <c r="B2195" t="str">
        <f>'Page 1 - General Information'!$G$16</f>
        <v>8541</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5.05" x14ac:dyDescent="0.3">
      <c r="A2196" t="str">
        <f>'Page 1 - General Information'!$G$12</f>
        <v>113365303</v>
      </c>
      <c r="B2196" t="str">
        <f>'Page 1 - General Information'!$G$16</f>
        <v>8541</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5.05" x14ac:dyDescent="0.3">
      <c r="A2197" t="str">
        <f>'Page 1 - General Information'!$G$12</f>
        <v>113365303</v>
      </c>
      <c r="B2197" t="str">
        <f>'Page 1 - General Information'!$G$16</f>
        <v>8541</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5.05" x14ac:dyDescent="0.3">
      <c r="A2198" t="str">
        <f>'Page 1 - General Information'!$G$12</f>
        <v>113365303</v>
      </c>
      <c r="B2198" t="str">
        <f>'Page 1 - General Information'!$G$16</f>
        <v>8541</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5.05" x14ac:dyDescent="0.3">
      <c r="A2199" t="str">
        <f>'Page 1 - General Information'!$G$12</f>
        <v>113365303</v>
      </c>
      <c r="B2199" t="str">
        <f>'Page 1 - General Information'!$G$16</f>
        <v>8541</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5.05" x14ac:dyDescent="0.3">
      <c r="A2200" t="str">
        <f>'Page 1 - General Information'!$G$12</f>
        <v>113365303</v>
      </c>
      <c r="B2200" t="str">
        <f>'Page 1 - General Information'!$G$16</f>
        <v>8541</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5.05" x14ac:dyDescent="0.3">
      <c r="A2201" t="str">
        <f>'Page 1 - General Information'!$G$12</f>
        <v>113365303</v>
      </c>
      <c r="B2201" t="str">
        <f>'Page 1 - General Information'!$G$16</f>
        <v>8541</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5.05" x14ac:dyDescent="0.3">
      <c r="A2202" t="str">
        <f>'Page 1 - General Information'!$G$12</f>
        <v>113365303</v>
      </c>
      <c r="B2202" t="str">
        <f>'Page 1 - General Information'!$G$16</f>
        <v>8541</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5.05" x14ac:dyDescent="0.3">
      <c r="A2203" t="str">
        <f>'Page 1 - General Information'!$G$12</f>
        <v>113365303</v>
      </c>
      <c r="B2203" t="str">
        <f>'Page 1 - General Information'!$G$16</f>
        <v>8541</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5.05" x14ac:dyDescent="0.3">
      <c r="A2204" t="str">
        <f>'Page 1 - General Information'!$G$12</f>
        <v>113365303</v>
      </c>
      <c r="B2204" t="str">
        <f>'Page 1 - General Information'!$G$16</f>
        <v>8541</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5.05" x14ac:dyDescent="0.3">
      <c r="A2205" t="str">
        <f>'Page 1 - General Information'!$G$12</f>
        <v>113365303</v>
      </c>
      <c r="B2205" t="str">
        <f>'Page 1 - General Information'!$G$16</f>
        <v>8541</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5.05" x14ac:dyDescent="0.3">
      <c r="A2206" t="str">
        <f>'Page 1 - General Information'!$G$12</f>
        <v>113365303</v>
      </c>
      <c r="B2206" t="str">
        <f>'Page 1 - General Information'!$G$16</f>
        <v>8541</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5.05" x14ac:dyDescent="0.3">
      <c r="A2207" t="str">
        <f>'Page 1 - General Information'!$G$12</f>
        <v>113365303</v>
      </c>
      <c r="B2207" t="str">
        <f>'Page 1 - General Information'!$G$16</f>
        <v>8541</v>
      </c>
      <c r="C2207" s="343" t="s">
        <v>21449</v>
      </c>
      <c r="D2207"/>
      <c r="E2207"/>
      <c r="F2207"/>
      <c r="G2207"/>
      <c r="H2207"/>
      <c r="I2207"/>
      <c r="J2207"/>
      <c r="K2207"/>
      <c r="L2207"/>
      <c r="M2207"/>
      <c r="N2207" t="s">
        <v>4523</v>
      </c>
      <c r="O2207" s="347"/>
      <c r="P2207"/>
      <c r="Q2207"/>
      <c r="R2207" s="347" t="s">
        <v>10203</v>
      </c>
      <c r="S2207" t="s">
        <v>6129</v>
      </c>
      <c r="T2207"/>
      <c r="U2207"/>
      <c r="V2207" s="344" t="str">
        <f>INDEX('Page 2 - Team Information'!$K$14:$AP$189,Y2207,X2207)</f>
        <v xml:space="preserve">Yes </v>
      </c>
      <c r="W2207"/>
      <c r="X2207" s="345">
        <v>5</v>
      </c>
      <c r="Y2207" s="345">
        <v>113</v>
      </c>
      <c r="Z2207" s="288"/>
    </row>
    <row r="2208" spans="1:26" ht="15.05" x14ac:dyDescent="0.3">
      <c r="A2208" t="str">
        <f>'Page 1 - General Information'!$G$12</f>
        <v>113365303</v>
      </c>
      <c r="B2208" t="str">
        <f>'Page 1 - General Information'!$G$16</f>
        <v>8541</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5.05" x14ac:dyDescent="0.3">
      <c r="A2209" t="str">
        <f>'Page 1 - General Information'!$G$12</f>
        <v>113365303</v>
      </c>
      <c r="B2209" t="str">
        <f>'Page 1 - General Information'!$G$16</f>
        <v>8541</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5.05" x14ac:dyDescent="0.3">
      <c r="A2210" t="str">
        <f>'Page 1 - General Information'!$G$12</f>
        <v>113365303</v>
      </c>
      <c r="B2210" t="str">
        <f>'Page 1 - General Information'!$G$16</f>
        <v>8541</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5.05" x14ac:dyDescent="0.3">
      <c r="A2211" t="str">
        <f>'Page 1 - General Information'!$G$12</f>
        <v>113365303</v>
      </c>
      <c r="B2211" t="str">
        <f>'Page 1 - General Information'!$G$16</f>
        <v>8541</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5.05" x14ac:dyDescent="0.3">
      <c r="A2212" t="str">
        <f>'Page 1 - General Information'!$G$12</f>
        <v>113365303</v>
      </c>
      <c r="B2212" t="str">
        <f>'Page 1 - General Information'!$G$16</f>
        <v>8541</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5.05" x14ac:dyDescent="0.3">
      <c r="A2213" t="str">
        <f>'Page 1 - General Information'!$G$12</f>
        <v>113365303</v>
      </c>
      <c r="B2213" t="str">
        <f>'Page 1 - General Information'!$G$16</f>
        <v>8541</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5.05" x14ac:dyDescent="0.3">
      <c r="A2214" t="str">
        <f>'Page 1 - General Information'!$G$12</f>
        <v>113365303</v>
      </c>
      <c r="B2214" t="str">
        <f>'Page 1 - General Information'!$G$16</f>
        <v>8541</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5.05" x14ac:dyDescent="0.3">
      <c r="A2215" t="str">
        <f>'Page 1 - General Information'!$G$12</f>
        <v>113365303</v>
      </c>
      <c r="B2215" t="str">
        <f>'Page 1 - General Information'!$G$16</f>
        <v>8541</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5.05" x14ac:dyDescent="0.3">
      <c r="A2216" t="str">
        <f>'Page 1 - General Information'!$G$12</f>
        <v>113365303</v>
      </c>
      <c r="B2216" t="str">
        <f>'Page 1 - General Information'!$G$16</f>
        <v>8541</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5.05" x14ac:dyDescent="0.3">
      <c r="A2217" t="str">
        <f>'Page 1 - General Information'!$G$12</f>
        <v>113365303</v>
      </c>
      <c r="B2217" t="str">
        <f>'Page 1 - General Information'!$G$16</f>
        <v>8541</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5.05" x14ac:dyDescent="0.3">
      <c r="A2218" t="str">
        <f>'Page 1 - General Information'!$G$12</f>
        <v>113365303</v>
      </c>
      <c r="B2218" t="str">
        <f>'Page 1 - General Information'!$G$16</f>
        <v>8541</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5.05" x14ac:dyDescent="0.3">
      <c r="A2219" t="str">
        <f>'Page 1 - General Information'!$G$12</f>
        <v>113365303</v>
      </c>
      <c r="B2219" t="str">
        <f>'Page 1 - General Information'!$G$16</f>
        <v>8541</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5.05" x14ac:dyDescent="0.3">
      <c r="A2220" t="str">
        <f>'Page 1 - General Information'!$G$12</f>
        <v>113365303</v>
      </c>
      <c r="B2220" t="str">
        <f>'Page 1 - General Information'!$G$16</f>
        <v>8541</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5.05" x14ac:dyDescent="0.3">
      <c r="A2221" t="str">
        <f>'Page 1 - General Information'!$G$12</f>
        <v>113365303</v>
      </c>
      <c r="B2221" t="str">
        <f>'Page 1 - General Information'!$G$16</f>
        <v>8541</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5.05" x14ac:dyDescent="0.3">
      <c r="A2222" t="str">
        <f>'Page 1 - General Information'!$G$12</f>
        <v>113365303</v>
      </c>
      <c r="B2222" t="str">
        <f>'Page 1 - General Information'!$G$16</f>
        <v>8541</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5.05" x14ac:dyDescent="0.3">
      <c r="A2223" t="str">
        <f>'Page 1 - General Information'!$G$12</f>
        <v>113365303</v>
      </c>
      <c r="B2223" t="str">
        <f>'Page 1 - General Information'!$G$16</f>
        <v>8541</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5.05" x14ac:dyDescent="0.3">
      <c r="A2224" t="str">
        <f>'Page 1 - General Information'!$G$12</f>
        <v>113365303</v>
      </c>
      <c r="B2224" t="str">
        <f>'Page 1 - General Information'!$G$16</f>
        <v>8541</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5.05" x14ac:dyDescent="0.3">
      <c r="A2225" t="str">
        <f>'Page 1 - General Information'!$G$12</f>
        <v>113365303</v>
      </c>
      <c r="B2225" t="str">
        <f>'Page 1 - General Information'!$G$16</f>
        <v>8541</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5.05" x14ac:dyDescent="0.3">
      <c r="A2226" t="str">
        <f>'Page 1 - General Information'!$G$12</f>
        <v>113365303</v>
      </c>
      <c r="B2226" t="str">
        <f>'Page 1 - General Information'!$G$16</f>
        <v>8541</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5.05" x14ac:dyDescent="0.3">
      <c r="A2227" t="str">
        <f>'Page 1 - General Information'!$G$12</f>
        <v>113365303</v>
      </c>
      <c r="B2227" t="str">
        <f>'Page 1 - General Information'!$G$16</f>
        <v>8541</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5.05" x14ac:dyDescent="0.3">
      <c r="A2228" t="str">
        <f>'Page 1 - General Information'!$G$12</f>
        <v>113365303</v>
      </c>
      <c r="B2228" t="str">
        <f>'Page 1 - General Information'!$G$16</f>
        <v>8541</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5.05" x14ac:dyDescent="0.3">
      <c r="A2229" t="str">
        <f>'Page 1 - General Information'!$G$12</f>
        <v>113365303</v>
      </c>
      <c r="B2229" t="str">
        <f>'Page 1 - General Information'!$G$16</f>
        <v>8541</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5.05" x14ac:dyDescent="0.3">
      <c r="A2230" t="str">
        <f>'Page 1 - General Information'!$G$12</f>
        <v>113365303</v>
      </c>
      <c r="B2230" t="str">
        <f>'Page 1 - General Information'!$G$16</f>
        <v>8541</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5.05" x14ac:dyDescent="0.3">
      <c r="A2231" t="str">
        <f>'Page 1 - General Information'!$G$12</f>
        <v>113365303</v>
      </c>
      <c r="B2231" t="str">
        <f>'Page 1 - General Information'!$G$16</f>
        <v>8541</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5.05" x14ac:dyDescent="0.3">
      <c r="A2232" t="str">
        <f>'Page 1 - General Information'!$G$12</f>
        <v>113365303</v>
      </c>
      <c r="B2232" t="str">
        <f>'Page 1 - General Information'!$G$16</f>
        <v>8541</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5.05" x14ac:dyDescent="0.3">
      <c r="A2233" t="str">
        <f>'Page 1 - General Information'!$G$12</f>
        <v>113365303</v>
      </c>
      <c r="B2233" t="str">
        <f>'Page 1 - General Information'!$G$16</f>
        <v>8541</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5.05" x14ac:dyDescent="0.3">
      <c r="A2234" t="str">
        <f>'Page 1 - General Information'!$G$12</f>
        <v>113365303</v>
      </c>
      <c r="B2234" t="str">
        <f>'Page 1 - General Information'!$G$16</f>
        <v>8541</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5.05" x14ac:dyDescent="0.3">
      <c r="A2235" t="str">
        <f>'Page 1 - General Information'!$G$12</f>
        <v>113365303</v>
      </c>
      <c r="B2235" t="str">
        <f>'Page 1 - General Information'!$G$16</f>
        <v>8541</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5.05" x14ac:dyDescent="0.3">
      <c r="A2236" t="str">
        <f>'Page 1 - General Information'!$G$12</f>
        <v>113365303</v>
      </c>
      <c r="B2236" t="str">
        <f>'Page 1 - General Information'!$G$16</f>
        <v>8541</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5.05" x14ac:dyDescent="0.3">
      <c r="A2237" t="str">
        <f>'Page 1 - General Information'!$G$12</f>
        <v>113365303</v>
      </c>
      <c r="B2237" t="str">
        <f>'Page 1 - General Information'!$G$16</f>
        <v>8541</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5.05" x14ac:dyDescent="0.3">
      <c r="A2238" t="str">
        <f>'Page 1 - General Information'!$G$12</f>
        <v>113365303</v>
      </c>
      <c r="B2238" t="str">
        <f>'Page 1 - General Information'!$G$16</f>
        <v>8541</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5.05" x14ac:dyDescent="0.3">
      <c r="A2239" t="str">
        <f>'Page 1 - General Information'!$G$12</f>
        <v>113365303</v>
      </c>
      <c r="B2239" t="str">
        <f>'Page 1 - General Information'!$G$16</f>
        <v>8541</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5.05" x14ac:dyDescent="0.3">
      <c r="A2240" t="str">
        <f>'Page 1 - General Information'!$G$12</f>
        <v>113365303</v>
      </c>
      <c r="B2240" t="str">
        <f>'Page 1 - General Information'!$G$16</f>
        <v>8541</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5.05" x14ac:dyDescent="0.3">
      <c r="A2241" t="str">
        <f>'Page 1 - General Information'!$G$12</f>
        <v>113365303</v>
      </c>
      <c r="B2241" t="str">
        <f>'Page 1 - General Information'!$G$16</f>
        <v>8541</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5.05" x14ac:dyDescent="0.3">
      <c r="A2242" t="str">
        <f>'Page 1 - General Information'!$G$12</f>
        <v>113365303</v>
      </c>
      <c r="B2242" t="str">
        <f>'Page 1 - General Information'!$G$16</f>
        <v>8541</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5.05" x14ac:dyDescent="0.3">
      <c r="A2243" t="str">
        <f>'Page 1 - General Information'!$G$12</f>
        <v>113365303</v>
      </c>
      <c r="B2243" t="str">
        <f>'Page 1 - General Information'!$G$16</f>
        <v>8541</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5.05" x14ac:dyDescent="0.3">
      <c r="A2244" t="str">
        <f>'Page 1 - General Information'!$G$12</f>
        <v>113365303</v>
      </c>
      <c r="B2244" t="str">
        <f>'Page 1 - General Information'!$G$16</f>
        <v>8541</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5.05" x14ac:dyDescent="0.3">
      <c r="A2245" t="str">
        <f>'Page 1 - General Information'!$G$12</f>
        <v>113365303</v>
      </c>
      <c r="B2245" t="str">
        <f>'Page 1 - General Information'!$G$16</f>
        <v>8541</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5.05" x14ac:dyDescent="0.3">
      <c r="A2246" t="str">
        <f>'Page 1 - General Information'!$G$12</f>
        <v>113365303</v>
      </c>
      <c r="B2246" t="str">
        <f>'Page 1 - General Information'!$G$16</f>
        <v>8541</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5.05" x14ac:dyDescent="0.3">
      <c r="A2247" t="str">
        <f>'Page 1 - General Information'!$G$12</f>
        <v>113365303</v>
      </c>
      <c r="B2247" t="str">
        <f>'Page 1 - General Information'!$G$16</f>
        <v>8541</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5.05" x14ac:dyDescent="0.3">
      <c r="A2248" t="str">
        <f>'Page 1 - General Information'!$G$12</f>
        <v>113365303</v>
      </c>
      <c r="B2248" t="str">
        <f>'Page 1 - General Information'!$G$16</f>
        <v>8541</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5.05" x14ac:dyDescent="0.3">
      <c r="A2249" t="str">
        <f>'Page 1 - General Information'!$G$12</f>
        <v>113365303</v>
      </c>
      <c r="B2249" t="str">
        <f>'Page 1 - General Information'!$G$16</f>
        <v>8541</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5.05" x14ac:dyDescent="0.3">
      <c r="A2250" t="str">
        <f>'Page 1 - General Information'!$G$12</f>
        <v>113365303</v>
      </c>
      <c r="B2250" t="str">
        <f>'Page 1 - General Information'!$G$16</f>
        <v>8541</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5.05" x14ac:dyDescent="0.3">
      <c r="A2251" t="str">
        <f>'Page 1 - General Information'!$G$12</f>
        <v>113365303</v>
      </c>
      <c r="B2251" t="str">
        <f>'Page 1 - General Information'!$G$16</f>
        <v>8541</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5.05" x14ac:dyDescent="0.3">
      <c r="A2252" t="str">
        <f>'Page 1 - General Information'!$G$12</f>
        <v>113365303</v>
      </c>
      <c r="B2252" t="str">
        <f>'Page 1 - General Information'!$G$16</f>
        <v>8541</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5.05" x14ac:dyDescent="0.3">
      <c r="A2253" t="str">
        <f>'Page 1 - General Information'!$G$12</f>
        <v>113365303</v>
      </c>
      <c r="B2253" t="str">
        <f>'Page 1 - General Information'!$G$16</f>
        <v>8541</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5.05" x14ac:dyDescent="0.3">
      <c r="A2254" t="str">
        <f>'Page 1 - General Information'!$G$12</f>
        <v>113365303</v>
      </c>
      <c r="B2254" t="str">
        <f>'Page 1 - General Information'!$G$16</f>
        <v>8541</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5.05" x14ac:dyDescent="0.3">
      <c r="A2255" t="str">
        <f>'Page 1 - General Information'!$G$12</f>
        <v>113365303</v>
      </c>
      <c r="B2255" t="str">
        <f>'Page 1 - General Information'!$G$16</f>
        <v>8541</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5.05" x14ac:dyDescent="0.3">
      <c r="A2256" t="str">
        <f>'Page 1 - General Information'!$G$12</f>
        <v>113365303</v>
      </c>
      <c r="B2256" t="str">
        <f>'Page 1 - General Information'!$G$16</f>
        <v>8541</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5.05" x14ac:dyDescent="0.3">
      <c r="A2257" t="str">
        <f>'Page 1 - General Information'!$G$12</f>
        <v>113365303</v>
      </c>
      <c r="B2257" t="str">
        <f>'Page 1 - General Information'!$G$16</f>
        <v>8541</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5.05" x14ac:dyDescent="0.3">
      <c r="A2258" t="str">
        <f>'Page 1 - General Information'!$G$12</f>
        <v>113365303</v>
      </c>
      <c r="B2258" t="str">
        <f>'Page 1 - General Information'!$G$16</f>
        <v>8541</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5.05" x14ac:dyDescent="0.3">
      <c r="A2259" t="str">
        <f>'Page 1 - General Information'!$G$12</f>
        <v>113365303</v>
      </c>
      <c r="B2259" t="str">
        <f>'Page 1 - General Information'!$G$16</f>
        <v>8541</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5.05" x14ac:dyDescent="0.3">
      <c r="A2260" t="str">
        <f>'Page 1 - General Information'!$G$12</f>
        <v>113365303</v>
      </c>
      <c r="B2260" t="str">
        <f>'Page 1 - General Information'!$G$16</f>
        <v>8541</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5.05" x14ac:dyDescent="0.3">
      <c r="A2261" t="str">
        <f>'Page 1 - General Information'!$G$12</f>
        <v>113365303</v>
      </c>
      <c r="B2261" t="str">
        <f>'Page 1 - General Information'!$G$16</f>
        <v>8541</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5.05" x14ac:dyDescent="0.3">
      <c r="A2262" t="str">
        <f>'Page 1 - General Information'!$G$12</f>
        <v>113365303</v>
      </c>
      <c r="B2262" t="str">
        <f>'Page 1 - General Information'!$G$16</f>
        <v>8541</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5.05" x14ac:dyDescent="0.3">
      <c r="A2263" t="str">
        <f>'Page 1 - General Information'!$G$12</f>
        <v>113365303</v>
      </c>
      <c r="B2263" t="str">
        <f>'Page 1 - General Information'!$G$16</f>
        <v>8541</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5.05" x14ac:dyDescent="0.3">
      <c r="A2264" t="str">
        <f>'Page 1 - General Information'!$G$12</f>
        <v>113365303</v>
      </c>
      <c r="B2264" t="str">
        <f>'Page 1 - General Information'!$G$16</f>
        <v>8541</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5.05" x14ac:dyDescent="0.3">
      <c r="A2265" t="str">
        <f>'Page 1 - General Information'!$G$12</f>
        <v>113365303</v>
      </c>
      <c r="B2265" t="str">
        <f>'Page 1 - General Information'!$G$16</f>
        <v>8541</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5.05" x14ac:dyDescent="0.3">
      <c r="A2266" t="str">
        <f>'Page 1 - General Information'!$G$12</f>
        <v>113365303</v>
      </c>
      <c r="B2266" t="str">
        <f>'Page 1 - General Information'!$G$16</f>
        <v>8541</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5.05" x14ac:dyDescent="0.3">
      <c r="A2267" t="str">
        <f>'Page 1 - General Information'!$G$12</f>
        <v>113365303</v>
      </c>
      <c r="B2267" t="str">
        <f>'Page 1 - General Information'!$G$16</f>
        <v>8541</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5.05" x14ac:dyDescent="0.3">
      <c r="A2268" t="str">
        <f>'Page 1 - General Information'!$G$12</f>
        <v>113365303</v>
      </c>
      <c r="B2268" t="str">
        <f>'Page 1 - General Information'!$G$16</f>
        <v>8541</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5.05" x14ac:dyDescent="0.3">
      <c r="A2269" t="str">
        <f>'Page 1 - General Information'!$G$12</f>
        <v>113365303</v>
      </c>
      <c r="B2269" t="str">
        <f>'Page 1 - General Information'!$G$16</f>
        <v>8541</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5.05" x14ac:dyDescent="0.3">
      <c r="A2270" t="str">
        <f>'Page 1 - General Information'!$G$12</f>
        <v>113365303</v>
      </c>
      <c r="B2270" t="str">
        <f>'Page 1 - General Information'!$G$16</f>
        <v>8541</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5.05" x14ac:dyDescent="0.3">
      <c r="A2271" t="str">
        <f>'Page 1 - General Information'!$G$12</f>
        <v>113365303</v>
      </c>
      <c r="B2271" t="str">
        <f>'Page 1 - General Information'!$G$16</f>
        <v>8541</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5.05" x14ac:dyDescent="0.3">
      <c r="A2272" t="str">
        <f>'Page 1 - General Information'!$G$12</f>
        <v>113365303</v>
      </c>
      <c r="B2272" t="str">
        <f>'Page 1 - General Information'!$G$16</f>
        <v>8541</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5.05" x14ac:dyDescent="0.3">
      <c r="A2273" t="str">
        <f>'Page 1 - General Information'!$G$12</f>
        <v>113365303</v>
      </c>
      <c r="B2273" t="str">
        <f>'Page 1 - General Information'!$G$16</f>
        <v>8541</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5.05" x14ac:dyDescent="0.3">
      <c r="A2274" t="str">
        <f>'Page 1 - General Information'!$G$12</f>
        <v>113365303</v>
      </c>
      <c r="B2274" t="str">
        <f>'Page 1 - General Information'!$G$16</f>
        <v>8541</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5.05" x14ac:dyDescent="0.3">
      <c r="A2275" t="str">
        <f>'Page 1 - General Information'!$G$12</f>
        <v>113365303</v>
      </c>
      <c r="B2275" t="str">
        <f>'Page 1 - General Information'!$G$16</f>
        <v>8541</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5.05" x14ac:dyDescent="0.3">
      <c r="A2276" t="str">
        <f>'Page 1 - General Information'!$G$12</f>
        <v>113365303</v>
      </c>
      <c r="B2276" t="str">
        <f>'Page 1 - General Information'!$G$16</f>
        <v>8541</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5.05" x14ac:dyDescent="0.3">
      <c r="A2277" t="str">
        <f>'Page 1 - General Information'!$G$12</f>
        <v>113365303</v>
      </c>
      <c r="B2277" t="str">
        <f>'Page 1 - General Information'!$G$16</f>
        <v>8541</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5.05" x14ac:dyDescent="0.3">
      <c r="A2278" t="str">
        <f>'Page 1 - General Information'!$G$12</f>
        <v>113365303</v>
      </c>
      <c r="B2278" t="str">
        <f>'Page 1 - General Information'!$G$16</f>
        <v>8541</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5.05" x14ac:dyDescent="0.3">
      <c r="A2279" t="str">
        <f>'Page 1 - General Information'!$G$12</f>
        <v>113365303</v>
      </c>
      <c r="B2279" t="str">
        <f>'Page 1 - General Information'!$G$16</f>
        <v>8541</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5.05" x14ac:dyDescent="0.3">
      <c r="A2280" t="str">
        <f>'Page 1 - General Information'!$G$12</f>
        <v>113365303</v>
      </c>
      <c r="B2280" t="str">
        <f>'Page 1 - General Information'!$G$16</f>
        <v>8541</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5.05" x14ac:dyDescent="0.3">
      <c r="A2281" t="str">
        <f>'Page 1 - General Information'!$G$12</f>
        <v>113365303</v>
      </c>
      <c r="B2281" t="str">
        <f>'Page 1 - General Information'!$G$16</f>
        <v>8541</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5.05" x14ac:dyDescent="0.3">
      <c r="A2282" t="str">
        <f>'Page 1 - General Information'!$G$12</f>
        <v>113365303</v>
      </c>
      <c r="B2282" t="str">
        <f>'Page 1 - General Information'!$G$16</f>
        <v>8541</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5.05" x14ac:dyDescent="0.3">
      <c r="A2283" t="str">
        <f>'Page 1 - General Information'!$G$12</f>
        <v>113365303</v>
      </c>
      <c r="B2283" t="str">
        <f>'Page 1 - General Information'!$G$16</f>
        <v>8541</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5.05" x14ac:dyDescent="0.3">
      <c r="A2284" t="str">
        <f>'Page 1 - General Information'!$G$12</f>
        <v>113365303</v>
      </c>
      <c r="B2284" t="str">
        <f>'Page 1 - General Information'!$G$16</f>
        <v>8541</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5.05" x14ac:dyDescent="0.3">
      <c r="A2285" t="str">
        <f>'Page 1 - General Information'!$G$12</f>
        <v>113365303</v>
      </c>
      <c r="B2285" t="str">
        <f>'Page 1 - General Information'!$G$16</f>
        <v>8541</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5.05" x14ac:dyDescent="0.3">
      <c r="A2286" t="str">
        <f>'Page 1 - General Information'!$G$12</f>
        <v>113365303</v>
      </c>
      <c r="B2286" t="str">
        <f>'Page 1 - General Information'!$G$16</f>
        <v>8541</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5.05" x14ac:dyDescent="0.3">
      <c r="A2287" t="str">
        <f>'Page 1 - General Information'!$G$12</f>
        <v>113365303</v>
      </c>
      <c r="B2287" t="str">
        <f>'Page 1 - General Information'!$G$16</f>
        <v>8541</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5.05" x14ac:dyDescent="0.3">
      <c r="A2288" t="str">
        <f>'Page 1 - General Information'!$G$12</f>
        <v>113365303</v>
      </c>
      <c r="B2288" t="str">
        <f>'Page 1 - General Information'!$G$16</f>
        <v>8541</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5.05" x14ac:dyDescent="0.3">
      <c r="A2289" t="str">
        <f>'Page 1 - General Information'!$G$12</f>
        <v>113365303</v>
      </c>
      <c r="B2289" t="str">
        <f>'Page 1 - General Information'!$G$16</f>
        <v>8541</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5.05" x14ac:dyDescent="0.3">
      <c r="A2290" t="str">
        <f>'Page 1 - General Information'!$G$12</f>
        <v>113365303</v>
      </c>
      <c r="B2290" t="str">
        <f>'Page 1 - General Information'!$G$16</f>
        <v>8541</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5.05" x14ac:dyDescent="0.3">
      <c r="A2291" t="str">
        <f>'Page 1 - General Information'!$G$12</f>
        <v>113365303</v>
      </c>
      <c r="B2291" t="str">
        <f>'Page 1 - General Information'!$G$16</f>
        <v>8541</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5.05" x14ac:dyDescent="0.3">
      <c r="A2292" t="str">
        <f>'Page 1 - General Information'!$G$12</f>
        <v>113365303</v>
      </c>
      <c r="B2292" t="str">
        <f>'Page 1 - General Information'!$G$16</f>
        <v>8541</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5.05" x14ac:dyDescent="0.3">
      <c r="A2293" t="str">
        <f>'Page 1 - General Information'!$G$12</f>
        <v>113365303</v>
      </c>
      <c r="B2293" t="str">
        <f>'Page 1 - General Information'!$G$16</f>
        <v>8541</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5.05" x14ac:dyDescent="0.3">
      <c r="A2294" t="str">
        <f>'Page 1 - General Information'!$G$12</f>
        <v>113365303</v>
      </c>
      <c r="B2294" t="str">
        <f>'Page 1 - General Information'!$G$16</f>
        <v>8541</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5.05" x14ac:dyDescent="0.3">
      <c r="A2295" t="str">
        <f>'Page 1 - General Information'!$G$12</f>
        <v>113365303</v>
      </c>
      <c r="B2295" t="str">
        <f>'Page 1 - General Information'!$G$16</f>
        <v>8541</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5.05" x14ac:dyDescent="0.3">
      <c r="A2296" t="str">
        <f>'Page 1 - General Information'!$G$12</f>
        <v>113365303</v>
      </c>
      <c r="B2296" t="str">
        <f>'Page 1 - General Information'!$G$16</f>
        <v>8541</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5.05" x14ac:dyDescent="0.3">
      <c r="A2297" t="str">
        <f>'Page 1 - General Information'!$G$12</f>
        <v>113365303</v>
      </c>
      <c r="B2297" t="str">
        <f>'Page 1 - General Information'!$G$16</f>
        <v>8541</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5.05" x14ac:dyDescent="0.3">
      <c r="A2298" t="str">
        <f>'Page 1 - General Information'!$G$12</f>
        <v>113365303</v>
      </c>
      <c r="B2298" t="str">
        <f>'Page 1 - General Information'!$G$16</f>
        <v>8541</v>
      </c>
      <c r="C2298" s="343" t="s">
        <v>21449</v>
      </c>
      <c r="D2298"/>
      <c r="E2298"/>
      <c r="F2298"/>
      <c r="G2298"/>
      <c r="H2298"/>
      <c r="I2298"/>
      <c r="J2298"/>
      <c r="K2298"/>
      <c r="L2298"/>
      <c r="M2298"/>
      <c r="N2298" t="s">
        <v>4523</v>
      </c>
      <c r="O2298" s="347"/>
      <c r="P2298"/>
      <c r="Q2298"/>
      <c r="R2298" s="347" t="s">
        <v>10203</v>
      </c>
      <c r="S2298" t="s">
        <v>6205</v>
      </c>
      <c r="T2298"/>
      <c r="U2298"/>
      <c r="V2298" s="344" t="str">
        <f>INDEX('Page 2 - Team Information'!$K$14:$AP$189,Y2298,X2298)</f>
        <v xml:space="preserve">Yes </v>
      </c>
      <c r="W2298"/>
      <c r="X2298" s="345">
        <v>6</v>
      </c>
      <c r="Y2298" s="345">
        <v>119</v>
      </c>
      <c r="Z2298" s="288"/>
    </row>
    <row r="2299" spans="1:26" ht="15.05" x14ac:dyDescent="0.3">
      <c r="A2299" t="str">
        <f>'Page 1 - General Information'!$G$12</f>
        <v>113365303</v>
      </c>
      <c r="B2299" t="str">
        <f>'Page 1 - General Information'!$G$16</f>
        <v>8541</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5.05" x14ac:dyDescent="0.3">
      <c r="A2300" t="str">
        <f>'Page 1 - General Information'!$G$12</f>
        <v>113365303</v>
      </c>
      <c r="B2300" t="str">
        <f>'Page 1 - General Information'!$G$16</f>
        <v>8541</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5.05" x14ac:dyDescent="0.3">
      <c r="A2301" t="str">
        <f>'Page 1 - General Information'!$G$12</f>
        <v>113365303</v>
      </c>
      <c r="B2301" t="str">
        <f>'Page 1 - General Information'!$G$16</f>
        <v>8541</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5.05" x14ac:dyDescent="0.3">
      <c r="A2302" t="str">
        <f>'Page 1 - General Information'!$G$12</f>
        <v>113365303</v>
      </c>
      <c r="B2302" t="str">
        <f>'Page 1 - General Information'!$G$16</f>
        <v>8541</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5.05" x14ac:dyDescent="0.3">
      <c r="A2303" t="str">
        <f>'Page 1 - General Information'!$G$12</f>
        <v>113365303</v>
      </c>
      <c r="B2303" t="str">
        <f>'Page 1 - General Information'!$G$16</f>
        <v>8541</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5.05" x14ac:dyDescent="0.3">
      <c r="A2304" t="str">
        <f>'Page 1 - General Information'!$G$12</f>
        <v>113365303</v>
      </c>
      <c r="B2304" t="str">
        <f>'Page 1 - General Information'!$G$16</f>
        <v>8541</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5.05" x14ac:dyDescent="0.3">
      <c r="A2305" t="str">
        <f>'Page 1 - General Information'!$G$12</f>
        <v>113365303</v>
      </c>
      <c r="B2305" t="str">
        <f>'Page 1 - General Information'!$G$16</f>
        <v>8541</v>
      </c>
      <c r="C2305" s="343" t="s">
        <v>21449</v>
      </c>
      <c r="D2305"/>
      <c r="E2305"/>
      <c r="F2305"/>
      <c r="G2305"/>
      <c r="H2305"/>
      <c r="I2305"/>
      <c r="J2305"/>
      <c r="K2305"/>
      <c r="L2305"/>
      <c r="M2305"/>
      <c r="N2305" t="s">
        <v>4042</v>
      </c>
      <c r="O2305" s="344">
        <f>INDEX('Page 2 - Team Information'!$K$14:$AP$189,Y2305,X2305)</f>
        <v>16</v>
      </c>
      <c r="P2305"/>
      <c r="Q2305"/>
      <c r="R2305"/>
      <c r="S2305" t="s">
        <v>6212</v>
      </c>
      <c r="T2305"/>
      <c r="U2305"/>
      <c r="V2305"/>
      <c r="W2305"/>
      <c r="X2305" s="345">
        <v>15</v>
      </c>
      <c r="Y2305" s="345">
        <v>119</v>
      </c>
      <c r="Z2305" s="288"/>
    </row>
    <row r="2306" spans="1:26" ht="15.05" x14ac:dyDescent="0.3">
      <c r="A2306" t="str">
        <f>'Page 1 - General Information'!$G$12</f>
        <v>113365303</v>
      </c>
      <c r="B2306" t="str">
        <f>'Page 1 - General Information'!$G$16</f>
        <v>8541</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5.05" x14ac:dyDescent="0.3">
      <c r="A2307" t="str">
        <f>'Page 1 - General Information'!$G$12</f>
        <v>113365303</v>
      </c>
      <c r="B2307" t="str">
        <f>'Page 1 - General Information'!$G$16</f>
        <v>8541</v>
      </c>
      <c r="C2307" s="343" t="s">
        <v>21449</v>
      </c>
      <c r="D2307"/>
      <c r="E2307"/>
      <c r="F2307"/>
      <c r="G2307"/>
      <c r="H2307"/>
      <c r="I2307"/>
      <c r="J2307"/>
      <c r="K2307"/>
      <c r="L2307"/>
      <c r="M2307"/>
      <c r="N2307" t="s">
        <v>4042</v>
      </c>
      <c r="O2307" s="344">
        <f>INDEX('Page 2 - Team Information'!$K$14:$AP$189,Y2307,X2307)</f>
        <v>16</v>
      </c>
      <c r="P2307"/>
      <c r="Q2307"/>
      <c r="R2307"/>
      <c r="S2307" t="s">
        <v>6214</v>
      </c>
      <c r="T2307"/>
      <c r="U2307"/>
      <c r="V2307"/>
      <c r="W2307"/>
      <c r="X2307" s="345">
        <v>17</v>
      </c>
      <c r="Y2307" s="345">
        <v>119</v>
      </c>
      <c r="Z2307" s="288"/>
    </row>
    <row r="2308" spans="1:26" ht="15.05" x14ac:dyDescent="0.3">
      <c r="A2308" t="str">
        <f>'Page 1 - General Information'!$G$12</f>
        <v>113365303</v>
      </c>
      <c r="B2308" t="str">
        <f>'Page 1 - General Information'!$G$16</f>
        <v>8541</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5.05" x14ac:dyDescent="0.3">
      <c r="A2309" t="str">
        <f>'Page 1 - General Information'!$G$12</f>
        <v>113365303</v>
      </c>
      <c r="B2309" t="str">
        <f>'Page 1 - General Information'!$G$16</f>
        <v>8541</v>
      </c>
      <c r="C2309" s="343" t="s">
        <v>21449</v>
      </c>
      <c r="D2309"/>
      <c r="E2309"/>
      <c r="F2309"/>
      <c r="G2309"/>
      <c r="H2309"/>
      <c r="I2309"/>
      <c r="J2309"/>
      <c r="K2309"/>
      <c r="L2309"/>
      <c r="M2309"/>
      <c r="N2309" t="s">
        <v>4042</v>
      </c>
      <c r="O2309" s="344">
        <f>INDEX('Page 2 - Team Information'!$K$14:$AP$189,Y2309,X2309)</f>
        <v>16</v>
      </c>
      <c r="P2309"/>
      <c r="Q2309"/>
      <c r="R2309"/>
      <c r="S2309" t="s">
        <v>6216</v>
      </c>
      <c r="T2309"/>
      <c r="U2309"/>
      <c r="V2309"/>
      <c r="W2309"/>
      <c r="X2309" s="345">
        <v>20</v>
      </c>
      <c r="Y2309" s="345">
        <v>119</v>
      </c>
      <c r="Z2309" s="288"/>
    </row>
    <row r="2310" spans="1:26" ht="15.05" x14ac:dyDescent="0.3">
      <c r="A2310" t="str">
        <f>'Page 1 - General Information'!$G$12</f>
        <v>113365303</v>
      </c>
      <c r="B2310" t="str">
        <f>'Page 1 - General Information'!$G$16</f>
        <v>8541</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5.05" x14ac:dyDescent="0.3">
      <c r="A2311" t="str">
        <f>'Page 1 - General Information'!$G$12</f>
        <v>113365303</v>
      </c>
      <c r="B2311" t="str">
        <f>'Page 1 - General Information'!$G$16</f>
        <v>8541</v>
      </c>
      <c r="C2311" s="343" t="s">
        <v>21449</v>
      </c>
      <c r="D2311"/>
      <c r="E2311"/>
      <c r="F2311"/>
      <c r="G2311"/>
      <c r="H2311"/>
      <c r="I2311"/>
      <c r="J2311"/>
      <c r="K2311"/>
      <c r="L2311"/>
      <c r="M2311"/>
      <c r="N2311" t="s">
        <v>4042</v>
      </c>
      <c r="O2311" s="344">
        <f>INDEX('Page 2 - Team Information'!$K$14:$AP$189,Y2311,X2311)</f>
        <v>16</v>
      </c>
      <c r="P2311"/>
      <c r="Q2311"/>
      <c r="R2311"/>
      <c r="S2311" t="s">
        <v>6218</v>
      </c>
      <c r="T2311"/>
      <c r="U2311"/>
      <c r="V2311"/>
      <c r="W2311"/>
      <c r="X2311" s="345">
        <v>22</v>
      </c>
      <c r="Y2311" s="345">
        <v>119</v>
      </c>
      <c r="Z2311" s="288"/>
    </row>
    <row r="2312" spans="1:26" ht="15.05" x14ac:dyDescent="0.3">
      <c r="A2312" t="str">
        <f>'Page 1 - General Information'!$G$12</f>
        <v>113365303</v>
      </c>
      <c r="B2312" t="str">
        <f>'Page 1 - General Information'!$G$16</f>
        <v>8541</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5.05" x14ac:dyDescent="0.3">
      <c r="A2313" t="str">
        <f>'Page 1 - General Information'!$G$12</f>
        <v>113365303</v>
      </c>
      <c r="B2313" t="str">
        <f>'Page 1 - General Information'!$G$16</f>
        <v>8541</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5.05" x14ac:dyDescent="0.3">
      <c r="A2314" t="str">
        <f>'Page 1 - General Information'!$G$12</f>
        <v>113365303</v>
      </c>
      <c r="B2314" t="str">
        <f>'Page 1 - General Information'!$G$16</f>
        <v>8541</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5.05" x14ac:dyDescent="0.3">
      <c r="A2315" t="str">
        <f>'Page 1 - General Information'!$G$12</f>
        <v>113365303</v>
      </c>
      <c r="B2315" t="str">
        <f>'Page 1 - General Information'!$G$16</f>
        <v>8541</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5.05" x14ac:dyDescent="0.3">
      <c r="A2316" t="str">
        <f>'Page 1 - General Information'!$G$12</f>
        <v>113365303</v>
      </c>
      <c r="B2316" t="str">
        <f>'Page 1 - General Information'!$G$16</f>
        <v>8541</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5.05" x14ac:dyDescent="0.3">
      <c r="A2317" t="str">
        <f>'Page 1 - General Information'!$G$12</f>
        <v>113365303</v>
      </c>
      <c r="B2317" t="str">
        <f>'Page 1 - General Information'!$G$16</f>
        <v>8541</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5.05" x14ac:dyDescent="0.3">
      <c r="A2318" t="str">
        <f>'Page 1 - General Information'!$G$12</f>
        <v>113365303</v>
      </c>
      <c r="B2318" t="str">
        <f>'Page 1 - General Information'!$G$16</f>
        <v>8541</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5.05" x14ac:dyDescent="0.3">
      <c r="A2319" t="str">
        <f>'Page 1 - General Information'!$G$12</f>
        <v>113365303</v>
      </c>
      <c r="B2319" t="str">
        <f>'Page 1 - General Information'!$G$16</f>
        <v>8541</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5.05" x14ac:dyDescent="0.3">
      <c r="A2320" t="str">
        <f>'Page 1 - General Information'!$G$12</f>
        <v>113365303</v>
      </c>
      <c r="B2320" t="str">
        <f>'Page 1 - General Information'!$G$16</f>
        <v>8541</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5.05" x14ac:dyDescent="0.3">
      <c r="A2321" t="str">
        <f>'Page 1 - General Information'!$G$12</f>
        <v>113365303</v>
      </c>
      <c r="B2321" t="str">
        <f>'Page 1 - General Information'!$G$16</f>
        <v>8541</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5.05" x14ac:dyDescent="0.3">
      <c r="A2322" t="str">
        <f>'Page 1 - General Information'!$G$12</f>
        <v>113365303</v>
      </c>
      <c r="B2322" t="str">
        <f>'Page 1 - General Information'!$G$16</f>
        <v>8541</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5.05" x14ac:dyDescent="0.3">
      <c r="A2323" t="str">
        <f>'Page 1 - General Information'!$G$12</f>
        <v>113365303</v>
      </c>
      <c r="B2323" t="str">
        <f>'Page 1 - General Information'!$G$16</f>
        <v>8541</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5.05" x14ac:dyDescent="0.3">
      <c r="A2324" t="str">
        <f>'Page 1 - General Information'!$G$12</f>
        <v>113365303</v>
      </c>
      <c r="B2324" t="str">
        <f>'Page 1 - General Information'!$G$16</f>
        <v>8541</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5.05" x14ac:dyDescent="0.3">
      <c r="A2325" t="str">
        <f>'Page 1 - General Information'!$G$12</f>
        <v>113365303</v>
      </c>
      <c r="B2325" t="str">
        <f>'Page 1 - General Information'!$G$16</f>
        <v>8541</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5.05" x14ac:dyDescent="0.3">
      <c r="A2326" t="str">
        <f>'Page 1 - General Information'!$G$12</f>
        <v>113365303</v>
      </c>
      <c r="B2326" t="str">
        <f>'Page 1 - General Information'!$G$16</f>
        <v>8541</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5.05" x14ac:dyDescent="0.3">
      <c r="A2327" t="str">
        <f>'Page 1 - General Information'!$G$12</f>
        <v>113365303</v>
      </c>
      <c r="B2327" t="str">
        <f>'Page 1 - General Information'!$G$16</f>
        <v>8541</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5.05" x14ac:dyDescent="0.3">
      <c r="A2328" t="str">
        <f>'Page 1 - General Information'!$G$12</f>
        <v>113365303</v>
      </c>
      <c r="B2328" t="str">
        <f>'Page 1 - General Information'!$G$16</f>
        <v>8541</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5.05" x14ac:dyDescent="0.3">
      <c r="A2329" t="str">
        <f>'Page 1 - General Information'!$G$12</f>
        <v>113365303</v>
      </c>
      <c r="B2329" t="str">
        <f>'Page 1 - General Information'!$G$16</f>
        <v>8541</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5.05" x14ac:dyDescent="0.3">
      <c r="A2330" t="str">
        <f>'Page 1 - General Information'!$G$12</f>
        <v>113365303</v>
      </c>
      <c r="B2330" t="str">
        <f>'Page 1 - General Information'!$G$16</f>
        <v>8541</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5.05" x14ac:dyDescent="0.3">
      <c r="A2331" t="str">
        <f>'Page 1 - General Information'!$G$12</f>
        <v>113365303</v>
      </c>
      <c r="B2331" t="str">
        <f>'Page 1 - General Information'!$G$16</f>
        <v>8541</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5.05" x14ac:dyDescent="0.3">
      <c r="A2332" t="str">
        <f>'Page 1 - General Information'!$G$12</f>
        <v>113365303</v>
      </c>
      <c r="B2332" t="str">
        <f>'Page 1 - General Information'!$G$16</f>
        <v>8541</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5.05" x14ac:dyDescent="0.3">
      <c r="A2333" t="str">
        <f>'Page 1 - General Information'!$G$12</f>
        <v>113365303</v>
      </c>
      <c r="B2333" t="str">
        <f>'Page 1 - General Information'!$G$16</f>
        <v>8541</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5.05" x14ac:dyDescent="0.3">
      <c r="A2334" t="str">
        <f>'Page 1 - General Information'!$G$12</f>
        <v>113365303</v>
      </c>
      <c r="B2334" t="str">
        <f>'Page 1 - General Information'!$G$16</f>
        <v>8541</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5.05" x14ac:dyDescent="0.3">
      <c r="A2335" t="str">
        <f>'Page 1 - General Information'!$G$12</f>
        <v>113365303</v>
      </c>
      <c r="B2335" t="str">
        <f>'Page 1 - General Information'!$G$16</f>
        <v>8541</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5.05" x14ac:dyDescent="0.3">
      <c r="A2336" t="str">
        <f>'Page 1 - General Information'!$G$12</f>
        <v>113365303</v>
      </c>
      <c r="B2336" t="str">
        <f>'Page 1 - General Information'!$G$16</f>
        <v>8541</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5.05" x14ac:dyDescent="0.3">
      <c r="A2337" t="str">
        <f>'Page 1 - General Information'!$G$12</f>
        <v>113365303</v>
      </c>
      <c r="B2337" t="str">
        <f>'Page 1 - General Information'!$G$16</f>
        <v>8541</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5.05" x14ac:dyDescent="0.3">
      <c r="A2338" t="str">
        <f>'Page 1 - General Information'!$G$12</f>
        <v>113365303</v>
      </c>
      <c r="B2338" t="str">
        <f>'Page 1 - General Information'!$G$16</f>
        <v>8541</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5.05" x14ac:dyDescent="0.3">
      <c r="A2339" t="str">
        <f>'Page 1 - General Information'!$G$12</f>
        <v>113365303</v>
      </c>
      <c r="B2339" t="str">
        <f>'Page 1 - General Information'!$G$16</f>
        <v>8541</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5.05" x14ac:dyDescent="0.3">
      <c r="A2340" t="str">
        <f>'Page 1 - General Information'!$G$12</f>
        <v>113365303</v>
      </c>
      <c r="B2340" t="str">
        <f>'Page 1 - General Information'!$G$16</f>
        <v>8541</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5.05" x14ac:dyDescent="0.3">
      <c r="A2341" t="str">
        <f>'Page 1 - General Information'!$G$12</f>
        <v>113365303</v>
      </c>
      <c r="B2341" t="str">
        <f>'Page 1 - General Information'!$G$16</f>
        <v>8541</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5.05" x14ac:dyDescent="0.3">
      <c r="A2342" t="str">
        <f>'Page 1 - General Information'!$G$12</f>
        <v>113365303</v>
      </c>
      <c r="B2342" t="str">
        <f>'Page 1 - General Information'!$G$16</f>
        <v>8541</v>
      </c>
      <c r="C2342" s="343" t="s">
        <v>21449</v>
      </c>
      <c r="D2342"/>
      <c r="E2342"/>
      <c r="F2342"/>
      <c r="G2342"/>
      <c r="H2342"/>
      <c r="I2342"/>
      <c r="J2342"/>
      <c r="K2342"/>
      <c r="L2342"/>
      <c r="M2342"/>
      <c r="N2342" t="s">
        <v>4523</v>
      </c>
      <c r="O2342" s="347"/>
      <c r="P2342"/>
      <c r="Q2342"/>
      <c r="R2342" s="347" t="s">
        <v>10203</v>
      </c>
      <c r="S2342" t="s">
        <v>6249</v>
      </c>
      <c r="T2342"/>
      <c r="U2342"/>
      <c r="V2342" s="344" t="str">
        <f>INDEX('Page 2 - Team Information'!$K$14:$AP$189,Y2342,X2342)</f>
        <v xml:space="preserve">Yes </v>
      </c>
      <c r="W2342"/>
      <c r="X2342" s="345">
        <v>5</v>
      </c>
      <c r="Y2342" s="345">
        <v>122</v>
      </c>
      <c r="Z2342" s="288"/>
    </row>
    <row r="2343" spans="1:26" ht="15.05" x14ac:dyDescent="0.3">
      <c r="A2343" t="str">
        <f>'Page 1 - General Information'!$G$12</f>
        <v>113365303</v>
      </c>
      <c r="B2343" t="str">
        <f>'Page 1 - General Information'!$G$16</f>
        <v>8541</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5.05" x14ac:dyDescent="0.3">
      <c r="A2344" t="str">
        <f>'Page 1 - General Information'!$G$12</f>
        <v>113365303</v>
      </c>
      <c r="B2344" t="str">
        <f>'Page 1 - General Information'!$G$16</f>
        <v>8541</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5.05" x14ac:dyDescent="0.3">
      <c r="A2345" t="str">
        <f>'Page 1 - General Information'!$G$12</f>
        <v>113365303</v>
      </c>
      <c r="B2345" t="str">
        <f>'Page 1 - General Information'!$G$16</f>
        <v>8541</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5.05" x14ac:dyDescent="0.3">
      <c r="A2346" t="str">
        <f>'Page 1 - General Information'!$G$12</f>
        <v>113365303</v>
      </c>
      <c r="B2346" t="str">
        <f>'Page 1 - General Information'!$G$16</f>
        <v>8541</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5.05" x14ac:dyDescent="0.3">
      <c r="A2347" t="str">
        <f>'Page 1 - General Information'!$G$12</f>
        <v>113365303</v>
      </c>
      <c r="B2347" t="str">
        <f>'Page 1 - General Information'!$G$16</f>
        <v>8541</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5.05" x14ac:dyDescent="0.3">
      <c r="A2348" t="str">
        <f>'Page 1 - General Information'!$G$12</f>
        <v>113365303</v>
      </c>
      <c r="B2348" t="str">
        <f>'Page 1 - General Information'!$G$16</f>
        <v>8541</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5.05" x14ac:dyDescent="0.3">
      <c r="A2349" t="str">
        <f>'Page 1 - General Information'!$G$12</f>
        <v>113365303</v>
      </c>
      <c r="B2349" t="str">
        <f>'Page 1 - General Information'!$G$16</f>
        <v>8541</v>
      </c>
      <c r="C2349" s="343" t="s">
        <v>21449</v>
      </c>
      <c r="D2349"/>
      <c r="E2349"/>
      <c r="F2349"/>
      <c r="G2349"/>
      <c r="H2349"/>
      <c r="I2349"/>
      <c r="J2349"/>
      <c r="K2349"/>
      <c r="L2349"/>
      <c r="M2349"/>
      <c r="N2349" t="s">
        <v>4042</v>
      </c>
      <c r="O2349" s="344">
        <f>INDEX('Page 2 - Team Information'!$K$14:$AP$189,Y2349,X2349)</f>
        <v>10</v>
      </c>
      <c r="P2349"/>
      <c r="Q2349"/>
      <c r="R2349"/>
      <c r="S2349" t="s">
        <v>6256</v>
      </c>
      <c r="T2349"/>
      <c r="U2349"/>
      <c r="V2349"/>
      <c r="W2349"/>
      <c r="X2349" s="345">
        <v>14</v>
      </c>
      <c r="Y2349" s="345">
        <v>122</v>
      </c>
      <c r="Z2349" s="288"/>
    </row>
    <row r="2350" spans="1:26" ht="15.05" x14ac:dyDescent="0.3">
      <c r="A2350" t="str">
        <f>'Page 1 - General Information'!$G$12</f>
        <v>113365303</v>
      </c>
      <c r="B2350" t="str">
        <f>'Page 1 - General Information'!$G$16</f>
        <v>8541</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5.05" x14ac:dyDescent="0.3">
      <c r="A2351" t="str">
        <f>'Page 1 - General Information'!$G$12</f>
        <v>113365303</v>
      </c>
      <c r="B2351" t="str">
        <f>'Page 1 - General Information'!$G$16</f>
        <v>8541</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5.05" x14ac:dyDescent="0.3">
      <c r="A2352" t="str">
        <f>'Page 1 - General Information'!$G$12</f>
        <v>113365303</v>
      </c>
      <c r="B2352" t="str">
        <f>'Page 1 - General Information'!$G$16</f>
        <v>8541</v>
      </c>
      <c r="C2352" s="343" t="s">
        <v>21449</v>
      </c>
      <c r="D2352"/>
      <c r="E2352"/>
      <c r="F2352"/>
      <c r="G2352"/>
      <c r="H2352"/>
      <c r="I2352"/>
      <c r="J2352"/>
      <c r="K2352"/>
      <c r="L2352"/>
      <c r="M2352"/>
      <c r="N2352" t="s">
        <v>4042</v>
      </c>
      <c r="O2352" s="344">
        <f>INDEX('Page 2 - Team Information'!$K$14:$AP$189,Y2352,X2352)</f>
        <v>10</v>
      </c>
      <c r="P2352"/>
      <c r="Q2352"/>
      <c r="R2352"/>
      <c r="S2352" t="s">
        <v>6259</v>
      </c>
      <c r="T2352"/>
      <c r="U2352"/>
      <c r="V2352"/>
      <c r="W2352"/>
      <c r="X2352" s="345">
        <v>17</v>
      </c>
      <c r="Y2352" s="345">
        <v>122</v>
      </c>
      <c r="Z2352" s="288"/>
    </row>
    <row r="2353" spans="1:26" ht="15.05" x14ac:dyDescent="0.3">
      <c r="A2353" t="str">
        <f>'Page 1 - General Information'!$G$12</f>
        <v>113365303</v>
      </c>
      <c r="B2353" t="str">
        <f>'Page 1 - General Information'!$G$16</f>
        <v>8541</v>
      </c>
      <c r="C2353" s="343" t="s">
        <v>21449</v>
      </c>
      <c r="D2353"/>
      <c r="E2353"/>
      <c r="F2353"/>
      <c r="G2353"/>
      <c r="H2353"/>
      <c r="I2353"/>
      <c r="J2353"/>
      <c r="K2353"/>
      <c r="L2353"/>
      <c r="M2353"/>
      <c r="N2353" t="s">
        <v>4042</v>
      </c>
      <c r="O2353" s="344">
        <f>INDEX('Page 2 - Team Information'!$K$14:$AP$189,Y2353,X2353)</f>
        <v>10</v>
      </c>
      <c r="P2353"/>
      <c r="Q2353"/>
      <c r="R2353"/>
      <c r="S2353" t="s">
        <v>6260</v>
      </c>
      <c r="T2353"/>
      <c r="U2353"/>
      <c r="V2353"/>
      <c r="W2353"/>
      <c r="X2353" s="345">
        <v>19</v>
      </c>
      <c r="Y2353" s="345">
        <v>122</v>
      </c>
      <c r="Z2353" s="288"/>
    </row>
    <row r="2354" spans="1:26" ht="15.05" x14ac:dyDescent="0.3">
      <c r="A2354" t="str">
        <f>'Page 1 - General Information'!$G$12</f>
        <v>113365303</v>
      </c>
      <c r="B2354" t="str">
        <f>'Page 1 - General Information'!$G$16</f>
        <v>8541</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5.05" x14ac:dyDescent="0.3">
      <c r="A2355" t="str">
        <f>'Page 1 - General Information'!$G$12</f>
        <v>113365303</v>
      </c>
      <c r="B2355" t="str">
        <f>'Page 1 - General Information'!$G$16</f>
        <v>8541</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5.05" x14ac:dyDescent="0.3">
      <c r="A2356" t="str">
        <f>'Page 1 - General Information'!$G$12</f>
        <v>113365303</v>
      </c>
      <c r="B2356" t="str">
        <f>'Page 1 - General Information'!$G$16</f>
        <v>8541</v>
      </c>
      <c r="C2356" s="343" t="s">
        <v>21449</v>
      </c>
      <c r="D2356"/>
      <c r="E2356"/>
      <c r="F2356"/>
      <c r="G2356"/>
      <c r="H2356"/>
      <c r="I2356"/>
      <c r="J2356"/>
      <c r="K2356"/>
      <c r="L2356"/>
      <c r="M2356"/>
      <c r="N2356" t="s">
        <v>4042</v>
      </c>
      <c r="O2356" s="344">
        <f>INDEX('Page 2 - Team Information'!$K$14:$AP$189,Y2356,X2356)</f>
        <v>10</v>
      </c>
      <c r="P2356"/>
      <c r="Q2356"/>
      <c r="R2356"/>
      <c r="S2356" t="s">
        <v>6263</v>
      </c>
      <c r="T2356"/>
      <c r="U2356"/>
      <c r="V2356"/>
      <c r="W2356"/>
      <c r="X2356" s="345">
        <v>22</v>
      </c>
      <c r="Y2356" s="345">
        <v>122</v>
      </c>
      <c r="Z2356" s="288"/>
    </row>
    <row r="2357" spans="1:26" ht="15.05" x14ac:dyDescent="0.3">
      <c r="A2357" t="str">
        <f>'Page 1 - General Information'!$G$12</f>
        <v>113365303</v>
      </c>
      <c r="B2357" t="str">
        <f>'Page 1 - General Information'!$G$16</f>
        <v>8541</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5.05" x14ac:dyDescent="0.3">
      <c r="A2358" t="str">
        <f>'Page 1 - General Information'!$G$12</f>
        <v>113365303</v>
      </c>
      <c r="B2358" t="str">
        <f>'Page 1 - General Information'!$G$16</f>
        <v>8541</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5.05" x14ac:dyDescent="0.3">
      <c r="A2359" t="str">
        <f>'Page 1 - General Information'!$G$12</f>
        <v>113365303</v>
      </c>
      <c r="B2359" t="str">
        <f>'Page 1 - General Information'!$G$16</f>
        <v>8541</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5.05" x14ac:dyDescent="0.3">
      <c r="A2360" t="str">
        <f>'Page 1 - General Information'!$G$12</f>
        <v>113365303</v>
      </c>
      <c r="B2360" t="str">
        <f>'Page 1 - General Information'!$G$16</f>
        <v>8541</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5.05" x14ac:dyDescent="0.3">
      <c r="A2361" t="str">
        <f>'Page 1 - General Information'!$G$12</f>
        <v>113365303</v>
      </c>
      <c r="B2361" t="str">
        <f>'Page 1 - General Information'!$G$16</f>
        <v>8541</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5.05" x14ac:dyDescent="0.3">
      <c r="A2362" t="str">
        <f>'Page 1 - General Information'!$G$12</f>
        <v>113365303</v>
      </c>
      <c r="B2362" t="str">
        <f>'Page 1 - General Information'!$G$16</f>
        <v>8541</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5.05" x14ac:dyDescent="0.3">
      <c r="A2363" t="str">
        <f>'Page 1 - General Information'!$G$12</f>
        <v>113365303</v>
      </c>
      <c r="B2363" t="str">
        <f>'Page 1 - General Information'!$G$16</f>
        <v>8541</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5.05" x14ac:dyDescent="0.3">
      <c r="A2364" t="str">
        <f>'Page 1 - General Information'!$G$12</f>
        <v>113365303</v>
      </c>
      <c r="B2364" t="str">
        <f>'Page 1 - General Information'!$G$16</f>
        <v>8541</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5.05" x14ac:dyDescent="0.3">
      <c r="A2365" t="str">
        <f>'Page 1 - General Information'!$G$12</f>
        <v>113365303</v>
      </c>
      <c r="B2365" t="str">
        <f>'Page 1 - General Information'!$G$16</f>
        <v>8541</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5.05" x14ac:dyDescent="0.3">
      <c r="A2366" t="str">
        <f>'Page 1 - General Information'!$G$12</f>
        <v>113365303</v>
      </c>
      <c r="B2366" t="str">
        <f>'Page 1 - General Information'!$G$16</f>
        <v>8541</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5.05" x14ac:dyDescent="0.3">
      <c r="A2367" t="str">
        <f>'Page 1 - General Information'!$G$12</f>
        <v>113365303</v>
      </c>
      <c r="B2367" t="str">
        <f>'Page 1 - General Information'!$G$16</f>
        <v>8541</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5.05" x14ac:dyDescent="0.3">
      <c r="A2368" t="str">
        <f>'Page 1 - General Information'!$G$12</f>
        <v>113365303</v>
      </c>
      <c r="B2368" t="str">
        <f>'Page 1 - General Information'!$G$16</f>
        <v>8541</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5.05" x14ac:dyDescent="0.3">
      <c r="A2369" t="str">
        <f>'Page 1 - General Information'!$G$12</f>
        <v>113365303</v>
      </c>
      <c r="B2369" t="str">
        <f>'Page 1 - General Information'!$G$16</f>
        <v>8541</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5.05" x14ac:dyDescent="0.3">
      <c r="A2370" t="str">
        <f>'Page 1 - General Information'!$G$12</f>
        <v>113365303</v>
      </c>
      <c r="B2370" t="str">
        <f>'Page 1 - General Information'!$G$16</f>
        <v>8541</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5.05" x14ac:dyDescent="0.3">
      <c r="A2371" t="str">
        <f>'Page 1 - General Information'!$G$12</f>
        <v>113365303</v>
      </c>
      <c r="B2371" t="str">
        <f>'Page 1 - General Information'!$G$16</f>
        <v>8541</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5.05" x14ac:dyDescent="0.3">
      <c r="A2372" t="str">
        <f>'Page 1 - General Information'!$G$12</f>
        <v>113365303</v>
      </c>
      <c r="B2372" t="str">
        <f>'Page 1 - General Information'!$G$16</f>
        <v>8541</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5.05" x14ac:dyDescent="0.3">
      <c r="A2373" t="str">
        <f>'Page 1 - General Information'!$G$12</f>
        <v>113365303</v>
      </c>
      <c r="B2373" t="str">
        <f>'Page 1 - General Information'!$G$16</f>
        <v>8541</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5.05" x14ac:dyDescent="0.3">
      <c r="A2374" t="str">
        <f>'Page 1 - General Information'!$G$12</f>
        <v>113365303</v>
      </c>
      <c r="B2374" t="str">
        <f>'Page 1 - General Information'!$G$16</f>
        <v>8541</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5.05" x14ac:dyDescent="0.3">
      <c r="A2375" t="str">
        <f>'Page 1 - General Information'!$G$12</f>
        <v>113365303</v>
      </c>
      <c r="B2375" t="str">
        <f>'Page 1 - General Information'!$G$16</f>
        <v>8541</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5.05" x14ac:dyDescent="0.3">
      <c r="A2376" t="str">
        <f>'Page 1 - General Information'!$G$12</f>
        <v>113365303</v>
      </c>
      <c r="B2376" t="str">
        <f>'Page 1 - General Information'!$G$16</f>
        <v>8541</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5.05" x14ac:dyDescent="0.3">
      <c r="A2377" t="str">
        <f>'Page 1 - General Information'!$G$12</f>
        <v>113365303</v>
      </c>
      <c r="B2377" t="str">
        <f>'Page 1 - General Information'!$G$16</f>
        <v>8541</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5.05" x14ac:dyDescent="0.3">
      <c r="A2378" t="str">
        <f>'Page 1 - General Information'!$G$12</f>
        <v>113365303</v>
      </c>
      <c r="B2378" t="str">
        <f>'Page 1 - General Information'!$G$16</f>
        <v>8541</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5.05" x14ac:dyDescent="0.3">
      <c r="A2379" t="str">
        <f>'Page 1 - General Information'!$G$12</f>
        <v>113365303</v>
      </c>
      <c r="B2379" t="str">
        <f>'Page 1 - General Information'!$G$16</f>
        <v>8541</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5.05" x14ac:dyDescent="0.3">
      <c r="A2380" t="str">
        <f>'Page 1 - General Information'!$G$12</f>
        <v>113365303</v>
      </c>
      <c r="B2380" t="str">
        <f>'Page 1 - General Information'!$G$16</f>
        <v>8541</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5.05" x14ac:dyDescent="0.3">
      <c r="A2381" t="str">
        <f>'Page 1 - General Information'!$G$12</f>
        <v>113365303</v>
      </c>
      <c r="B2381" t="str">
        <f>'Page 1 - General Information'!$G$16</f>
        <v>8541</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5.05" x14ac:dyDescent="0.3">
      <c r="A2382" t="str">
        <f>'Page 1 - General Information'!$G$12</f>
        <v>113365303</v>
      </c>
      <c r="B2382" t="str">
        <f>'Page 1 - General Information'!$G$16</f>
        <v>8541</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5.05" x14ac:dyDescent="0.3">
      <c r="A2383" t="str">
        <f>'Page 1 - General Information'!$G$12</f>
        <v>113365303</v>
      </c>
      <c r="B2383" t="str">
        <f>'Page 1 - General Information'!$G$16</f>
        <v>8541</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5.05" x14ac:dyDescent="0.3">
      <c r="A2384" t="str">
        <f>'Page 1 - General Information'!$G$12</f>
        <v>113365303</v>
      </c>
      <c r="B2384" t="str">
        <f>'Page 1 - General Information'!$G$16</f>
        <v>8541</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5.05" x14ac:dyDescent="0.3">
      <c r="A2385" t="str">
        <f>'Page 1 - General Information'!$G$12</f>
        <v>113365303</v>
      </c>
      <c r="B2385" t="str">
        <f>'Page 1 - General Information'!$G$16</f>
        <v>8541</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5.05" x14ac:dyDescent="0.3">
      <c r="A2386" t="str">
        <f>'Page 1 - General Information'!$G$12</f>
        <v>113365303</v>
      </c>
      <c r="B2386" t="str">
        <f>'Page 1 - General Information'!$G$16</f>
        <v>8541</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5.05" x14ac:dyDescent="0.3">
      <c r="A2387" t="str">
        <f>'Page 1 - General Information'!$G$12</f>
        <v>113365303</v>
      </c>
      <c r="B2387" t="str">
        <f>'Page 1 - General Information'!$G$16</f>
        <v>8541</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5.05" x14ac:dyDescent="0.3">
      <c r="A2388" t="str">
        <f>'Page 1 - General Information'!$G$12</f>
        <v>113365303</v>
      </c>
      <c r="B2388" t="str">
        <f>'Page 1 - General Information'!$G$16</f>
        <v>8541</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5.05" x14ac:dyDescent="0.3">
      <c r="A2389" t="str">
        <f>'Page 1 - General Information'!$G$12</f>
        <v>113365303</v>
      </c>
      <c r="B2389" t="str">
        <f>'Page 1 - General Information'!$G$16</f>
        <v>8541</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5.05" x14ac:dyDescent="0.3">
      <c r="A2390" t="str">
        <f>'Page 1 - General Information'!$G$12</f>
        <v>113365303</v>
      </c>
      <c r="B2390" t="str">
        <f>'Page 1 - General Information'!$G$16</f>
        <v>8541</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5.05" x14ac:dyDescent="0.3">
      <c r="A2391" t="str">
        <f>'Page 1 - General Information'!$G$12</f>
        <v>113365303</v>
      </c>
      <c r="B2391" t="str">
        <f>'Page 1 - General Information'!$G$16</f>
        <v>8541</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5.05" x14ac:dyDescent="0.3">
      <c r="A2392" t="str">
        <f>'Page 1 - General Information'!$G$12</f>
        <v>113365303</v>
      </c>
      <c r="B2392" t="str">
        <f>'Page 1 - General Information'!$G$16</f>
        <v>8541</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5.05" x14ac:dyDescent="0.3">
      <c r="A2393" t="str">
        <f>'Page 1 - General Information'!$G$12</f>
        <v>113365303</v>
      </c>
      <c r="B2393" t="str">
        <f>'Page 1 - General Information'!$G$16</f>
        <v>8541</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5.05" x14ac:dyDescent="0.3">
      <c r="A2394" t="str">
        <f>'Page 1 - General Information'!$G$12</f>
        <v>113365303</v>
      </c>
      <c r="B2394" t="str">
        <f>'Page 1 - General Information'!$G$16</f>
        <v>8541</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5.05" x14ac:dyDescent="0.3">
      <c r="A2395" t="str">
        <f>'Page 1 - General Information'!$G$12</f>
        <v>113365303</v>
      </c>
      <c r="B2395" t="str">
        <f>'Page 1 - General Information'!$G$16</f>
        <v>8541</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5.05" x14ac:dyDescent="0.3">
      <c r="A2396" t="str">
        <f>'Page 1 - General Information'!$G$12</f>
        <v>113365303</v>
      </c>
      <c r="B2396" t="str">
        <f>'Page 1 - General Information'!$G$16</f>
        <v>8541</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5.05" x14ac:dyDescent="0.3">
      <c r="A2397" t="str">
        <f>'Page 1 - General Information'!$G$12</f>
        <v>113365303</v>
      </c>
      <c r="B2397" t="str">
        <f>'Page 1 - General Information'!$G$16</f>
        <v>8541</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5.05" x14ac:dyDescent="0.3">
      <c r="A2398" t="str">
        <f>'Page 1 - General Information'!$G$12</f>
        <v>113365303</v>
      </c>
      <c r="B2398" t="str">
        <f>'Page 1 - General Information'!$G$16</f>
        <v>8541</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5.05" x14ac:dyDescent="0.3">
      <c r="A2399" t="str">
        <f>'Page 1 - General Information'!$G$12</f>
        <v>113365303</v>
      </c>
      <c r="B2399" t="str">
        <f>'Page 1 - General Information'!$G$16</f>
        <v>8541</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5.05" x14ac:dyDescent="0.3">
      <c r="A2400" t="str">
        <f>'Page 1 - General Information'!$G$12</f>
        <v>113365303</v>
      </c>
      <c r="B2400" t="str">
        <f>'Page 1 - General Information'!$G$16</f>
        <v>8541</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5.05" x14ac:dyDescent="0.3">
      <c r="A2401" t="str">
        <f>'Page 1 - General Information'!$G$12</f>
        <v>113365303</v>
      </c>
      <c r="B2401" t="str">
        <f>'Page 1 - General Information'!$G$16</f>
        <v>8541</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5.05" x14ac:dyDescent="0.3">
      <c r="A2402" t="str">
        <f>'Page 1 - General Information'!$G$12</f>
        <v>113365303</v>
      </c>
      <c r="B2402" t="str">
        <f>'Page 1 - General Information'!$G$16</f>
        <v>8541</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5.05" x14ac:dyDescent="0.3">
      <c r="A2403" t="str">
        <f>'Page 1 - General Information'!$G$12</f>
        <v>113365303</v>
      </c>
      <c r="B2403" t="str">
        <f>'Page 1 - General Information'!$G$16</f>
        <v>8541</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5.05" x14ac:dyDescent="0.3">
      <c r="A2404" t="str">
        <f>'Page 1 - General Information'!$G$12</f>
        <v>113365303</v>
      </c>
      <c r="B2404" t="str">
        <f>'Page 1 - General Information'!$G$16</f>
        <v>8541</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5.05" x14ac:dyDescent="0.3">
      <c r="A2405" t="str">
        <f>'Page 1 - General Information'!$G$12</f>
        <v>113365303</v>
      </c>
      <c r="B2405" t="str">
        <f>'Page 1 - General Information'!$G$16</f>
        <v>8541</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5.05" x14ac:dyDescent="0.3">
      <c r="A2406" t="str">
        <f>'Page 1 - General Information'!$G$12</f>
        <v>113365303</v>
      </c>
      <c r="B2406" t="str">
        <f>'Page 1 - General Information'!$G$16</f>
        <v>8541</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5.05" x14ac:dyDescent="0.3">
      <c r="A2407" t="str">
        <f>'Page 1 - General Information'!$G$12</f>
        <v>113365303</v>
      </c>
      <c r="B2407" t="str">
        <f>'Page 1 - General Information'!$G$16</f>
        <v>8541</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5.05" x14ac:dyDescent="0.3">
      <c r="A2408" t="str">
        <f>'Page 1 - General Information'!$G$12</f>
        <v>113365303</v>
      </c>
      <c r="B2408" t="str">
        <f>'Page 1 - General Information'!$G$16</f>
        <v>8541</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5.05" x14ac:dyDescent="0.3">
      <c r="A2409" t="str">
        <f>'Page 1 - General Information'!$G$12</f>
        <v>113365303</v>
      </c>
      <c r="B2409" t="str">
        <f>'Page 1 - General Information'!$G$16</f>
        <v>8541</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5.05" x14ac:dyDescent="0.3">
      <c r="A2410" t="str">
        <f>'Page 1 - General Information'!$G$12</f>
        <v>113365303</v>
      </c>
      <c r="B2410" t="str">
        <f>'Page 1 - General Information'!$G$16</f>
        <v>8541</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5.05" x14ac:dyDescent="0.3">
      <c r="A2411" t="str">
        <f>'Page 1 - General Information'!$G$12</f>
        <v>113365303</v>
      </c>
      <c r="B2411" t="str">
        <f>'Page 1 - General Information'!$G$16</f>
        <v>8541</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5.05" x14ac:dyDescent="0.3">
      <c r="A2412" t="str">
        <f>'Page 1 - General Information'!$G$12</f>
        <v>113365303</v>
      </c>
      <c r="B2412" t="str">
        <f>'Page 1 - General Information'!$G$16</f>
        <v>8541</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5.05" x14ac:dyDescent="0.3">
      <c r="A2413" t="str">
        <f>'Page 1 - General Information'!$G$12</f>
        <v>113365303</v>
      </c>
      <c r="B2413" t="str">
        <f>'Page 1 - General Information'!$G$16</f>
        <v>8541</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5.05" x14ac:dyDescent="0.3">
      <c r="A2414" t="str">
        <f>'Page 1 - General Information'!$G$12</f>
        <v>113365303</v>
      </c>
      <c r="B2414" t="str">
        <f>'Page 1 - General Information'!$G$16</f>
        <v>8541</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5.05" x14ac:dyDescent="0.3">
      <c r="A2415" t="str">
        <f>'Page 1 - General Information'!$G$12</f>
        <v>113365303</v>
      </c>
      <c r="B2415" t="str">
        <f>'Page 1 - General Information'!$G$16</f>
        <v>8541</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5.05" x14ac:dyDescent="0.3">
      <c r="A2416" t="str">
        <f>'Page 1 - General Information'!$G$12</f>
        <v>113365303</v>
      </c>
      <c r="B2416" t="str">
        <f>'Page 1 - General Information'!$G$16</f>
        <v>8541</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5.05" x14ac:dyDescent="0.3">
      <c r="A2417" t="str">
        <f>'Page 1 - General Information'!$G$12</f>
        <v>113365303</v>
      </c>
      <c r="B2417" t="str">
        <f>'Page 1 - General Information'!$G$16</f>
        <v>8541</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5.05" x14ac:dyDescent="0.3">
      <c r="A2418" t="str">
        <f>'Page 1 - General Information'!$G$12</f>
        <v>113365303</v>
      </c>
      <c r="B2418" t="str">
        <f>'Page 1 - General Information'!$G$16</f>
        <v>8541</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5.05" x14ac:dyDescent="0.3">
      <c r="A2419" t="str">
        <f>'Page 1 - General Information'!$G$12</f>
        <v>113365303</v>
      </c>
      <c r="B2419" t="str">
        <f>'Page 1 - General Information'!$G$16</f>
        <v>8541</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5.05" x14ac:dyDescent="0.3">
      <c r="A2420" t="str">
        <f>'Page 1 - General Information'!$G$12</f>
        <v>113365303</v>
      </c>
      <c r="B2420" t="str">
        <f>'Page 1 - General Information'!$G$16</f>
        <v>8541</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5.05" x14ac:dyDescent="0.3">
      <c r="A2421" t="str">
        <f>'Page 1 - General Information'!$G$12</f>
        <v>113365303</v>
      </c>
      <c r="B2421" t="str">
        <f>'Page 1 - General Information'!$G$16</f>
        <v>8541</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5.05" x14ac:dyDescent="0.3">
      <c r="A2422" t="str">
        <f>'Page 1 - General Information'!$G$12</f>
        <v>113365303</v>
      </c>
      <c r="B2422" t="str">
        <f>'Page 1 - General Information'!$G$16</f>
        <v>8541</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5.05" x14ac:dyDescent="0.3">
      <c r="A2423" t="str">
        <f>'Page 1 - General Information'!$G$12</f>
        <v>113365303</v>
      </c>
      <c r="B2423" t="str">
        <f>'Page 1 - General Information'!$G$16</f>
        <v>8541</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5.05" x14ac:dyDescent="0.3">
      <c r="A2424" t="str">
        <f>'Page 1 - General Information'!$G$12</f>
        <v>113365303</v>
      </c>
      <c r="B2424" t="str">
        <f>'Page 1 - General Information'!$G$16</f>
        <v>8541</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5.05" x14ac:dyDescent="0.3">
      <c r="A2425" t="str">
        <f>'Page 1 - General Information'!$G$12</f>
        <v>113365303</v>
      </c>
      <c r="B2425" t="str">
        <f>'Page 1 - General Information'!$G$16</f>
        <v>8541</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5.05" x14ac:dyDescent="0.3">
      <c r="A2426" t="str">
        <f>'Page 1 - General Information'!$G$12</f>
        <v>113365303</v>
      </c>
      <c r="B2426" t="str">
        <f>'Page 1 - General Information'!$G$16</f>
        <v>8541</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5.05" x14ac:dyDescent="0.3">
      <c r="A2427" t="str">
        <f>'Page 1 - General Information'!$G$12</f>
        <v>113365303</v>
      </c>
      <c r="B2427" t="str">
        <f>'Page 1 - General Information'!$G$16</f>
        <v>8541</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5.05" x14ac:dyDescent="0.3">
      <c r="A2428" t="str">
        <f>'Page 1 - General Information'!$G$12</f>
        <v>113365303</v>
      </c>
      <c r="B2428" t="str">
        <f>'Page 1 - General Information'!$G$16</f>
        <v>8541</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5.05" x14ac:dyDescent="0.3">
      <c r="A2429" t="str">
        <f>'Page 1 - General Information'!$G$12</f>
        <v>113365303</v>
      </c>
      <c r="B2429" t="str">
        <f>'Page 1 - General Information'!$G$16</f>
        <v>8541</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5.05" x14ac:dyDescent="0.3">
      <c r="A2430" t="str">
        <f>'Page 1 - General Information'!$G$12</f>
        <v>113365303</v>
      </c>
      <c r="B2430" t="str">
        <f>'Page 1 - General Information'!$G$16</f>
        <v>8541</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5.05" x14ac:dyDescent="0.3">
      <c r="A2431" t="str">
        <f>'Page 1 - General Information'!$G$12</f>
        <v>113365303</v>
      </c>
      <c r="B2431" t="str">
        <f>'Page 1 - General Information'!$G$16</f>
        <v>8541</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5.05" x14ac:dyDescent="0.3">
      <c r="A2432" t="str">
        <f>'Page 1 - General Information'!$G$12</f>
        <v>113365303</v>
      </c>
      <c r="B2432" t="str">
        <f>'Page 1 - General Information'!$G$16</f>
        <v>8541</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5.05" x14ac:dyDescent="0.3">
      <c r="A2433" t="str">
        <f>'Page 1 - General Information'!$G$12</f>
        <v>113365303</v>
      </c>
      <c r="B2433" t="str">
        <f>'Page 1 - General Information'!$G$16</f>
        <v>8541</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5.05" x14ac:dyDescent="0.3">
      <c r="A2434" t="str">
        <f>'Page 1 - General Information'!$G$12</f>
        <v>113365303</v>
      </c>
      <c r="B2434" t="str">
        <f>'Page 1 - General Information'!$G$16</f>
        <v>8541</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5.05" x14ac:dyDescent="0.3">
      <c r="A2435" t="str">
        <f>'Page 1 - General Information'!$G$12</f>
        <v>113365303</v>
      </c>
      <c r="B2435" t="str">
        <f>'Page 1 - General Information'!$G$16</f>
        <v>8541</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5.05" x14ac:dyDescent="0.3">
      <c r="A2436" t="str">
        <f>'Page 1 - General Information'!$G$12</f>
        <v>113365303</v>
      </c>
      <c r="B2436" t="str">
        <f>'Page 1 - General Information'!$G$16</f>
        <v>8541</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5.05" x14ac:dyDescent="0.3">
      <c r="A2437" t="str">
        <f>'Page 1 - General Information'!$G$12</f>
        <v>113365303</v>
      </c>
      <c r="B2437" t="str">
        <f>'Page 1 - General Information'!$G$16</f>
        <v>8541</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5.05" x14ac:dyDescent="0.3">
      <c r="A2438" t="str">
        <f>'Page 1 - General Information'!$G$12</f>
        <v>113365303</v>
      </c>
      <c r="B2438" t="str">
        <f>'Page 1 - General Information'!$G$16</f>
        <v>8541</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5.05" x14ac:dyDescent="0.3">
      <c r="A2439" t="str">
        <f>'Page 1 - General Information'!$G$12</f>
        <v>113365303</v>
      </c>
      <c r="B2439" t="str">
        <f>'Page 1 - General Information'!$G$16</f>
        <v>8541</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5.05" x14ac:dyDescent="0.3">
      <c r="A2440" t="str">
        <f>'Page 1 - General Information'!$G$12</f>
        <v>113365303</v>
      </c>
      <c r="B2440" t="str">
        <f>'Page 1 - General Information'!$G$16</f>
        <v>8541</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5.05" x14ac:dyDescent="0.3">
      <c r="A2441" t="str">
        <f>'Page 1 - General Information'!$G$12</f>
        <v>113365303</v>
      </c>
      <c r="B2441" t="str">
        <f>'Page 1 - General Information'!$G$16</f>
        <v>8541</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5.05" x14ac:dyDescent="0.3">
      <c r="A2442" t="str">
        <f>'Page 1 - General Information'!$G$12</f>
        <v>113365303</v>
      </c>
      <c r="B2442" t="str">
        <f>'Page 1 - General Information'!$G$16</f>
        <v>8541</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5.05" x14ac:dyDescent="0.3">
      <c r="A2443" t="str">
        <f>'Page 1 - General Information'!$G$12</f>
        <v>113365303</v>
      </c>
      <c r="B2443" t="str">
        <f>'Page 1 - General Information'!$G$16</f>
        <v>8541</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5.05" x14ac:dyDescent="0.3">
      <c r="A2444" t="str">
        <f>'Page 1 - General Information'!$G$12</f>
        <v>113365303</v>
      </c>
      <c r="B2444" t="str">
        <f>'Page 1 - General Information'!$G$16</f>
        <v>8541</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5.05" x14ac:dyDescent="0.3">
      <c r="A2445" t="str">
        <f>'Page 1 - General Information'!$G$12</f>
        <v>113365303</v>
      </c>
      <c r="B2445" t="str">
        <f>'Page 1 - General Information'!$G$16</f>
        <v>8541</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5.05" x14ac:dyDescent="0.3">
      <c r="A2446" t="str">
        <f>'Page 1 - General Information'!$G$12</f>
        <v>113365303</v>
      </c>
      <c r="B2446" t="str">
        <f>'Page 1 - General Information'!$G$16</f>
        <v>8541</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5.05" x14ac:dyDescent="0.3">
      <c r="A2447" t="str">
        <f>'Page 1 - General Information'!$G$12</f>
        <v>113365303</v>
      </c>
      <c r="B2447" t="str">
        <f>'Page 1 - General Information'!$G$16</f>
        <v>8541</v>
      </c>
      <c r="C2447" s="343" t="s">
        <v>21449</v>
      </c>
      <c r="D2447"/>
      <c r="E2447"/>
      <c r="F2447"/>
      <c r="G2447"/>
      <c r="H2447"/>
      <c r="I2447"/>
      <c r="J2447"/>
      <c r="K2447"/>
      <c r="L2447"/>
      <c r="M2447"/>
      <c r="N2447" t="s">
        <v>4523</v>
      </c>
      <c r="O2447" s="347"/>
      <c r="P2447"/>
      <c r="Q2447"/>
      <c r="R2447" s="347" t="s">
        <v>10203</v>
      </c>
      <c r="S2447" t="s">
        <v>6339</v>
      </c>
      <c r="T2447"/>
      <c r="U2447"/>
      <c r="V2447" s="344" t="str">
        <f>INDEX('Page 2 - Team Information'!$K$14:$AP$189,Y2447,X2447)</f>
        <v xml:space="preserve">Yes </v>
      </c>
      <c r="W2447"/>
      <c r="X2447" s="345">
        <v>5</v>
      </c>
      <c r="Y2447" s="345">
        <v>129</v>
      </c>
      <c r="Z2447" s="288"/>
    </row>
    <row r="2448" spans="1:26" ht="15.05" x14ac:dyDescent="0.3">
      <c r="A2448" t="str">
        <f>'Page 1 - General Information'!$G$12</f>
        <v>113365303</v>
      </c>
      <c r="B2448" t="str">
        <f>'Page 1 - General Information'!$G$16</f>
        <v>8541</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5.05" x14ac:dyDescent="0.3">
      <c r="A2449" t="str">
        <f>'Page 1 - General Information'!$G$12</f>
        <v>113365303</v>
      </c>
      <c r="B2449" t="str">
        <f>'Page 1 - General Information'!$G$16</f>
        <v>8541</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5.05" x14ac:dyDescent="0.3">
      <c r="A2450" t="str">
        <f>'Page 1 - General Information'!$G$12</f>
        <v>113365303</v>
      </c>
      <c r="B2450" t="str">
        <f>'Page 1 - General Information'!$G$16</f>
        <v>8541</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5.05" x14ac:dyDescent="0.3">
      <c r="A2451" t="str">
        <f>'Page 1 - General Information'!$G$12</f>
        <v>113365303</v>
      </c>
      <c r="B2451" t="str">
        <f>'Page 1 - General Information'!$G$16</f>
        <v>8541</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5.05" x14ac:dyDescent="0.3">
      <c r="A2452" t="str">
        <f>'Page 1 - General Information'!$G$12</f>
        <v>113365303</v>
      </c>
      <c r="B2452" t="str">
        <f>'Page 1 - General Information'!$G$16</f>
        <v>8541</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5.05" x14ac:dyDescent="0.3">
      <c r="A2453" t="str">
        <f>'Page 1 - General Information'!$G$12</f>
        <v>113365303</v>
      </c>
      <c r="B2453" t="str">
        <f>'Page 1 - General Information'!$G$16</f>
        <v>8541</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5.05" x14ac:dyDescent="0.3">
      <c r="A2454" t="str">
        <f>'Page 1 - General Information'!$G$12</f>
        <v>113365303</v>
      </c>
      <c r="B2454" t="str">
        <f>'Page 1 - General Information'!$G$16</f>
        <v>8541</v>
      </c>
      <c r="C2454" s="343" t="s">
        <v>21449</v>
      </c>
      <c r="D2454"/>
      <c r="E2454"/>
      <c r="F2454"/>
      <c r="G2454"/>
      <c r="H2454"/>
      <c r="I2454"/>
      <c r="J2454"/>
      <c r="K2454"/>
      <c r="L2454"/>
      <c r="M2454"/>
      <c r="N2454" t="s">
        <v>4042</v>
      </c>
      <c r="O2454" s="344">
        <f>INDEX('Page 2 - Team Information'!$K$14:$AP$189,Y2454,X2454)</f>
        <v>14</v>
      </c>
      <c r="P2454"/>
      <c r="Q2454"/>
      <c r="R2454"/>
      <c r="S2454" t="s">
        <v>6346</v>
      </c>
      <c r="T2454"/>
      <c r="U2454"/>
      <c r="V2454"/>
      <c r="W2454"/>
      <c r="X2454" s="345">
        <v>14</v>
      </c>
      <c r="Y2454" s="345">
        <v>129</v>
      </c>
      <c r="Z2454" s="288"/>
    </row>
    <row r="2455" spans="1:26" ht="15.05" x14ac:dyDescent="0.3">
      <c r="A2455" t="str">
        <f>'Page 1 - General Information'!$G$12</f>
        <v>113365303</v>
      </c>
      <c r="B2455" t="str">
        <f>'Page 1 - General Information'!$G$16</f>
        <v>8541</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5.05" x14ac:dyDescent="0.3">
      <c r="A2456" t="str">
        <f>'Page 1 - General Information'!$G$12</f>
        <v>113365303</v>
      </c>
      <c r="B2456" t="str">
        <f>'Page 1 - General Information'!$G$16</f>
        <v>8541</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5.05" x14ac:dyDescent="0.3">
      <c r="A2457" t="str">
        <f>'Page 1 - General Information'!$G$12</f>
        <v>113365303</v>
      </c>
      <c r="B2457" t="str">
        <f>'Page 1 - General Information'!$G$16</f>
        <v>8541</v>
      </c>
      <c r="C2457" s="343" t="s">
        <v>21449</v>
      </c>
      <c r="D2457"/>
      <c r="E2457"/>
      <c r="F2457"/>
      <c r="G2457"/>
      <c r="H2457"/>
      <c r="I2457"/>
      <c r="J2457"/>
      <c r="K2457"/>
      <c r="L2457"/>
      <c r="M2457"/>
      <c r="N2457" t="s">
        <v>4042</v>
      </c>
      <c r="O2457" s="344">
        <f>INDEX('Page 2 - Team Information'!$K$14:$AP$189,Y2457,X2457)</f>
        <v>14</v>
      </c>
      <c r="P2457"/>
      <c r="Q2457"/>
      <c r="R2457"/>
      <c r="S2457" t="s">
        <v>6349</v>
      </c>
      <c r="T2457"/>
      <c r="U2457"/>
      <c r="V2457"/>
      <c r="W2457"/>
      <c r="X2457" s="345">
        <v>17</v>
      </c>
      <c r="Y2457" s="345">
        <v>129</v>
      </c>
      <c r="Z2457" s="288"/>
    </row>
    <row r="2458" spans="1:26" ht="15.05" x14ac:dyDescent="0.3">
      <c r="A2458" t="str">
        <f>'Page 1 - General Information'!$G$12</f>
        <v>113365303</v>
      </c>
      <c r="B2458" t="str">
        <f>'Page 1 - General Information'!$G$16</f>
        <v>8541</v>
      </c>
      <c r="C2458" s="343" t="s">
        <v>21449</v>
      </c>
      <c r="D2458"/>
      <c r="E2458"/>
      <c r="F2458"/>
      <c r="G2458"/>
      <c r="H2458"/>
      <c r="I2458"/>
      <c r="J2458"/>
      <c r="K2458"/>
      <c r="L2458"/>
      <c r="M2458"/>
      <c r="N2458" t="s">
        <v>4042</v>
      </c>
      <c r="O2458" s="344">
        <f>INDEX('Page 2 - Team Information'!$K$14:$AP$189,Y2458,X2458)</f>
        <v>12</v>
      </c>
      <c r="P2458"/>
      <c r="Q2458"/>
      <c r="R2458"/>
      <c r="S2458" t="s">
        <v>6350</v>
      </c>
      <c r="T2458"/>
      <c r="U2458"/>
      <c r="V2458"/>
      <c r="W2458"/>
      <c r="X2458" s="345">
        <v>19</v>
      </c>
      <c r="Y2458" s="345">
        <v>129</v>
      </c>
      <c r="Z2458" s="288"/>
    </row>
    <row r="2459" spans="1:26" ht="15.05" x14ac:dyDescent="0.3">
      <c r="A2459" t="str">
        <f>'Page 1 - General Information'!$G$12</f>
        <v>113365303</v>
      </c>
      <c r="B2459" t="str">
        <f>'Page 1 - General Information'!$G$16</f>
        <v>8541</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5.05" x14ac:dyDescent="0.3">
      <c r="A2460" t="str">
        <f>'Page 1 - General Information'!$G$12</f>
        <v>113365303</v>
      </c>
      <c r="B2460" t="str">
        <f>'Page 1 - General Information'!$G$16</f>
        <v>8541</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5.05" x14ac:dyDescent="0.3">
      <c r="A2461" t="str">
        <f>'Page 1 - General Information'!$G$12</f>
        <v>113365303</v>
      </c>
      <c r="B2461" t="str">
        <f>'Page 1 - General Information'!$G$16</f>
        <v>8541</v>
      </c>
      <c r="C2461" s="343" t="s">
        <v>21449</v>
      </c>
      <c r="D2461"/>
      <c r="E2461"/>
      <c r="F2461"/>
      <c r="G2461"/>
      <c r="H2461"/>
      <c r="I2461"/>
      <c r="J2461"/>
      <c r="K2461"/>
      <c r="L2461"/>
      <c r="M2461"/>
      <c r="N2461" t="s">
        <v>4042</v>
      </c>
      <c r="O2461" s="344">
        <f>INDEX('Page 2 - Team Information'!$K$14:$AP$189,Y2461,X2461)</f>
        <v>12</v>
      </c>
      <c r="P2461"/>
      <c r="Q2461"/>
      <c r="R2461"/>
      <c r="S2461" t="s">
        <v>6353</v>
      </c>
      <c r="T2461"/>
      <c r="U2461"/>
      <c r="V2461"/>
      <c r="W2461"/>
      <c r="X2461" s="345">
        <v>22</v>
      </c>
      <c r="Y2461" s="345">
        <v>129</v>
      </c>
      <c r="Z2461" s="288"/>
    </row>
    <row r="2462" spans="1:26" ht="15.05" x14ac:dyDescent="0.3">
      <c r="A2462" t="str">
        <f>'Page 1 - General Information'!$G$12</f>
        <v>113365303</v>
      </c>
      <c r="B2462" t="str">
        <f>'Page 1 - General Information'!$G$16</f>
        <v>8541</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5.05" x14ac:dyDescent="0.3">
      <c r="A2463" t="str">
        <f>'Page 1 - General Information'!$G$12</f>
        <v>113365303</v>
      </c>
      <c r="B2463" t="str">
        <f>'Page 1 - General Information'!$G$16</f>
        <v>8541</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5.05" x14ac:dyDescent="0.3">
      <c r="A2464" t="str">
        <f>'Page 1 - General Information'!$G$12</f>
        <v>113365303</v>
      </c>
      <c r="B2464" t="str">
        <f>'Page 1 - General Information'!$G$16</f>
        <v>8541</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5.05" x14ac:dyDescent="0.3">
      <c r="A2465" t="str">
        <f>'Page 1 - General Information'!$G$12</f>
        <v>113365303</v>
      </c>
      <c r="B2465" t="str">
        <f>'Page 1 - General Information'!$G$16</f>
        <v>8541</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5.05" x14ac:dyDescent="0.3">
      <c r="A2466" t="str">
        <f>'Page 1 - General Information'!$G$12</f>
        <v>113365303</v>
      </c>
      <c r="B2466" t="str">
        <f>'Page 1 - General Information'!$G$16</f>
        <v>8541</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5.05" x14ac:dyDescent="0.3">
      <c r="A2467" t="str">
        <f>'Page 1 - General Information'!$G$12</f>
        <v>113365303</v>
      </c>
      <c r="B2467" t="str">
        <f>'Page 1 - General Information'!$G$16</f>
        <v>8541</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5.05" x14ac:dyDescent="0.3">
      <c r="A2468" t="str">
        <f>'Page 1 - General Information'!$G$12</f>
        <v>113365303</v>
      </c>
      <c r="B2468" t="str">
        <f>'Page 1 - General Information'!$G$16</f>
        <v>8541</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5.05" x14ac:dyDescent="0.3">
      <c r="A2469" t="str">
        <f>'Page 1 - General Information'!$G$12</f>
        <v>113365303</v>
      </c>
      <c r="B2469" t="str">
        <f>'Page 1 - General Information'!$G$16</f>
        <v>8541</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5.05" x14ac:dyDescent="0.3">
      <c r="A2470" t="str">
        <f>'Page 1 - General Information'!$G$12</f>
        <v>113365303</v>
      </c>
      <c r="B2470" t="str">
        <f>'Page 1 - General Information'!$G$16</f>
        <v>8541</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5.05" x14ac:dyDescent="0.3">
      <c r="A2471" t="str">
        <f>'Page 1 - General Information'!$G$12</f>
        <v>113365303</v>
      </c>
      <c r="B2471" t="str">
        <f>'Page 1 - General Information'!$G$16</f>
        <v>8541</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5.05" x14ac:dyDescent="0.3">
      <c r="A2472" t="str">
        <f>'Page 1 - General Information'!$G$12</f>
        <v>113365303</v>
      </c>
      <c r="B2472" t="str">
        <f>'Page 1 - General Information'!$G$16</f>
        <v>8541</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5.05" x14ac:dyDescent="0.3">
      <c r="A2473" t="str">
        <f>'Page 1 - General Information'!$G$12</f>
        <v>113365303</v>
      </c>
      <c r="B2473" t="str">
        <f>'Page 1 - General Information'!$G$16</f>
        <v>8541</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5.05" x14ac:dyDescent="0.3">
      <c r="A2474" t="str">
        <f>'Page 1 - General Information'!$G$12</f>
        <v>113365303</v>
      </c>
      <c r="B2474" t="str">
        <f>'Page 1 - General Information'!$G$16</f>
        <v>8541</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5.05" x14ac:dyDescent="0.3">
      <c r="A2475" t="str">
        <f>'Page 1 - General Information'!$G$12</f>
        <v>113365303</v>
      </c>
      <c r="B2475" t="str">
        <f>'Page 1 - General Information'!$G$16</f>
        <v>8541</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5.05" x14ac:dyDescent="0.3">
      <c r="A2476" t="str">
        <f>'Page 1 - General Information'!$G$12</f>
        <v>113365303</v>
      </c>
      <c r="B2476" t="str">
        <f>'Page 1 - General Information'!$G$16</f>
        <v>8541</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5.05" x14ac:dyDescent="0.3">
      <c r="A2477" t="str">
        <f>'Page 1 - General Information'!$G$12</f>
        <v>113365303</v>
      </c>
      <c r="B2477" t="str">
        <f>'Page 1 - General Information'!$G$16</f>
        <v>8541</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5.05" x14ac:dyDescent="0.3">
      <c r="A2478" t="str">
        <f>'Page 1 - General Information'!$G$12</f>
        <v>113365303</v>
      </c>
      <c r="B2478" t="str">
        <f>'Page 1 - General Information'!$G$16</f>
        <v>8541</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5.05" x14ac:dyDescent="0.3">
      <c r="A2479" t="str">
        <f>'Page 1 - General Information'!$G$12</f>
        <v>113365303</v>
      </c>
      <c r="B2479" t="str">
        <f>'Page 1 - General Information'!$G$16</f>
        <v>8541</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5.05" x14ac:dyDescent="0.3">
      <c r="A2480" t="str">
        <f>'Page 1 - General Information'!$G$12</f>
        <v>113365303</v>
      </c>
      <c r="B2480" t="str">
        <f>'Page 1 - General Information'!$G$16</f>
        <v>8541</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5.05" x14ac:dyDescent="0.3">
      <c r="A2481" t="str">
        <f>'Page 1 - General Information'!$G$12</f>
        <v>113365303</v>
      </c>
      <c r="B2481" t="str">
        <f>'Page 1 - General Information'!$G$16</f>
        <v>8541</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5.05" x14ac:dyDescent="0.3">
      <c r="A2482" t="str">
        <f>'Page 1 - General Information'!$G$12</f>
        <v>113365303</v>
      </c>
      <c r="B2482" t="str">
        <f>'Page 1 - General Information'!$G$16</f>
        <v>8541</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5.05" x14ac:dyDescent="0.3">
      <c r="A2483" t="str">
        <f>'Page 1 - General Information'!$G$12</f>
        <v>113365303</v>
      </c>
      <c r="B2483" t="str">
        <f>'Page 1 - General Information'!$G$16</f>
        <v>8541</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5.05" x14ac:dyDescent="0.3">
      <c r="A2484" t="str">
        <f>'Page 1 - General Information'!$G$12</f>
        <v>113365303</v>
      </c>
      <c r="B2484" t="str">
        <f>'Page 1 - General Information'!$G$16</f>
        <v>8541</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5.05" x14ac:dyDescent="0.3">
      <c r="A2485" t="str">
        <f>'Page 1 - General Information'!$G$12</f>
        <v>113365303</v>
      </c>
      <c r="B2485" t="str">
        <f>'Page 1 - General Information'!$G$16</f>
        <v>8541</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5.05" x14ac:dyDescent="0.3">
      <c r="A2486" t="str">
        <f>'Page 1 - General Information'!$G$12</f>
        <v>113365303</v>
      </c>
      <c r="B2486" t="str">
        <f>'Page 1 - General Information'!$G$16</f>
        <v>8541</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5.05" x14ac:dyDescent="0.3">
      <c r="A2487" t="str">
        <f>'Page 1 - General Information'!$G$12</f>
        <v>113365303</v>
      </c>
      <c r="B2487" t="str">
        <f>'Page 1 - General Information'!$G$16</f>
        <v>8541</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5.05" x14ac:dyDescent="0.3">
      <c r="A2488" t="str">
        <f>'Page 1 - General Information'!$G$12</f>
        <v>113365303</v>
      </c>
      <c r="B2488" t="str">
        <f>'Page 1 - General Information'!$G$16</f>
        <v>8541</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5.05" x14ac:dyDescent="0.3">
      <c r="A2489" t="str">
        <f>'Page 1 - General Information'!$G$12</f>
        <v>113365303</v>
      </c>
      <c r="B2489" t="str">
        <f>'Page 1 - General Information'!$G$16</f>
        <v>8541</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5.05" x14ac:dyDescent="0.3">
      <c r="A2490" t="str">
        <f>'Page 1 - General Information'!$G$12</f>
        <v>113365303</v>
      </c>
      <c r="B2490" t="str">
        <f>'Page 1 - General Information'!$G$16</f>
        <v>8541</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5.05" x14ac:dyDescent="0.3">
      <c r="A2491" t="str">
        <f>'Page 1 - General Information'!$G$12</f>
        <v>113365303</v>
      </c>
      <c r="B2491" t="str">
        <f>'Page 1 - General Information'!$G$16</f>
        <v>8541</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5.05" x14ac:dyDescent="0.3">
      <c r="A2492" t="str">
        <f>'Page 1 - General Information'!$G$12</f>
        <v>113365303</v>
      </c>
      <c r="B2492" t="str">
        <f>'Page 1 - General Information'!$G$16</f>
        <v>8541</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5.05" x14ac:dyDescent="0.3">
      <c r="A2493" t="str">
        <f>'Page 1 - General Information'!$G$12</f>
        <v>113365303</v>
      </c>
      <c r="B2493" t="str">
        <f>'Page 1 - General Information'!$G$16</f>
        <v>8541</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5.05" x14ac:dyDescent="0.3">
      <c r="A2494" t="str">
        <f>'Page 1 - General Information'!$G$12</f>
        <v>113365303</v>
      </c>
      <c r="B2494" t="str">
        <f>'Page 1 - General Information'!$G$16</f>
        <v>8541</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5.05" x14ac:dyDescent="0.3">
      <c r="A2495" t="str">
        <f>'Page 1 - General Information'!$G$12</f>
        <v>113365303</v>
      </c>
      <c r="B2495" t="str">
        <f>'Page 1 - General Information'!$G$16</f>
        <v>8541</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5.05" x14ac:dyDescent="0.3">
      <c r="A2496" t="str">
        <f>'Page 1 - General Information'!$G$12</f>
        <v>113365303</v>
      </c>
      <c r="B2496" t="str">
        <f>'Page 1 - General Information'!$G$16</f>
        <v>8541</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5.05" x14ac:dyDescent="0.3">
      <c r="A2497" t="str">
        <f>'Page 1 - General Information'!$G$12</f>
        <v>113365303</v>
      </c>
      <c r="B2497" t="str">
        <f>'Page 1 - General Information'!$G$16</f>
        <v>8541</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5.05" x14ac:dyDescent="0.3">
      <c r="A2498" t="str">
        <f>'Page 1 - General Information'!$G$12</f>
        <v>113365303</v>
      </c>
      <c r="B2498" t="str">
        <f>'Page 1 - General Information'!$G$16</f>
        <v>8541</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5.05" x14ac:dyDescent="0.3">
      <c r="A2499" t="str">
        <f>'Page 1 - General Information'!$G$12</f>
        <v>113365303</v>
      </c>
      <c r="B2499" t="str">
        <f>'Page 1 - General Information'!$G$16</f>
        <v>8541</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5.05" x14ac:dyDescent="0.3">
      <c r="A2500" t="str">
        <f>'Page 1 - General Information'!$G$12</f>
        <v>113365303</v>
      </c>
      <c r="B2500" t="str">
        <f>'Page 1 - General Information'!$G$16</f>
        <v>8541</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5.05" x14ac:dyDescent="0.3">
      <c r="A2501" t="str">
        <f>'Page 1 - General Information'!$G$12</f>
        <v>113365303</v>
      </c>
      <c r="B2501" t="str">
        <f>'Page 1 - General Information'!$G$16</f>
        <v>8541</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5.05" x14ac:dyDescent="0.3">
      <c r="A2502" t="str">
        <f>'Page 1 - General Information'!$G$12</f>
        <v>113365303</v>
      </c>
      <c r="B2502" t="str">
        <f>'Page 1 - General Information'!$G$16</f>
        <v>8541</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5.05" x14ac:dyDescent="0.3">
      <c r="A2503" t="str">
        <f>'Page 1 - General Information'!$G$12</f>
        <v>113365303</v>
      </c>
      <c r="B2503" t="str">
        <f>'Page 1 - General Information'!$G$16</f>
        <v>8541</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5.05" x14ac:dyDescent="0.3">
      <c r="A2504" t="str">
        <f>'Page 1 - General Information'!$G$12</f>
        <v>113365303</v>
      </c>
      <c r="B2504" t="str">
        <f>'Page 1 - General Information'!$G$16</f>
        <v>8541</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5.05" x14ac:dyDescent="0.3">
      <c r="A2505" t="str">
        <f>'Page 1 - General Information'!$G$12</f>
        <v>113365303</v>
      </c>
      <c r="B2505" t="str">
        <f>'Page 1 - General Information'!$G$16</f>
        <v>8541</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5.05" x14ac:dyDescent="0.3">
      <c r="A2506" t="str">
        <f>'Page 1 - General Information'!$G$12</f>
        <v>113365303</v>
      </c>
      <c r="B2506" t="str">
        <f>'Page 1 - General Information'!$G$16</f>
        <v>8541</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5.05" x14ac:dyDescent="0.3">
      <c r="A2507" t="str">
        <f>'Page 1 - General Information'!$G$12</f>
        <v>113365303</v>
      </c>
      <c r="B2507" t="str">
        <f>'Page 1 - General Information'!$G$16</f>
        <v>8541</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5.05" x14ac:dyDescent="0.3">
      <c r="A2508" t="str">
        <f>'Page 1 - General Information'!$G$12</f>
        <v>113365303</v>
      </c>
      <c r="B2508" t="str">
        <f>'Page 1 - General Information'!$G$16</f>
        <v>8541</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5.05" x14ac:dyDescent="0.3">
      <c r="A2509" t="str">
        <f>'Page 1 - General Information'!$G$12</f>
        <v>113365303</v>
      </c>
      <c r="B2509" t="str">
        <f>'Page 1 - General Information'!$G$16</f>
        <v>8541</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5.05" x14ac:dyDescent="0.3">
      <c r="A2510" t="str">
        <f>'Page 1 - General Information'!$G$12</f>
        <v>113365303</v>
      </c>
      <c r="B2510" t="str">
        <f>'Page 1 - General Information'!$G$16</f>
        <v>8541</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5.05" x14ac:dyDescent="0.3">
      <c r="A2511" t="str">
        <f>'Page 1 - General Information'!$G$12</f>
        <v>113365303</v>
      </c>
      <c r="B2511" t="str">
        <f>'Page 1 - General Information'!$G$16</f>
        <v>8541</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5.05" x14ac:dyDescent="0.3">
      <c r="A2512" t="str">
        <f>'Page 1 - General Information'!$G$12</f>
        <v>113365303</v>
      </c>
      <c r="B2512" t="str">
        <f>'Page 1 - General Information'!$G$16</f>
        <v>8541</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5.05" x14ac:dyDescent="0.3">
      <c r="A2513" t="str">
        <f>'Page 1 - General Information'!$G$12</f>
        <v>113365303</v>
      </c>
      <c r="B2513" t="str">
        <f>'Page 1 - General Information'!$G$16</f>
        <v>8541</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5.05" x14ac:dyDescent="0.3">
      <c r="A2514" t="str">
        <f>'Page 1 - General Information'!$G$12</f>
        <v>113365303</v>
      </c>
      <c r="B2514" t="str">
        <f>'Page 1 - General Information'!$G$16</f>
        <v>8541</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5.05" x14ac:dyDescent="0.3">
      <c r="A2515" t="str">
        <f>'Page 1 - General Information'!$G$12</f>
        <v>113365303</v>
      </c>
      <c r="B2515" t="str">
        <f>'Page 1 - General Information'!$G$16</f>
        <v>8541</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5.05" x14ac:dyDescent="0.3">
      <c r="A2516" t="str">
        <f>'Page 1 - General Information'!$G$12</f>
        <v>113365303</v>
      </c>
      <c r="B2516" t="str">
        <f>'Page 1 - General Information'!$G$16</f>
        <v>8541</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5.05" x14ac:dyDescent="0.3">
      <c r="A2517" t="str">
        <f>'Page 1 - General Information'!$G$12</f>
        <v>113365303</v>
      </c>
      <c r="B2517" t="str">
        <f>'Page 1 - General Information'!$G$16</f>
        <v>8541</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5.05" x14ac:dyDescent="0.3">
      <c r="A2518" t="str">
        <f>'Page 1 - General Information'!$G$12</f>
        <v>113365303</v>
      </c>
      <c r="B2518" t="str">
        <f>'Page 1 - General Information'!$G$16</f>
        <v>8541</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5.05" x14ac:dyDescent="0.3">
      <c r="A2519" t="str">
        <f>'Page 1 - General Information'!$G$12</f>
        <v>113365303</v>
      </c>
      <c r="B2519" t="str">
        <f>'Page 1 - General Information'!$G$16</f>
        <v>8541</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5.05" x14ac:dyDescent="0.3">
      <c r="A2520" t="str">
        <f>'Page 1 - General Information'!$G$12</f>
        <v>113365303</v>
      </c>
      <c r="B2520" t="str">
        <f>'Page 1 - General Information'!$G$16</f>
        <v>8541</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5.05" x14ac:dyDescent="0.3">
      <c r="A2521" t="str">
        <f>'Page 1 - General Information'!$G$12</f>
        <v>113365303</v>
      </c>
      <c r="B2521" t="str">
        <f>'Page 1 - General Information'!$G$16</f>
        <v>8541</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5.05" x14ac:dyDescent="0.3">
      <c r="A2522" t="str">
        <f>'Page 1 - General Information'!$G$12</f>
        <v>113365303</v>
      </c>
      <c r="B2522" t="str">
        <f>'Page 1 - General Information'!$G$16</f>
        <v>8541</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5.05" x14ac:dyDescent="0.3">
      <c r="A2523" t="str">
        <f>'Page 1 - General Information'!$G$12</f>
        <v>113365303</v>
      </c>
      <c r="B2523" t="str">
        <f>'Page 1 - General Information'!$G$16</f>
        <v>8541</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5.05" x14ac:dyDescent="0.3">
      <c r="A2524" t="str">
        <f>'Page 1 - General Information'!$G$12</f>
        <v>113365303</v>
      </c>
      <c r="B2524" t="str">
        <f>'Page 1 - General Information'!$G$16</f>
        <v>8541</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5.05" x14ac:dyDescent="0.3">
      <c r="A2525" t="str">
        <f>'Page 1 - General Information'!$G$12</f>
        <v>113365303</v>
      </c>
      <c r="B2525" t="str">
        <f>'Page 1 - General Information'!$G$16</f>
        <v>8541</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5.05" x14ac:dyDescent="0.3">
      <c r="A2526" t="str">
        <f>'Page 1 - General Information'!$G$12</f>
        <v>113365303</v>
      </c>
      <c r="B2526" t="str">
        <f>'Page 1 - General Information'!$G$16</f>
        <v>8541</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5.05" x14ac:dyDescent="0.3">
      <c r="A2527" t="str">
        <f>'Page 1 - General Information'!$G$12</f>
        <v>113365303</v>
      </c>
      <c r="B2527" t="str">
        <f>'Page 1 - General Information'!$G$16</f>
        <v>8541</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5.05" x14ac:dyDescent="0.3">
      <c r="A2528" t="str">
        <f>'Page 1 - General Information'!$G$12</f>
        <v>113365303</v>
      </c>
      <c r="B2528" t="str">
        <f>'Page 1 - General Information'!$G$16</f>
        <v>8541</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5.05" x14ac:dyDescent="0.3">
      <c r="A2529" t="str">
        <f>'Page 1 - General Information'!$G$12</f>
        <v>113365303</v>
      </c>
      <c r="B2529" t="str">
        <f>'Page 1 - General Information'!$G$16</f>
        <v>8541</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5.05" x14ac:dyDescent="0.3">
      <c r="A2530" t="str">
        <f>'Page 1 - General Information'!$G$12</f>
        <v>113365303</v>
      </c>
      <c r="B2530" t="str">
        <f>'Page 1 - General Information'!$G$16</f>
        <v>8541</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5.05" x14ac:dyDescent="0.3">
      <c r="A2531" t="str">
        <f>'Page 1 - General Information'!$G$12</f>
        <v>113365303</v>
      </c>
      <c r="B2531" t="str">
        <f>'Page 1 - General Information'!$G$16</f>
        <v>8541</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5.05" x14ac:dyDescent="0.3">
      <c r="A2532" t="str">
        <f>'Page 1 - General Information'!$G$12</f>
        <v>113365303</v>
      </c>
      <c r="B2532" t="str">
        <f>'Page 1 - General Information'!$G$16</f>
        <v>8541</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5.05" x14ac:dyDescent="0.3">
      <c r="A2533" t="str">
        <f>'Page 1 - General Information'!$G$12</f>
        <v>113365303</v>
      </c>
      <c r="B2533" t="str">
        <f>'Page 1 - General Information'!$G$16</f>
        <v>8541</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5.05" x14ac:dyDescent="0.3">
      <c r="A2534" t="str">
        <f>'Page 1 - General Information'!$G$12</f>
        <v>113365303</v>
      </c>
      <c r="B2534" t="str">
        <f>'Page 1 - General Information'!$G$16</f>
        <v>8541</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5.05" x14ac:dyDescent="0.3">
      <c r="A2535" t="str">
        <f>'Page 1 - General Information'!$G$12</f>
        <v>113365303</v>
      </c>
      <c r="B2535" t="str">
        <f>'Page 1 - General Information'!$G$16</f>
        <v>8541</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5.05" x14ac:dyDescent="0.3">
      <c r="A2536" t="str">
        <f>'Page 1 - General Information'!$G$12</f>
        <v>113365303</v>
      </c>
      <c r="B2536" t="str">
        <f>'Page 1 - General Information'!$G$16</f>
        <v>8541</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5.05" x14ac:dyDescent="0.3">
      <c r="A2537" t="str">
        <f>'Page 1 - General Information'!$G$12</f>
        <v>113365303</v>
      </c>
      <c r="B2537" t="str">
        <f>'Page 1 - General Information'!$G$16</f>
        <v>8541</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5.05" x14ac:dyDescent="0.3">
      <c r="A2538" t="str">
        <f>'Page 1 - General Information'!$G$12</f>
        <v>113365303</v>
      </c>
      <c r="B2538" t="str">
        <f>'Page 1 - General Information'!$G$16</f>
        <v>8541</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5.05" x14ac:dyDescent="0.3">
      <c r="A2539" t="str">
        <f>'Page 1 - General Information'!$G$12</f>
        <v>113365303</v>
      </c>
      <c r="B2539" t="str">
        <f>'Page 1 - General Information'!$G$16</f>
        <v>8541</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5.05" x14ac:dyDescent="0.3">
      <c r="A2540" t="str">
        <f>'Page 1 - General Information'!$G$12</f>
        <v>113365303</v>
      </c>
      <c r="B2540" t="str">
        <f>'Page 1 - General Information'!$G$16</f>
        <v>8541</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5.05" x14ac:dyDescent="0.3">
      <c r="A2541" t="str">
        <f>'Page 1 - General Information'!$G$12</f>
        <v>113365303</v>
      </c>
      <c r="B2541" t="str">
        <f>'Page 1 - General Information'!$G$16</f>
        <v>8541</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5.05" x14ac:dyDescent="0.3">
      <c r="A2542" t="str">
        <f>'Page 1 - General Information'!$G$12</f>
        <v>113365303</v>
      </c>
      <c r="B2542" t="str">
        <f>'Page 1 - General Information'!$G$16</f>
        <v>8541</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5.05" x14ac:dyDescent="0.3">
      <c r="A2543" t="str">
        <f>'Page 1 - General Information'!$G$12</f>
        <v>113365303</v>
      </c>
      <c r="B2543" t="str">
        <f>'Page 1 - General Information'!$G$16</f>
        <v>8541</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5.05" x14ac:dyDescent="0.3">
      <c r="A2544" t="str">
        <f>'Page 1 - General Information'!$G$12</f>
        <v>113365303</v>
      </c>
      <c r="B2544" t="str">
        <f>'Page 1 - General Information'!$G$16</f>
        <v>8541</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5.05" x14ac:dyDescent="0.3">
      <c r="A2545" t="str">
        <f>'Page 1 - General Information'!$G$12</f>
        <v>113365303</v>
      </c>
      <c r="B2545" t="str">
        <f>'Page 1 - General Information'!$G$16</f>
        <v>8541</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5.05" x14ac:dyDescent="0.3">
      <c r="A2546" t="str">
        <f>'Page 1 - General Information'!$G$12</f>
        <v>113365303</v>
      </c>
      <c r="B2546" t="str">
        <f>'Page 1 - General Information'!$G$16</f>
        <v>8541</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5.05" x14ac:dyDescent="0.3">
      <c r="A2547" t="str">
        <f>'Page 1 - General Information'!$G$12</f>
        <v>113365303</v>
      </c>
      <c r="B2547" t="str">
        <f>'Page 1 - General Information'!$G$16</f>
        <v>8541</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5.05" x14ac:dyDescent="0.3">
      <c r="A2548" t="str">
        <f>'Page 1 - General Information'!$G$12</f>
        <v>113365303</v>
      </c>
      <c r="B2548" t="str">
        <f>'Page 1 - General Information'!$G$16</f>
        <v>8541</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5.05" x14ac:dyDescent="0.3">
      <c r="A2549" t="str">
        <f>'Page 1 - General Information'!$G$12</f>
        <v>113365303</v>
      </c>
      <c r="B2549" t="str">
        <f>'Page 1 - General Information'!$G$16</f>
        <v>8541</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5.05" x14ac:dyDescent="0.3">
      <c r="A2550" t="str">
        <f>'Page 1 - General Information'!$G$12</f>
        <v>113365303</v>
      </c>
      <c r="B2550" t="str">
        <f>'Page 1 - General Information'!$G$16</f>
        <v>8541</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5.05" x14ac:dyDescent="0.3">
      <c r="A2551" t="str">
        <f>'Page 1 - General Information'!$G$12</f>
        <v>113365303</v>
      </c>
      <c r="B2551" t="str">
        <f>'Page 1 - General Information'!$G$16</f>
        <v>8541</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5.05" x14ac:dyDescent="0.3">
      <c r="A2552" t="str">
        <f>'Page 1 - General Information'!$G$12</f>
        <v>113365303</v>
      </c>
      <c r="B2552" t="str">
        <f>'Page 1 - General Information'!$G$16</f>
        <v>8541</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5.05" x14ac:dyDescent="0.3">
      <c r="A2553" t="str">
        <f>'Page 1 - General Information'!$G$12</f>
        <v>113365303</v>
      </c>
      <c r="B2553" t="str">
        <f>'Page 1 - General Information'!$G$16</f>
        <v>8541</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5.05" x14ac:dyDescent="0.3">
      <c r="A2554" t="str">
        <f>'Page 1 - General Information'!$G$12</f>
        <v>113365303</v>
      </c>
      <c r="B2554" t="str">
        <f>'Page 1 - General Information'!$G$16</f>
        <v>8541</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5.05" x14ac:dyDescent="0.3">
      <c r="A2555" t="str">
        <f>'Page 1 - General Information'!$G$12</f>
        <v>113365303</v>
      </c>
      <c r="B2555" t="str">
        <f>'Page 1 - General Information'!$G$16</f>
        <v>8541</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5.05" x14ac:dyDescent="0.3">
      <c r="A2556" t="str">
        <f>'Page 1 - General Information'!$G$12</f>
        <v>113365303</v>
      </c>
      <c r="B2556" t="str">
        <f>'Page 1 - General Information'!$G$16</f>
        <v>8541</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5.05" x14ac:dyDescent="0.3">
      <c r="A2557" t="str">
        <f>'Page 1 - General Information'!$G$12</f>
        <v>113365303</v>
      </c>
      <c r="B2557" t="str">
        <f>'Page 1 - General Information'!$G$16</f>
        <v>8541</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5.05" x14ac:dyDescent="0.3">
      <c r="A2558" t="str">
        <f>'Page 1 - General Information'!$G$12</f>
        <v>113365303</v>
      </c>
      <c r="B2558" t="str">
        <f>'Page 1 - General Information'!$G$16</f>
        <v>8541</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5.05" x14ac:dyDescent="0.3">
      <c r="A2559" t="str">
        <f>'Page 1 - General Information'!$G$12</f>
        <v>113365303</v>
      </c>
      <c r="B2559" t="str">
        <f>'Page 1 - General Information'!$G$16</f>
        <v>8541</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5.05" x14ac:dyDescent="0.3">
      <c r="A2560" t="str">
        <f>'Page 1 - General Information'!$G$12</f>
        <v>113365303</v>
      </c>
      <c r="B2560" t="str">
        <f>'Page 1 - General Information'!$G$16</f>
        <v>8541</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5.05" x14ac:dyDescent="0.3">
      <c r="A2561" t="str">
        <f>'Page 1 - General Information'!$G$12</f>
        <v>113365303</v>
      </c>
      <c r="B2561" t="str">
        <f>'Page 1 - General Information'!$G$16</f>
        <v>8541</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5.05" x14ac:dyDescent="0.3">
      <c r="A2562" t="str">
        <f>'Page 1 - General Information'!$G$12</f>
        <v>113365303</v>
      </c>
      <c r="B2562" t="str">
        <f>'Page 1 - General Information'!$G$16</f>
        <v>8541</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5.05" x14ac:dyDescent="0.3">
      <c r="A2563" t="str">
        <f>'Page 1 - General Information'!$G$12</f>
        <v>113365303</v>
      </c>
      <c r="B2563" t="str">
        <f>'Page 1 - General Information'!$G$16</f>
        <v>8541</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5.05" x14ac:dyDescent="0.3">
      <c r="A2564" t="str">
        <f>'Page 1 - General Information'!$G$12</f>
        <v>113365303</v>
      </c>
      <c r="B2564" t="str">
        <f>'Page 1 - General Information'!$G$16</f>
        <v>8541</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5.05" x14ac:dyDescent="0.3">
      <c r="A2565" t="str">
        <f>'Page 1 - General Information'!$G$12</f>
        <v>113365303</v>
      </c>
      <c r="B2565" t="str">
        <f>'Page 1 - General Information'!$G$16</f>
        <v>8541</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5.05" x14ac:dyDescent="0.3">
      <c r="A2566" t="str">
        <f>'Page 1 - General Information'!$G$12</f>
        <v>113365303</v>
      </c>
      <c r="B2566" t="str">
        <f>'Page 1 - General Information'!$G$16</f>
        <v>8541</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5.05" x14ac:dyDescent="0.3">
      <c r="A2567" t="str">
        <f>'Page 1 - General Information'!$G$12</f>
        <v>113365303</v>
      </c>
      <c r="B2567" t="str">
        <f>'Page 1 - General Information'!$G$16</f>
        <v>8541</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5.05" x14ac:dyDescent="0.3">
      <c r="A2568" t="str">
        <f>'Page 1 - General Information'!$G$12</f>
        <v>113365303</v>
      </c>
      <c r="B2568" t="str">
        <f>'Page 1 - General Information'!$G$16</f>
        <v>8541</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5.05" x14ac:dyDescent="0.3">
      <c r="A2569" t="str">
        <f>'Page 1 - General Information'!$G$12</f>
        <v>113365303</v>
      </c>
      <c r="B2569" t="str">
        <f>'Page 1 - General Information'!$G$16</f>
        <v>8541</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5.05" x14ac:dyDescent="0.3">
      <c r="A2570" t="str">
        <f>'Page 1 - General Information'!$G$12</f>
        <v>113365303</v>
      </c>
      <c r="B2570" t="str">
        <f>'Page 1 - General Information'!$G$16</f>
        <v>8541</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5.05" x14ac:dyDescent="0.3">
      <c r="A2571" t="str">
        <f>'Page 1 - General Information'!$G$12</f>
        <v>113365303</v>
      </c>
      <c r="B2571" t="str">
        <f>'Page 1 - General Information'!$G$16</f>
        <v>8541</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5.05" x14ac:dyDescent="0.3">
      <c r="A2572" t="str">
        <f>'Page 1 - General Information'!$G$12</f>
        <v>113365303</v>
      </c>
      <c r="B2572" t="str">
        <f>'Page 1 - General Information'!$G$16</f>
        <v>8541</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5.05" x14ac:dyDescent="0.3">
      <c r="A2573" t="str">
        <f>'Page 1 - General Information'!$G$12</f>
        <v>113365303</v>
      </c>
      <c r="B2573" t="str">
        <f>'Page 1 - General Information'!$G$16</f>
        <v>8541</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5.05" x14ac:dyDescent="0.3">
      <c r="A2574" t="str">
        <f>'Page 1 - General Information'!$G$12</f>
        <v>113365303</v>
      </c>
      <c r="B2574" t="str">
        <f>'Page 1 - General Information'!$G$16</f>
        <v>8541</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5.05" x14ac:dyDescent="0.3">
      <c r="A2575" t="str">
        <f>'Page 1 - General Information'!$G$12</f>
        <v>113365303</v>
      </c>
      <c r="B2575" t="str">
        <f>'Page 1 - General Information'!$G$16</f>
        <v>8541</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5.05" x14ac:dyDescent="0.3">
      <c r="A2576" t="str">
        <f>'Page 1 - General Information'!$G$12</f>
        <v>113365303</v>
      </c>
      <c r="B2576" t="str">
        <f>'Page 1 - General Information'!$G$16</f>
        <v>8541</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5.05" x14ac:dyDescent="0.3">
      <c r="A2577" t="str">
        <f>'Page 1 - General Information'!$G$12</f>
        <v>113365303</v>
      </c>
      <c r="B2577" t="str">
        <f>'Page 1 - General Information'!$G$16</f>
        <v>8541</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5.05" x14ac:dyDescent="0.3">
      <c r="A2578" t="str">
        <f>'Page 1 - General Information'!$G$12</f>
        <v>113365303</v>
      </c>
      <c r="B2578" t="str">
        <f>'Page 1 - General Information'!$G$16</f>
        <v>8541</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5.05" x14ac:dyDescent="0.3">
      <c r="A2579" t="str">
        <f>'Page 1 - General Information'!$G$12</f>
        <v>113365303</v>
      </c>
      <c r="B2579" t="str">
        <f>'Page 1 - General Information'!$G$16</f>
        <v>8541</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5.05" x14ac:dyDescent="0.3">
      <c r="A2580" t="str">
        <f>'Page 1 - General Information'!$G$12</f>
        <v>113365303</v>
      </c>
      <c r="B2580" t="str">
        <f>'Page 1 - General Information'!$G$16</f>
        <v>8541</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5.05" x14ac:dyDescent="0.3">
      <c r="A2581" t="str">
        <f>'Page 1 - General Information'!$G$12</f>
        <v>113365303</v>
      </c>
      <c r="B2581" t="str">
        <f>'Page 1 - General Information'!$G$16</f>
        <v>8541</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5.05" x14ac:dyDescent="0.3">
      <c r="A2582" t="str">
        <f>'Page 1 - General Information'!$G$12</f>
        <v>113365303</v>
      </c>
      <c r="B2582" t="str">
        <f>'Page 1 - General Information'!$G$16</f>
        <v>8541</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5.05" x14ac:dyDescent="0.3">
      <c r="A2583" t="str">
        <f>'Page 1 - General Information'!$G$12</f>
        <v>113365303</v>
      </c>
      <c r="B2583" t="str">
        <f>'Page 1 - General Information'!$G$16</f>
        <v>8541</v>
      </c>
      <c r="C2583" s="343" t="s">
        <v>21449</v>
      </c>
      <c r="D2583"/>
      <c r="E2583"/>
      <c r="F2583"/>
      <c r="G2583"/>
      <c r="H2583"/>
      <c r="I2583"/>
      <c r="J2583"/>
      <c r="K2583"/>
      <c r="L2583"/>
      <c r="M2583"/>
      <c r="N2583" t="s">
        <v>4523</v>
      </c>
      <c r="O2583" s="347"/>
      <c r="P2583"/>
      <c r="Q2583"/>
      <c r="R2583" s="347" t="s">
        <v>10203</v>
      </c>
      <c r="S2583" t="s">
        <v>6445</v>
      </c>
      <c r="T2583"/>
      <c r="U2583"/>
      <c r="V2583" s="344" t="str">
        <f>INDEX('Page 2 - Team Information'!$K$14:$AP$189,Y2583,X2583)</f>
        <v xml:space="preserve">Yes </v>
      </c>
      <c r="W2583"/>
      <c r="X2583" s="345">
        <v>6</v>
      </c>
      <c r="Y2583" s="345">
        <v>138</v>
      </c>
      <c r="Z2583" s="288"/>
    </row>
    <row r="2584" spans="1:26" ht="15.05" x14ac:dyDescent="0.3">
      <c r="A2584" t="str">
        <f>'Page 1 - General Information'!$G$12</f>
        <v>113365303</v>
      </c>
      <c r="B2584" t="str">
        <f>'Page 1 - General Information'!$G$16</f>
        <v>8541</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5.05" x14ac:dyDescent="0.3">
      <c r="A2585" t="str">
        <f>'Page 1 - General Information'!$G$12</f>
        <v>113365303</v>
      </c>
      <c r="B2585" t="str">
        <f>'Page 1 - General Information'!$G$16</f>
        <v>8541</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5.05" x14ac:dyDescent="0.3">
      <c r="A2586" t="str">
        <f>'Page 1 - General Information'!$G$12</f>
        <v>113365303</v>
      </c>
      <c r="B2586" t="str">
        <f>'Page 1 - General Information'!$G$16</f>
        <v>8541</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5.05" x14ac:dyDescent="0.3">
      <c r="A2587" t="str">
        <f>'Page 1 - General Information'!$G$12</f>
        <v>113365303</v>
      </c>
      <c r="B2587" t="str">
        <f>'Page 1 - General Information'!$G$16</f>
        <v>8541</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5.05" x14ac:dyDescent="0.3">
      <c r="A2588" t="str">
        <f>'Page 1 - General Information'!$G$12</f>
        <v>113365303</v>
      </c>
      <c r="B2588" t="str">
        <f>'Page 1 - General Information'!$G$16</f>
        <v>8541</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5.05" x14ac:dyDescent="0.3">
      <c r="A2589" t="str">
        <f>'Page 1 - General Information'!$G$12</f>
        <v>113365303</v>
      </c>
      <c r="B2589" t="str">
        <f>'Page 1 - General Information'!$G$16</f>
        <v>8541</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5.05" x14ac:dyDescent="0.3">
      <c r="A2590" t="str">
        <f>'Page 1 - General Information'!$G$12</f>
        <v>113365303</v>
      </c>
      <c r="B2590" t="str">
        <f>'Page 1 - General Information'!$G$16</f>
        <v>8541</v>
      </c>
      <c r="C2590" s="343" t="s">
        <v>21449</v>
      </c>
      <c r="D2590"/>
      <c r="E2590"/>
      <c r="F2590"/>
      <c r="G2590"/>
      <c r="H2590"/>
      <c r="I2590"/>
      <c r="J2590"/>
      <c r="K2590"/>
      <c r="L2590"/>
      <c r="M2590"/>
      <c r="N2590" t="s">
        <v>4042</v>
      </c>
      <c r="O2590" s="344">
        <f>INDEX('Page 2 - Team Information'!$K$14:$AP$189,Y2590,X2590)</f>
        <v>13</v>
      </c>
      <c r="P2590"/>
      <c r="Q2590"/>
      <c r="R2590"/>
      <c r="S2590" t="s">
        <v>6452</v>
      </c>
      <c r="T2590"/>
      <c r="U2590"/>
      <c r="V2590"/>
      <c r="W2590"/>
      <c r="X2590" s="345">
        <v>15</v>
      </c>
      <c r="Y2590" s="345">
        <v>138</v>
      </c>
      <c r="Z2590" s="288"/>
    </row>
    <row r="2591" spans="1:26" ht="15.05" x14ac:dyDescent="0.3">
      <c r="A2591" t="str">
        <f>'Page 1 - General Information'!$G$12</f>
        <v>113365303</v>
      </c>
      <c r="B2591" t="str">
        <f>'Page 1 - General Information'!$G$16</f>
        <v>8541</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5.05" x14ac:dyDescent="0.3">
      <c r="A2592" t="str">
        <f>'Page 1 - General Information'!$G$12</f>
        <v>113365303</v>
      </c>
      <c r="B2592" t="str">
        <f>'Page 1 - General Information'!$G$16</f>
        <v>8541</v>
      </c>
      <c r="C2592" s="343" t="s">
        <v>21449</v>
      </c>
      <c r="D2592"/>
      <c r="E2592"/>
      <c r="F2592"/>
      <c r="G2592"/>
      <c r="H2592"/>
      <c r="I2592"/>
      <c r="J2592"/>
      <c r="K2592"/>
      <c r="L2592"/>
      <c r="M2592"/>
      <c r="N2592" t="s">
        <v>4042</v>
      </c>
      <c r="O2592" s="344">
        <f>INDEX('Page 2 - Team Information'!$K$14:$AP$189,Y2592,X2592)</f>
        <v>13</v>
      </c>
      <c r="P2592"/>
      <c r="Q2592"/>
      <c r="R2592"/>
      <c r="S2592" t="s">
        <v>6454</v>
      </c>
      <c r="T2592"/>
      <c r="U2592"/>
      <c r="V2592"/>
      <c r="W2592"/>
      <c r="X2592" s="345">
        <v>17</v>
      </c>
      <c r="Y2592" s="345">
        <v>138</v>
      </c>
      <c r="Z2592" s="288"/>
    </row>
    <row r="2593" spans="1:26" ht="15.05" x14ac:dyDescent="0.3">
      <c r="A2593" t="str">
        <f>'Page 1 - General Information'!$G$12</f>
        <v>113365303</v>
      </c>
      <c r="B2593" t="str">
        <f>'Page 1 - General Information'!$G$16</f>
        <v>8541</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5.05" x14ac:dyDescent="0.3">
      <c r="A2594" t="str">
        <f>'Page 1 - General Information'!$G$12</f>
        <v>113365303</v>
      </c>
      <c r="B2594" t="str">
        <f>'Page 1 - General Information'!$G$16</f>
        <v>8541</v>
      </c>
      <c r="C2594" s="343" t="s">
        <v>21449</v>
      </c>
      <c r="D2594"/>
      <c r="E2594"/>
      <c r="F2594"/>
      <c r="G2594"/>
      <c r="H2594"/>
      <c r="I2594"/>
      <c r="J2594"/>
      <c r="K2594"/>
      <c r="L2594"/>
      <c r="M2594"/>
      <c r="N2594" t="s">
        <v>4042</v>
      </c>
      <c r="O2594" s="344">
        <f>INDEX('Page 2 - Team Information'!$K$14:$AP$189,Y2594,X2594)</f>
        <v>9</v>
      </c>
      <c r="P2594"/>
      <c r="Q2594"/>
      <c r="R2594"/>
      <c r="S2594" t="s">
        <v>6456</v>
      </c>
      <c r="T2594"/>
      <c r="U2594"/>
      <c r="V2594"/>
      <c r="W2594"/>
      <c r="X2594" s="345">
        <v>20</v>
      </c>
      <c r="Y2594" s="345">
        <v>138</v>
      </c>
      <c r="Z2594" s="288"/>
    </row>
    <row r="2595" spans="1:26" ht="15.05" x14ac:dyDescent="0.3">
      <c r="A2595" t="str">
        <f>'Page 1 - General Information'!$G$12</f>
        <v>113365303</v>
      </c>
      <c r="B2595" t="str">
        <f>'Page 1 - General Information'!$G$16</f>
        <v>8541</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5.05" x14ac:dyDescent="0.3">
      <c r="A2596" t="str">
        <f>'Page 1 - General Information'!$G$12</f>
        <v>113365303</v>
      </c>
      <c r="B2596" t="str">
        <f>'Page 1 - General Information'!$G$16</f>
        <v>8541</v>
      </c>
      <c r="C2596" s="343" t="s">
        <v>21449</v>
      </c>
      <c r="D2596"/>
      <c r="E2596"/>
      <c r="F2596"/>
      <c r="G2596"/>
      <c r="H2596"/>
      <c r="I2596"/>
      <c r="J2596"/>
      <c r="K2596"/>
      <c r="L2596"/>
      <c r="M2596"/>
      <c r="N2596" t="s">
        <v>4042</v>
      </c>
      <c r="O2596" s="344">
        <f>INDEX('Page 2 - Team Information'!$K$14:$AP$189,Y2596,X2596)</f>
        <v>9</v>
      </c>
      <c r="P2596"/>
      <c r="Q2596"/>
      <c r="R2596"/>
      <c r="S2596" t="s">
        <v>6458</v>
      </c>
      <c r="T2596"/>
      <c r="U2596"/>
      <c r="V2596"/>
      <c r="W2596"/>
      <c r="X2596" s="345">
        <v>22</v>
      </c>
      <c r="Y2596" s="345">
        <v>138</v>
      </c>
      <c r="Z2596" s="288"/>
    </row>
    <row r="2597" spans="1:26" ht="15.05" x14ac:dyDescent="0.3">
      <c r="A2597" t="str">
        <f>'Page 1 - General Information'!$G$12</f>
        <v>113365303</v>
      </c>
      <c r="B2597" t="str">
        <f>'Page 1 - General Information'!$G$16</f>
        <v>8541</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5.05" x14ac:dyDescent="0.3">
      <c r="A2598" t="str">
        <f>'Page 1 - General Information'!$G$12</f>
        <v>113365303</v>
      </c>
      <c r="B2598" t="str">
        <f>'Page 1 - General Information'!$G$16</f>
        <v>8541</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5.05" x14ac:dyDescent="0.3">
      <c r="A2599" t="str">
        <f>'Page 1 - General Information'!$G$12</f>
        <v>113365303</v>
      </c>
      <c r="B2599" t="str">
        <f>'Page 1 - General Information'!$G$16</f>
        <v>8541</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5.05" x14ac:dyDescent="0.3">
      <c r="A2600" t="str">
        <f>'Page 1 - General Information'!$G$12</f>
        <v>113365303</v>
      </c>
      <c r="B2600" t="str">
        <f>'Page 1 - General Information'!$G$16</f>
        <v>8541</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5.05" x14ac:dyDescent="0.3">
      <c r="A2601" t="str">
        <f>'Page 1 - General Information'!$G$12</f>
        <v>113365303</v>
      </c>
      <c r="B2601" t="str">
        <f>'Page 1 - General Information'!$G$16</f>
        <v>8541</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5.05" x14ac:dyDescent="0.3">
      <c r="A2602" t="str">
        <f>'Page 1 - General Information'!$G$12</f>
        <v>113365303</v>
      </c>
      <c r="B2602" t="str">
        <f>'Page 1 - General Information'!$G$16</f>
        <v>8541</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5.05" x14ac:dyDescent="0.3">
      <c r="A2603" t="str">
        <f>'Page 1 - General Information'!$G$12</f>
        <v>113365303</v>
      </c>
      <c r="B2603" t="str">
        <f>'Page 1 - General Information'!$G$16</f>
        <v>8541</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5.05" x14ac:dyDescent="0.3">
      <c r="A2604" t="str">
        <f>'Page 1 - General Information'!$G$12</f>
        <v>113365303</v>
      </c>
      <c r="B2604" t="str">
        <f>'Page 1 - General Information'!$G$16</f>
        <v>8541</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5.05" x14ac:dyDescent="0.3">
      <c r="A2605" t="str">
        <f>'Page 1 - General Information'!$G$12</f>
        <v>113365303</v>
      </c>
      <c r="B2605" t="str">
        <f>'Page 1 - General Information'!$G$16</f>
        <v>8541</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5.05" x14ac:dyDescent="0.3">
      <c r="A2606" t="str">
        <f>'Page 1 - General Information'!$G$12</f>
        <v>113365303</v>
      </c>
      <c r="B2606" t="str">
        <f>'Page 1 - General Information'!$G$16</f>
        <v>8541</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5.05" x14ac:dyDescent="0.3">
      <c r="A2607" t="str">
        <f>'Page 1 - General Information'!$G$12</f>
        <v>113365303</v>
      </c>
      <c r="B2607" t="str">
        <f>'Page 1 - General Information'!$G$16</f>
        <v>8541</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5.05" x14ac:dyDescent="0.3">
      <c r="A2608" t="str">
        <f>'Page 1 - General Information'!$G$12</f>
        <v>113365303</v>
      </c>
      <c r="B2608" t="str">
        <f>'Page 1 - General Information'!$G$16</f>
        <v>8541</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5.05" x14ac:dyDescent="0.3">
      <c r="A2609" t="str">
        <f>'Page 1 - General Information'!$G$12</f>
        <v>113365303</v>
      </c>
      <c r="B2609" t="str">
        <f>'Page 1 - General Information'!$G$16</f>
        <v>8541</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5.05" x14ac:dyDescent="0.3">
      <c r="A2610" t="str">
        <f>'Page 1 - General Information'!$G$12</f>
        <v>113365303</v>
      </c>
      <c r="B2610" t="str">
        <f>'Page 1 - General Information'!$G$16</f>
        <v>8541</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5.05" x14ac:dyDescent="0.3">
      <c r="A2611" t="str">
        <f>'Page 1 - General Information'!$G$12</f>
        <v>113365303</v>
      </c>
      <c r="B2611" t="str">
        <f>'Page 1 - General Information'!$G$16</f>
        <v>8541</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5.05" x14ac:dyDescent="0.3">
      <c r="A2612" t="str">
        <f>'Page 1 - General Information'!$G$12</f>
        <v>113365303</v>
      </c>
      <c r="B2612" t="str">
        <f>'Page 1 - General Information'!$G$16</f>
        <v>8541</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5.05" x14ac:dyDescent="0.3">
      <c r="A2613" t="str">
        <f>'Page 1 - General Information'!$G$12</f>
        <v>113365303</v>
      </c>
      <c r="B2613" t="str">
        <f>'Page 1 - General Information'!$G$16</f>
        <v>8541</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5.05" x14ac:dyDescent="0.3">
      <c r="A2614" t="str">
        <f>'Page 1 - General Information'!$G$12</f>
        <v>113365303</v>
      </c>
      <c r="B2614" t="str">
        <f>'Page 1 - General Information'!$G$16</f>
        <v>8541</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5.05" x14ac:dyDescent="0.3">
      <c r="A2615" t="str">
        <f>'Page 1 - General Information'!$G$12</f>
        <v>113365303</v>
      </c>
      <c r="B2615" t="str">
        <f>'Page 1 - General Information'!$G$16</f>
        <v>8541</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5.05" x14ac:dyDescent="0.3">
      <c r="A2616" t="str">
        <f>'Page 1 - General Information'!$G$12</f>
        <v>113365303</v>
      </c>
      <c r="B2616" t="str">
        <f>'Page 1 - General Information'!$G$16</f>
        <v>8541</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5.05" x14ac:dyDescent="0.3">
      <c r="A2617" t="str">
        <f>'Page 1 - General Information'!$G$12</f>
        <v>113365303</v>
      </c>
      <c r="B2617" t="str">
        <f>'Page 1 - General Information'!$G$16</f>
        <v>8541</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5.05" x14ac:dyDescent="0.3">
      <c r="A2618" t="str">
        <f>'Page 1 - General Information'!$G$12</f>
        <v>113365303</v>
      </c>
      <c r="B2618" t="str">
        <f>'Page 1 - General Information'!$G$16</f>
        <v>8541</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5.05" x14ac:dyDescent="0.3">
      <c r="A2619" t="str">
        <f>'Page 1 - General Information'!$G$12</f>
        <v>113365303</v>
      </c>
      <c r="B2619" t="str">
        <f>'Page 1 - General Information'!$G$16</f>
        <v>8541</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5.05" x14ac:dyDescent="0.3">
      <c r="A2620" t="str">
        <f>'Page 1 - General Information'!$G$12</f>
        <v>113365303</v>
      </c>
      <c r="B2620" t="str">
        <f>'Page 1 - General Information'!$G$16</f>
        <v>8541</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5.05" x14ac:dyDescent="0.3">
      <c r="A2621" t="str">
        <f>'Page 1 - General Information'!$G$12</f>
        <v>113365303</v>
      </c>
      <c r="B2621" t="str">
        <f>'Page 1 - General Information'!$G$16</f>
        <v>8541</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5.05" x14ac:dyDescent="0.3">
      <c r="A2622" t="str">
        <f>'Page 1 - General Information'!$G$12</f>
        <v>113365303</v>
      </c>
      <c r="B2622" t="str">
        <f>'Page 1 - General Information'!$G$16</f>
        <v>8541</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5.05" x14ac:dyDescent="0.3">
      <c r="A2623" t="str">
        <f>'Page 1 - General Information'!$G$12</f>
        <v>113365303</v>
      </c>
      <c r="B2623" t="str">
        <f>'Page 1 - General Information'!$G$16</f>
        <v>8541</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5.05" x14ac:dyDescent="0.3">
      <c r="A2624" t="str">
        <f>'Page 1 - General Information'!$G$12</f>
        <v>113365303</v>
      </c>
      <c r="B2624" t="str">
        <f>'Page 1 - General Information'!$G$16</f>
        <v>8541</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5.05" x14ac:dyDescent="0.3">
      <c r="A2625" t="str">
        <f>'Page 1 - General Information'!$G$12</f>
        <v>113365303</v>
      </c>
      <c r="B2625" t="str">
        <f>'Page 1 - General Information'!$G$16</f>
        <v>8541</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5.05" x14ac:dyDescent="0.3">
      <c r="A2626" t="str">
        <f>'Page 1 - General Information'!$G$12</f>
        <v>113365303</v>
      </c>
      <c r="B2626" t="str">
        <f>'Page 1 - General Information'!$G$16</f>
        <v>8541</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5.05" x14ac:dyDescent="0.3">
      <c r="A2627" t="str">
        <f>'Page 1 - General Information'!$G$12</f>
        <v>113365303</v>
      </c>
      <c r="B2627" t="str">
        <f>'Page 1 - General Information'!$G$16</f>
        <v>8541</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5.05" x14ac:dyDescent="0.3">
      <c r="A2628" t="str">
        <f>'Page 1 - General Information'!$G$12</f>
        <v>113365303</v>
      </c>
      <c r="B2628" t="str">
        <f>'Page 1 - General Information'!$G$16</f>
        <v>8541</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5.05" x14ac:dyDescent="0.3">
      <c r="A2629" t="str">
        <f>'Page 1 - General Information'!$G$12</f>
        <v>113365303</v>
      </c>
      <c r="B2629" t="str">
        <f>'Page 1 - General Information'!$G$16</f>
        <v>8541</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5.05" x14ac:dyDescent="0.3">
      <c r="A2630" t="str">
        <f>'Page 1 - General Information'!$G$12</f>
        <v>113365303</v>
      </c>
      <c r="B2630" t="str">
        <f>'Page 1 - General Information'!$G$16</f>
        <v>8541</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5.05" x14ac:dyDescent="0.3">
      <c r="A2631" t="str">
        <f>'Page 1 - General Information'!$G$12</f>
        <v>113365303</v>
      </c>
      <c r="B2631" t="str">
        <f>'Page 1 - General Information'!$G$16</f>
        <v>8541</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5.05" x14ac:dyDescent="0.3">
      <c r="A2632" t="str">
        <f>'Page 1 - General Information'!$G$12</f>
        <v>113365303</v>
      </c>
      <c r="B2632" t="str">
        <f>'Page 1 - General Information'!$G$16</f>
        <v>8541</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5.05" x14ac:dyDescent="0.3">
      <c r="A2633" t="str">
        <f>'Page 1 - General Information'!$G$12</f>
        <v>113365303</v>
      </c>
      <c r="B2633" t="str">
        <f>'Page 1 - General Information'!$G$16</f>
        <v>8541</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5.05" x14ac:dyDescent="0.3">
      <c r="A2634" t="str">
        <f>'Page 1 - General Information'!$G$12</f>
        <v>113365303</v>
      </c>
      <c r="B2634" t="str">
        <f>'Page 1 - General Information'!$G$16</f>
        <v>8541</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5.05" x14ac:dyDescent="0.3">
      <c r="A2635" t="str">
        <f>'Page 1 - General Information'!$G$12</f>
        <v>113365303</v>
      </c>
      <c r="B2635" t="str">
        <f>'Page 1 - General Information'!$G$16</f>
        <v>8541</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5.05" x14ac:dyDescent="0.3">
      <c r="A2636" t="str">
        <f>'Page 1 - General Information'!$G$12</f>
        <v>113365303</v>
      </c>
      <c r="B2636" t="str">
        <f>'Page 1 - General Information'!$G$16</f>
        <v>8541</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5.05" x14ac:dyDescent="0.3">
      <c r="A2637" t="str">
        <f>'Page 1 - General Information'!$G$12</f>
        <v>113365303</v>
      </c>
      <c r="B2637" t="str">
        <f>'Page 1 - General Information'!$G$16</f>
        <v>8541</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5.05" x14ac:dyDescent="0.3">
      <c r="A2638" t="str">
        <f>'Page 1 - General Information'!$G$12</f>
        <v>113365303</v>
      </c>
      <c r="B2638" t="str">
        <f>'Page 1 - General Information'!$G$16</f>
        <v>8541</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5.05" x14ac:dyDescent="0.3">
      <c r="A2639" t="str">
        <f>'Page 1 - General Information'!$G$12</f>
        <v>113365303</v>
      </c>
      <c r="B2639" t="str">
        <f>'Page 1 - General Information'!$G$16</f>
        <v>8541</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5.05" x14ac:dyDescent="0.3">
      <c r="A2640" t="str">
        <f>'Page 1 - General Information'!$G$12</f>
        <v>113365303</v>
      </c>
      <c r="B2640" t="str">
        <f>'Page 1 - General Information'!$G$16</f>
        <v>8541</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5.05" x14ac:dyDescent="0.3">
      <c r="A2641" t="str">
        <f>'Page 1 - General Information'!$G$12</f>
        <v>113365303</v>
      </c>
      <c r="B2641" t="str">
        <f>'Page 1 - General Information'!$G$16</f>
        <v>8541</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5.05" x14ac:dyDescent="0.3">
      <c r="A2642" t="str">
        <f>'Page 1 - General Information'!$G$12</f>
        <v>113365303</v>
      </c>
      <c r="B2642" t="str">
        <f>'Page 1 - General Information'!$G$16</f>
        <v>8541</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5.05" x14ac:dyDescent="0.3">
      <c r="A2643" t="str">
        <f>'Page 1 - General Information'!$G$12</f>
        <v>113365303</v>
      </c>
      <c r="B2643" t="str">
        <f>'Page 1 - General Information'!$G$16</f>
        <v>8541</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5.05" x14ac:dyDescent="0.3">
      <c r="A2644" t="str">
        <f>'Page 1 - General Information'!$G$12</f>
        <v>113365303</v>
      </c>
      <c r="B2644" t="str">
        <f>'Page 1 - General Information'!$G$16</f>
        <v>8541</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5.05" x14ac:dyDescent="0.3">
      <c r="A2645" t="str">
        <f>'Page 1 - General Information'!$G$12</f>
        <v>113365303</v>
      </c>
      <c r="B2645" t="str">
        <f>'Page 1 - General Information'!$G$16</f>
        <v>8541</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5.05" x14ac:dyDescent="0.3">
      <c r="A2646" t="str">
        <f>'Page 1 - General Information'!$G$12</f>
        <v>113365303</v>
      </c>
      <c r="B2646" t="str">
        <f>'Page 1 - General Information'!$G$16</f>
        <v>8541</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5.05" x14ac:dyDescent="0.3">
      <c r="A2647" t="str">
        <f>'Page 1 - General Information'!$G$12</f>
        <v>113365303</v>
      </c>
      <c r="B2647" t="str">
        <f>'Page 1 - General Information'!$G$16</f>
        <v>8541</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5.05" x14ac:dyDescent="0.3">
      <c r="A2648" t="str">
        <f>'Page 1 - General Information'!$G$12</f>
        <v>113365303</v>
      </c>
      <c r="B2648" t="str">
        <f>'Page 1 - General Information'!$G$16</f>
        <v>8541</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5.05" x14ac:dyDescent="0.3">
      <c r="A2649" t="str">
        <f>'Page 1 - General Information'!$G$12</f>
        <v>113365303</v>
      </c>
      <c r="B2649" t="str">
        <f>'Page 1 - General Information'!$G$16</f>
        <v>8541</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5.05" x14ac:dyDescent="0.3">
      <c r="A2650" t="str">
        <f>'Page 1 - General Information'!$G$12</f>
        <v>113365303</v>
      </c>
      <c r="B2650" t="str">
        <f>'Page 1 - General Information'!$G$16</f>
        <v>8541</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5.05" x14ac:dyDescent="0.3">
      <c r="A2651" t="str">
        <f>'Page 1 - General Information'!$G$12</f>
        <v>113365303</v>
      </c>
      <c r="B2651" t="str">
        <f>'Page 1 - General Information'!$G$16</f>
        <v>8541</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5.05" x14ac:dyDescent="0.3">
      <c r="A2652" t="str">
        <f>'Page 1 - General Information'!$G$12</f>
        <v>113365303</v>
      </c>
      <c r="B2652" t="str">
        <f>'Page 1 - General Information'!$G$16</f>
        <v>8541</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5.05" x14ac:dyDescent="0.3">
      <c r="A2653" t="str">
        <f>'Page 1 - General Information'!$G$12</f>
        <v>113365303</v>
      </c>
      <c r="B2653" t="str">
        <f>'Page 1 - General Information'!$G$16</f>
        <v>8541</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5.05" x14ac:dyDescent="0.3">
      <c r="A2654" t="str">
        <f>'Page 1 - General Information'!$G$12</f>
        <v>113365303</v>
      </c>
      <c r="B2654" t="str">
        <f>'Page 1 - General Information'!$G$16</f>
        <v>8541</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5.05" x14ac:dyDescent="0.3">
      <c r="A2655" t="str">
        <f>'Page 1 - General Information'!$G$12</f>
        <v>113365303</v>
      </c>
      <c r="B2655" t="str">
        <f>'Page 1 - General Information'!$G$16</f>
        <v>8541</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5.05" x14ac:dyDescent="0.3">
      <c r="A2656" t="str">
        <f>'Page 1 - General Information'!$G$12</f>
        <v>113365303</v>
      </c>
      <c r="B2656" t="str">
        <f>'Page 1 - General Information'!$G$16</f>
        <v>8541</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5.05" x14ac:dyDescent="0.3">
      <c r="A2657" t="str">
        <f>'Page 1 - General Information'!$G$12</f>
        <v>113365303</v>
      </c>
      <c r="B2657" t="str">
        <f>'Page 1 - General Information'!$G$16</f>
        <v>8541</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5.05" x14ac:dyDescent="0.3">
      <c r="A2658" t="str">
        <f>'Page 1 - General Information'!$G$12</f>
        <v>113365303</v>
      </c>
      <c r="B2658" t="str">
        <f>'Page 1 - General Information'!$G$16</f>
        <v>8541</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5.05" x14ac:dyDescent="0.3">
      <c r="A2659" t="str">
        <f>'Page 1 - General Information'!$G$12</f>
        <v>113365303</v>
      </c>
      <c r="B2659" t="str">
        <f>'Page 1 - General Information'!$G$16</f>
        <v>8541</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5.05" x14ac:dyDescent="0.3">
      <c r="A2660" t="str">
        <f>'Page 1 - General Information'!$G$12</f>
        <v>113365303</v>
      </c>
      <c r="B2660" t="str">
        <f>'Page 1 - General Information'!$G$16</f>
        <v>8541</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5.05" x14ac:dyDescent="0.3">
      <c r="A2661" t="str">
        <f>'Page 1 - General Information'!$G$12</f>
        <v>113365303</v>
      </c>
      <c r="B2661" t="str">
        <f>'Page 1 - General Information'!$G$16</f>
        <v>8541</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5.05" x14ac:dyDescent="0.3">
      <c r="A2662" t="str">
        <f>'Page 1 - General Information'!$G$12</f>
        <v>113365303</v>
      </c>
      <c r="B2662" t="str">
        <f>'Page 1 - General Information'!$G$16</f>
        <v>8541</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5.05" x14ac:dyDescent="0.3">
      <c r="A2663" t="str">
        <f>'Page 1 - General Information'!$G$12</f>
        <v>113365303</v>
      </c>
      <c r="B2663" t="str">
        <f>'Page 1 - General Information'!$G$16</f>
        <v>8541</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5.05" x14ac:dyDescent="0.3">
      <c r="A2664" t="str">
        <f>'Page 1 - General Information'!$G$12</f>
        <v>113365303</v>
      </c>
      <c r="B2664" t="str">
        <f>'Page 1 - General Information'!$G$16</f>
        <v>8541</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5.05" x14ac:dyDescent="0.3">
      <c r="A2665" t="str">
        <f>'Page 1 - General Information'!$G$12</f>
        <v>113365303</v>
      </c>
      <c r="B2665" t="str">
        <f>'Page 1 - General Information'!$G$16</f>
        <v>8541</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5.05" x14ac:dyDescent="0.3">
      <c r="A2666" t="str">
        <f>'Page 1 - General Information'!$G$12</f>
        <v>113365303</v>
      </c>
      <c r="B2666" t="str">
        <f>'Page 1 - General Information'!$G$16</f>
        <v>8541</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5.05" x14ac:dyDescent="0.3">
      <c r="A2667" t="str">
        <f>'Page 1 - General Information'!$G$12</f>
        <v>113365303</v>
      </c>
      <c r="B2667" t="str">
        <f>'Page 1 - General Information'!$G$16</f>
        <v>8541</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5.05" x14ac:dyDescent="0.3">
      <c r="A2668" t="str">
        <f>'Page 1 - General Information'!$G$12</f>
        <v>113365303</v>
      </c>
      <c r="B2668" t="str">
        <f>'Page 1 - General Information'!$G$16</f>
        <v>8541</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5.05" x14ac:dyDescent="0.3">
      <c r="A2669" t="str">
        <f>'Page 1 - General Information'!$G$12</f>
        <v>113365303</v>
      </c>
      <c r="B2669" t="str">
        <f>'Page 1 - General Information'!$G$16</f>
        <v>8541</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5.05" x14ac:dyDescent="0.3">
      <c r="A2670" t="str">
        <f>'Page 1 - General Information'!$G$12</f>
        <v>113365303</v>
      </c>
      <c r="B2670" t="str">
        <f>'Page 1 - General Information'!$G$16</f>
        <v>8541</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5.05" x14ac:dyDescent="0.3">
      <c r="A2671" t="str">
        <f>'Page 1 - General Information'!$G$12</f>
        <v>113365303</v>
      </c>
      <c r="B2671" t="str">
        <f>'Page 1 - General Information'!$G$16</f>
        <v>8541</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5.05" x14ac:dyDescent="0.3">
      <c r="A2672" t="str">
        <f>'Page 1 - General Information'!$G$12</f>
        <v>113365303</v>
      </c>
      <c r="B2672" t="str">
        <f>'Page 1 - General Information'!$G$16</f>
        <v>8541</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5.05" x14ac:dyDescent="0.3">
      <c r="A2673" t="str">
        <f>'Page 1 - General Information'!$G$12</f>
        <v>113365303</v>
      </c>
      <c r="B2673" t="str">
        <f>'Page 1 - General Information'!$G$16</f>
        <v>8541</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5.05" x14ac:dyDescent="0.3">
      <c r="A2674" t="str">
        <f>'Page 1 - General Information'!$G$12</f>
        <v>113365303</v>
      </c>
      <c r="B2674" t="str">
        <f>'Page 1 - General Information'!$G$16</f>
        <v>8541</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5.05" x14ac:dyDescent="0.3">
      <c r="A2675" t="str">
        <f>'Page 1 - General Information'!$G$12</f>
        <v>113365303</v>
      </c>
      <c r="B2675" t="str">
        <f>'Page 1 - General Information'!$G$16</f>
        <v>8541</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5.05" x14ac:dyDescent="0.3">
      <c r="A2676" t="str">
        <f>'Page 1 - General Information'!$G$12</f>
        <v>113365303</v>
      </c>
      <c r="B2676" t="str">
        <f>'Page 1 - General Information'!$G$16</f>
        <v>8541</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5.05" x14ac:dyDescent="0.3">
      <c r="A2677" t="str">
        <f>'Page 1 - General Information'!$G$12</f>
        <v>113365303</v>
      </c>
      <c r="B2677" t="str">
        <f>'Page 1 - General Information'!$G$16</f>
        <v>8541</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5.05" x14ac:dyDescent="0.3">
      <c r="A2678" t="str">
        <f>'Page 1 - General Information'!$G$12</f>
        <v>113365303</v>
      </c>
      <c r="B2678" t="str">
        <f>'Page 1 - General Information'!$G$16</f>
        <v>8541</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5.05" x14ac:dyDescent="0.3">
      <c r="A2679" t="str">
        <f>'Page 1 - General Information'!$G$12</f>
        <v>113365303</v>
      </c>
      <c r="B2679" t="str">
        <f>'Page 1 - General Information'!$G$16</f>
        <v>8541</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5.05" x14ac:dyDescent="0.3">
      <c r="A2680" t="str">
        <f>'Page 1 - General Information'!$G$12</f>
        <v>113365303</v>
      </c>
      <c r="B2680" t="str">
        <f>'Page 1 - General Information'!$G$16</f>
        <v>8541</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5.05" x14ac:dyDescent="0.3">
      <c r="A2681" t="str">
        <f>'Page 1 - General Information'!$G$12</f>
        <v>113365303</v>
      </c>
      <c r="B2681" t="str">
        <f>'Page 1 - General Information'!$G$16</f>
        <v>8541</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5.05" x14ac:dyDescent="0.3">
      <c r="A2682" t="str">
        <f>'Page 1 - General Information'!$G$12</f>
        <v>113365303</v>
      </c>
      <c r="B2682" t="str">
        <f>'Page 1 - General Information'!$G$16</f>
        <v>8541</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5.05" x14ac:dyDescent="0.3">
      <c r="A2683" t="str">
        <f>'Page 1 - General Information'!$G$12</f>
        <v>113365303</v>
      </c>
      <c r="B2683" t="str">
        <f>'Page 1 - General Information'!$G$16</f>
        <v>8541</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5.05" x14ac:dyDescent="0.3">
      <c r="A2684" t="str">
        <f>'Page 1 - General Information'!$G$12</f>
        <v>113365303</v>
      </c>
      <c r="B2684" t="str">
        <f>'Page 1 - General Information'!$G$16</f>
        <v>8541</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5.05" x14ac:dyDescent="0.3">
      <c r="A2685" t="str">
        <f>'Page 1 - General Information'!$G$12</f>
        <v>113365303</v>
      </c>
      <c r="B2685" t="str">
        <f>'Page 1 - General Information'!$G$16</f>
        <v>8541</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5.05" x14ac:dyDescent="0.3">
      <c r="A2686" t="str">
        <f>'Page 1 - General Information'!$G$12</f>
        <v>113365303</v>
      </c>
      <c r="B2686" t="str">
        <f>'Page 1 - General Information'!$G$16</f>
        <v>8541</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5.05" x14ac:dyDescent="0.3">
      <c r="A2687" t="str">
        <f>'Page 1 - General Information'!$G$12</f>
        <v>113365303</v>
      </c>
      <c r="B2687" t="str">
        <f>'Page 1 - General Information'!$G$16</f>
        <v>8541</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5.05" x14ac:dyDescent="0.3">
      <c r="A2688" t="str">
        <f>'Page 1 - General Information'!$G$12</f>
        <v>113365303</v>
      </c>
      <c r="B2688" t="str">
        <f>'Page 1 - General Information'!$G$16</f>
        <v>8541</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5.05" x14ac:dyDescent="0.3">
      <c r="A2689" t="str">
        <f>'Page 1 - General Information'!$G$12</f>
        <v>113365303</v>
      </c>
      <c r="B2689" t="str">
        <f>'Page 1 - General Information'!$G$16</f>
        <v>8541</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5.05" x14ac:dyDescent="0.3">
      <c r="A2690" t="str">
        <f>'Page 1 - General Information'!$G$12</f>
        <v>113365303</v>
      </c>
      <c r="B2690" t="str">
        <f>'Page 1 - General Information'!$G$16</f>
        <v>8541</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5.05" x14ac:dyDescent="0.3">
      <c r="A2691" t="str">
        <f>'Page 1 - General Information'!$G$12</f>
        <v>113365303</v>
      </c>
      <c r="B2691" t="str">
        <f>'Page 1 - General Information'!$G$16</f>
        <v>8541</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5.05" x14ac:dyDescent="0.3">
      <c r="A2692" t="str">
        <f>'Page 1 - General Information'!$G$12</f>
        <v>113365303</v>
      </c>
      <c r="B2692" t="str">
        <f>'Page 1 - General Information'!$G$16</f>
        <v>8541</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5.05" x14ac:dyDescent="0.3">
      <c r="A2693" t="str">
        <f>'Page 1 - General Information'!$G$12</f>
        <v>113365303</v>
      </c>
      <c r="B2693" t="str">
        <f>'Page 1 - General Information'!$G$16</f>
        <v>8541</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5.05" x14ac:dyDescent="0.3">
      <c r="A2694" t="str">
        <f>'Page 1 - General Information'!$G$12</f>
        <v>113365303</v>
      </c>
      <c r="B2694" t="str">
        <f>'Page 1 - General Information'!$G$16</f>
        <v>8541</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5.05" x14ac:dyDescent="0.3">
      <c r="A2695" t="str">
        <f>'Page 1 - General Information'!$G$12</f>
        <v>113365303</v>
      </c>
      <c r="B2695" t="str">
        <f>'Page 1 - General Information'!$G$16</f>
        <v>8541</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5.05" x14ac:dyDescent="0.3">
      <c r="A2696" t="str">
        <f>'Page 1 - General Information'!$G$12</f>
        <v>113365303</v>
      </c>
      <c r="B2696" t="str">
        <f>'Page 1 - General Information'!$G$16</f>
        <v>8541</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5.05" x14ac:dyDescent="0.3">
      <c r="A2697" t="str">
        <f>'Page 1 - General Information'!$G$12</f>
        <v>113365303</v>
      </c>
      <c r="B2697" t="str">
        <f>'Page 1 - General Information'!$G$16</f>
        <v>8541</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5.05" x14ac:dyDescent="0.3">
      <c r="A2698" t="str">
        <f>'Page 1 - General Information'!$G$12</f>
        <v>113365303</v>
      </c>
      <c r="B2698" t="str">
        <f>'Page 1 - General Information'!$G$16</f>
        <v>8541</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5.05" x14ac:dyDescent="0.3">
      <c r="A2699" t="str">
        <f>'Page 1 - General Information'!$G$12</f>
        <v>113365303</v>
      </c>
      <c r="B2699" t="str">
        <f>'Page 1 - General Information'!$G$16</f>
        <v>8541</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5.05" x14ac:dyDescent="0.3">
      <c r="A2700" t="str">
        <f>'Page 1 - General Information'!$G$12</f>
        <v>113365303</v>
      </c>
      <c r="B2700" t="str">
        <f>'Page 1 - General Information'!$G$16</f>
        <v>8541</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5.05" x14ac:dyDescent="0.3">
      <c r="A2701" t="str">
        <f>'Page 1 - General Information'!$G$12</f>
        <v>113365303</v>
      </c>
      <c r="B2701" t="str">
        <f>'Page 1 - General Information'!$G$16</f>
        <v>8541</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5.05" x14ac:dyDescent="0.3">
      <c r="A2702" t="str">
        <f>'Page 1 - General Information'!$G$12</f>
        <v>113365303</v>
      </c>
      <c r="B2702" t="str">
        <f>'Page 1 - General Information'!$G$16</f>
        <v>8541</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5.05" x14ac:dyDescent="0.3">
      <c r="A2703" t="str">
        <f>'Page 1 - General Information'!$G$12</f>
        <v>113365303</v>
      </c>
      <c r="B2703" t="str">
        <f>'Page 1 - General Information'!$G$16</f>
        <v>8541</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5.05" x14ac:dyDescent="0.3">
      <c r="A2704" t="str">
        <f>'Page 1 - General Information'!$G$12</f>
        <v>113365303</v>
      </c>
      <c r="B2704" t="str">
        <f>'Page 1 - General Information'!$G$16</f>
        <v>8541</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5.05" x14ac:dyDescent="0.3">
      <c r="A2705" t="str">
        <f>'Page 1 - General Information'!$G$12</f>
        <v>113365303</v>
      </c>
      <c r="B2705" t="str">
        <f>'Page 1 - General Information'!$G$16</f>
        <v>8541</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5.05" x14ac:dyDescent="0.3">
      <c r="A2706" t="str">
        <f>'Page 1 - General Information'!$G$12</f>
        <v>113365303</v>
      </c>
      <c r="B2706" t="str">
        <f>'Page 1 - General Information'!$G$16</f>
        <v>8541</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5.05" x14ac:dyDescent="0.3">
      <c r="A2707" t="str">
        <f>'Page 1 - General Information'!$G$12</f>
        <v>113365303</v>
      </c>
      <c r="B2707" t="str">
        <f>'Page 1 - General Information'!$G$16</f>
        <v>8541</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5.05" x14ac:dyDescent="0.3">
      <c r="A2708" t="str">
        <f>'Page 1 - General Information'!$G$12</f>
        <v>113365303</v>
      </c>
      <c r="B2708" t="str">
        <f>'Page 1 - General Information'!$G$16</f>
        <v>8541</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5.05" x14ac:dyDescent="0.3">
      <c r="A2709" t="str">
        <f>'Page 1 - General Information'!$G$12</f>
        <v>113365303</v>
      </c>
      <c r="B2709" t="str">
        <f>'Page 1 - General Information'!$G$16</f>
        <v>8541</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5.05" x14ac:dyDescent="0.3">
      <c r="A2710" t="str">
        <f>'Page 1 - General Information'!$G$12</f>
        <v>113365303</v>
      </c>
      <c r="B2710" t="str">
        <f>'Page 1 - General Information'!$G$16</f>
        <v>8541</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5.05" x14ac:dyDescent="0.3">
      <c r="A2711" t="str">
        <f>'Page 1 - General Information'!$G$12</f>
        <v>113365303</v>
      </c>
      <c r="B2711" t="str">
        <f>'Page 1 - General Information'!$G$16</f>
        <v>8541</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5.05" x14ac:dyDescent="0.3">
      <c r="A2712" t="str">
        <f>'Page 1 - General Information'!$G$12</f>
        <v>113365303</v>
      </c>
      <c r="B2712" t="str">
        <f>'Page 1 - General Information'!$G$16</f>
        <v>8541</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5.05" x14ac:dyDescent="0.3">
      <c r="A2713" t="str">
        <f>'Page 1 - General Information'!$G$12</f>
        <v>113365303</v>
      </c>
      <c r="B2713" t="str">
        <f>'Page 1 - General Information'!$G$16</f>
        <v>8541</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5.05" x14ac:dyDescent="0.3">
      <c r="A2714" t="str">
        <f>'Page 1 - General Information'!$G$12</f>
        <v>113365303</v>
      </c>
      <c r="B2714" t="str">
        <f>'Page 1 - General Information'!$G$16</f>
        <v>8541</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5.05" x14ac:dyDescent="0.3">
      <c r="A2715" t="str">
        <f>'Page 1 - General Information'!$G$12</f>
        <v>113365303</v>
      </c>
      <c r="B2715" t="str">
        <f>'Page 1 - General Information'!$G$16</f>
        <v>8541</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5.05" x14ac:dyDescent="0.3">
      <c r="A2716" t="str">
        <f>'Page 1 - General Information'!$G$12</f>
        <v>113365303</v>
      </c>
      <c r="B2716" t="str">
        <f>'Page 1 - General Information'!$G$16</f>
        <v>8541</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5.05" x14ac:dyDescent="0.3">
      <c r="A2717" t="str">
        <f>'Page 1 - General Information'!$G$12</f>
        <v>113365303</v>
      </c>
      <c r="B2717" t="str">
        <f>'Page 1 - General Information'!$G$16</f>
        <v>8541</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5.05" x14ac:dyDescent="0.3">
      <c r="A2718" t="str">
        <f>'Page 1 - General Information'!$G$12</f>
        <v>113365303</v>
      </c>
      <c r="B2718" t="str">
        <f>'Page 1 - General Information'!$G$16</f>
        <v>8541</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5.05" x14ac:dyDescent="0.3">
      <c r="A2719" t="str">
        <f>'Page 1 - General Information'!$G$12</f>
        <v>113365303</v>
      </c>
      <c r="B2719" t="str">
        <f>'Page 1 - General Information'!$G$16</f>
        <v>8541</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5.05" x14ac:dyDescent="0.3">
      <c r="A2720" t="str">
        <f>'Page 1 - General Information'!$G$12</f>
        <v>113365303</v>
      </c>
      <c r="B2720" t="str">
        <f>'Page 1 - General Information'!$G$16</f>
        <v>8541</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5.05" x14ac:dyDescent="0.3">
      <c r="A2721" t="str">
        <f>'Page 1 - General Information'!$G$12</f>
        <v>113365303</v>
      </c>
      <c r="B2721" t="str">
        <f>'Page 1 - General Information'!$G$16</f>
        <v>8541</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5.05" x14ac:dyDescent="0.3">
      <c r="A2722" t="str">
        <f>'Page 1 - General Information'!$G$12</f>
        <v>113365303</v>
      </c>
      <c r="B2722" t="str">
        <f>'Page 1 - General Information'!$G$16</f>
        <v>8541</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5.05" x14ac:dyDescent="0.3">
      <c r="A2723" t="str">
        <f>'Page 1 - General Information'!$G$12</f>
        <v>113365303</v>
      </c>
      <c r="B2723" t="str">
        <f>'Page 1 - General Information'!$G$16</f>
        <v>8541</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5.05" x14ac:dyDescent="0.3">
      <c r="A2724" t="str">
        <f>'Page 1 - General Information'!$G$12</f>
        <v>113365303</v>
      </c>
      <c r="B2724" t="str">
        <f>'Page 1 - General Information'!$G$16</f>
        <v>8541</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5.05" x14ac:dyDescent="0.3">
      <c r="A2725" t="str">
        <f>'Page 1 - General Information'!$G$12</f>
        <v>113365303</v>
      </c>
      <c r="B2725" t="str">
        <f>'Page 1 - General Information'!$G$16</f>
        <v>8541</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5.05" x14ac:dyDescent="0.3">
      <c r="A2726" t="str">
        <f>'Page 1 - General Information'!$G$12</f>
        <v>113365303</v>
      </c>
      <c r="B2726" t="str">
        <f>'Page 1 - General Information'!$G$16</f>
        <v>8541</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5.05" x14ac:dyDescent="0.3">
      <c r="A2727" t="str">
        <f>'Page 1 - General Information'!$G$12</f>
        <v>113365303</v>
      </c>
      <c r="B2727" t="str">
        <f>'Page 1 - General Information'!$G$16</f>
        <v>8541</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5.05" x14ac:dyDescent="0.3">
      <c r="A2728" t="str">
        <f>'Page 1 - General Information'!$G$12</f>
        <v>113365303</v>
      </c>
      <c r="B2728" t="str">
        <f>'Page 1 - General Information'!$G$16</f>
        <v>8541</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5.05" x14ac:dyDescent="0.3">
      <c r="A2729" t="str">
        <f>'Page 1 - General Information'!$G$12</f>
        <v>113365303</v>
      </c>
      <c r="B2729" t="str">
        <f>'Page 1 - General Information'!$G$16</f>
        <v>8541</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5.05" x14ac:dyDescent="0.3">
      <c r="A2730" t="str">
        <f>'Page 1 - General Information'!$G$12</f>
        <v>113365303</v>
      </c>
      <c r="B2730" t="str">
        <f>'Page 1 - General Information'!$G$16</f>
        <v>8541</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5.05" x14ac:dyDescent="0.3">
      <c r="A2731" t="str">
        <f>'Page 1 - General Information'!$G$12</f>
        <v>113365303</v>
      </c>
      <c r="B2731" t="str">
        <f>'Page 1 - General Information'!$G$16</f>
        <v>8541</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5.05" x14ac:dyDescent="0.3">
      <c r="A2732" t="str">
        <f>'Page 1 - General Information'!$G$12</f>
        <v>113365303</v>
      </c>
      <c r="B2732" t="str">
        <f>'Page 1 - General Information'!$G$16</f>
        <v>8541</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5.05" x14ac:dyDescent="0.3">
      <c r="A2733" t="str">
        <f>'Page 1 - General Information'!$G$12</f>
        <v>113365303</v>
      </c>
      <c r="B2733" t="str">
        <f>'Page 1 - General Information'!$G$16</f>
        <v>8541</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5.05" x14ac:dyDescent="0.3">
      <c r="A2734" t="str">
        <f>'Page 1 - General Information'!$G$12</f>
        <v>113365303</v>
      </c>
      <c r="B2734" t="str">
        <f>'Page 1 - General Information'!$G$16</f>
        <v>8541</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5.05" x14ac:dyDescent="0.3">
      <c r="A2735" t="str">
        <f>'Page 1 - General Information'!$G$12</f>
        <v>113365303</v>
      </c>
      <c r="B2735" t="str">
        <f>'Page 1 - General Information'!$G$16</f>
        <v>8541</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5.05" x14ac:dyDescent="0.3">
      <c r="A2736" t="str">
        <f>'Page 1 - General Information'!$G$12</f>
        <v>113365303</v>
      </c>
      <c r="B2736" t="str">
        <f>'Page 1 - General Information'!$G$16</f>
        <v>8541</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5.05" x14ac:dyDescent="0.3">
      <c r="A2737" t="str">
        <f>'Page 1 - General Information'!$G$12</f>
        <v>113365303</v>
      </c>
      <c r="B2737" t="str">
        <f>'Page 1 - General Information'!$G$16</f>
        <v>8541</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5.05" x14ac:dyDescent="0.3">
      <c r="A2738" t="str">
        <f>'Page 1 - General Information'!$G$12</f>
        <v>113365303</v>
      </c>
      <c r="B2738" t="str">
        <f>'Page 1 - General Information'!$G$16</f>
        <v>8541</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5.05" x14ac:dyDescent="0.3">
      <c r="A2739" t="str">
        <f>'Page 1 - General Information'!$G$12</f>
        <v>113365303</v>
      </c>
      <c r="B2739" t="str">
        <f>'Page 1 - General Information'!$G$16</f>
        <v>8541</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5.05" x14ac:dyDescent="0.3">
      <c r="A2740" t="str">
        <f>'Page 1 - General Information'!$G$12</f>
        <v>113365303</v>
      </c>
      <c r="B2740" t="str">
        <f>'Page 1 - General Information'!$G$16</f>
        <v>8541</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5.05" x14ac:dyDescent="0.3">
      <c r="A2741" t="str">
        <f>'Page 1 - General Information'!$G$12</f>
        <v>113365303</v>
      </c>
      <c r="B2741" t="str">
        <f>'Page 1 - General Information'!$G$16</f>
        <v>8541</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5.05" x14ac:dyDescent="0.3">
      <c r="A2742" t="str">
        <f>'Page 1 - General Information'!$G$12</f>
        <v>113365303</v>
      </c>
      <c r="B2742" t="str">
        <f>'Page 1 - General Information'!$G$16</f>
        <v>8541</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5.05" x14ac:dyDescent="0.3">
      <c r="A2743" t="str">
        <f>'Page 1 - General Information'!$G$12</f>
        <v>113365303</v>
      </c>
      <c r="B2743" t="str">
        <f>'Page 1 - General Information'!$G$16</f>
        <v>8541</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5.05" x14ac:dyDescent="0.3">
      <c r="A2744" t="str">
        <f>'Page 1 - General Information'!$G$12</f>
        <v>113365303</v>
      </c>
      <c r="B2744" t="str">
        <f>'Page 1 - General Information'!$G$16</f>
        <v>8541</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5.05" x14ac:dyDescent="0.3">
      <c r="A2745" t="str">
        <f>'Page 1 - General Information'!$G$12</f>
        <v>113365303</v>
      </c>
      <c r="B2745" t="str">
        <f>'Page 1 - General Information'!$G$16</f>
        <v>8541</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5.05" x14ac:dyDescent="0.3">
      <c r="A2746" t="str">
        <f>'Page 1 - General Information'!$G$12</f>
        <v>113365303</v>
      </c>
      <c r="B2746" t="str">
        <f>'Page 1 - General Information'!$G$16</f>
        <v>8541</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5.05" x14ac:dyDescent="0.3">
      <c r="A2747" t="str">
        <f>'Page 1 - General Information'!$G$12</f>
        <v>113365303</v>
      </c>
      <c r="B2747" t="str">
        <f>'Page 1 - General Information'!$G$16</f>
        <v>8541</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5.05" x14ac:dyDescent="0.3">
      <c r="A2748" t="str">
        <f>'Page 1 - General Information'!$G$12</f>
        <v>113365303</v>
      </c>
      <c r="B2748" t="str">
        <f>'Page 1 - General Information'!$G$16</f>
        <v>8541</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5.05" x14ac:dyDescent="0.3">
      <c r="A2749" t="str">
        <f>'Page 1 - General Information'!$G$12</f>
        <v>113365303</v>
      </c>
      <c r="B2749" t="str">
        <f>'Page 1 - General Information'!$G$16</f>
        <v>8541</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5.05" x14ac:dyDescent="0.3">
      <c r="A2750" t="str">
        <f>'Page 1 - General Information'!$G$12</f>
        <v>113365303</v>
      </c>
      <c r="B2750" t="str">
        <f>'Page 1 - General Information'!$G$16</f>
        <v>8541</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5.05" x14ac:dyDescent="0.3">
      <c r="A2751" t="str">
        <f>'Page 1 - General Information'!$G$12</f>
        <v>113365303</v>
      </c>
      <c r="B2751" t="str">
        <f>'Page 1 - General Information'!$G$16</f>
        <v>8541</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5.05" x14ac:dyDescent="0.3">
      <c r="A2752" t="str">
        <f>'Page 1 - General Information'!$G$12</f>
        <v>113365303</v>
      </c>
      <c r="B2752" t="str">
        <f>'Page 1 - General Information'!$G$16</f>
        <v>8541</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5.05" x14ac:dyDescent="0.3">
      <c r="A2753" t="str">
        <f>'Page 1 - General Information'!$G$12</f>
        <v>113365303</v>
      </c>
      <c r="B2753" t="str">
        <f>'Page 1 - General Information'!$G$16</f>
        <v>8541</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5.05" x14ac:dyDescent="0.3">
      <c r="A2754" t="str">
        <f>'Page 1 - General Information'!$G$12</f>
        <v>113365303</v>
      </c>
      <c r="B2754" t="str">
        <f>'Page 1 - General Information'!$G$16</f>
        <v>8541</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5.05" x14ac:dyDescent="0.3">
      <c r="A2755" t="str">
        <f>'Page 1 - General Information'!$G$12</f>
        <v>113365303</v>
      </c>
      <c r="B2755" t="str">
        <f>'Page 1 - General Information'!$G$16</f>
        <v>8541</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5.05" x14ac:dyDescent="0.3">
      <c r="A2756" t="str">
        <f>'Page 1 - General Information'!$G$12</f>
        <v>113365303</v>
      </c>
      <c r="B2756" t="str">
        <f>'Page 1 - General Information'!$G$16</f>
        <v>8541</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5.05" x14ac:dyDescent="0.3">
      <c r="A2757" t="str">
        <f>'Page 1 - General Information'!$G$12</f>
        <v>113365303</v>
      </c>
      <c r="B2757" t="str">
        <f>'Page 1 - General Information'!$G$16</f>
        <v>8541</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5.05" x14ac:dyDescent="0.3">
      <c r="A2758" t="str">
        <f>'Page 1 - General Information'!$G$12</f>
        <v>113365303</v>
      </c>
      <c r="B2758" t="str">
        <f>'Page 1 - General Information'!$G$16</f>
        <v>8541</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5.05" x14ac:dyDescent="0.3">
      <c r="A2759" t="str">
        <f>'Page 1 - General Information'!$G$12</f>
        <v>113365303</v>
      </c>
      <c r="B2759" t="str">
        <f>'Page 1 - General Information'!$G$16</f>
        <v>8541</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5.05" x14ac:dyDescent="0.3">
      <c r="A2760" t="str">
        <f>'Page 1 - General Information'!$G$12</f>
        <v>113365303</v>
      </c>
      <c r="B2760" t="str">
        <f>'Page 1 - General Information'!$G$16</f>
        <v>8541</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5.05" x14ac:dyDescent="0.3">
      <c r="A2761" t="str">
        <f>'Page 1 - General Information'!$G$12</f>
        <v>113365303</v>
      </c>
      <c r="B2761" t="str">
        <f>'Page 1 - General Information'!$G$16</f>
        <v>8541</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5.05" x14ac:dyDescent="0.3">
      <c r="A2762" t="str">
        <f>'Page 1 - General Information'!$G$12</f>
        <v>113365303</v>
      </c>
      <c r="B2762" t="str">
        <f>'Page 1 - General Information'!$G$16</f>
        <v>8541</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5.05" x14ac:dyDescent="0.3">
      <c r="A2763" t="str">
        <f>'Page 1 - General Information'!$G$12</f>
        <v>113365303</v>
      </c>
      <c r="B2763" t="str">
        <f>'Page 1 - General Information'!$G$16</f>
        <v>8541</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5.05" x14ac:dyDescent="0.3">
      <c r="A2764" t="str">
        <f>'Page 1 - General Information'!$G$12</f>
        <v>113365303</v>
      </c>
      <c r="B2764" t="str">
        <f>'Page 1 - General Information'!$G$16</f>
        <v>8541</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5.05" x14ac:dyDescent="0.3">
      <c r="A2765" t="str">
        <f>'Page 1 - General Information'!$G$12</f>
        <v>113365303</v>
      </c>
      <c r="B2765" t="str">
        <f>'Page 1 - General Information'!$G$16</f>
        <v>8541</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5.05" x14ac:dyDescent="0.3">
      <c r="A2766" t="str">
        <f>'Page 1 - General Information'!$G$12</f>
        <v>113365303</v>
      </c>
      <c r="B2766" t="str">
        <f>'Page 1 - General Information'!$G$16</f>
        <v>8541</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5.05" x14ac:dyDescent="0.3">
      <c r="A2767" t="str">
        <f>'Page 1 - General Information'!$G$12</f>
        <v>113365303</v>
      </c>
      <c r="B2767" t="str">
        <f>'Page 1 - General Information'!$G$16</f>
        <v>8541</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5.05" x14ac:dyDescent="0.3">
      <c r="A2768" t="str">
        <f>'Page 1 - General Information'!$G$12</f>
        <v>113365303</v>
      </c>
      <c r="B2768" t="str">
        <f>'Page 1 - General Information'!$G$16</f>
        <v>8541</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5.05" x14ac:dyDescent="0.3">
      <c r="A2769" t="str">
        <f>'Page 1 - General Information'!$G$12</f>
        <v>113365303</v>
      </c>
      <c r="B2769" t="str">
        <f>'Page 1 - General Information'!$G$16</f>
        <v>8541</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5.05" x14ac:dyDescent="0.3">
      <c r="A2770" t="str">
        <f>'Page 1 - General Information'!$G$12</f>
        <v>113365303</v>
      </c>
      <c r="B2770" t="str">
        <f>'Page 1 - General Information'!$G$16</f>
        <v>8541</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5.05" x14ac:dyDescent="0.3">
      <c r="A2771" t="str">
        <f>'Page 1 - General Information'!$G$12</f>
        <v>113365303</v>
      </c>
      <c r="B2771" t="str">
        <f>'Page 1 - General Information'!$G$16</f>
        <v>8541</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5.05" x14ac:dyDescent="0.3">
      <c r="A2772" t="str">
        <f>'Page 1 - General Information'!$G$12</f>
        <v>113365303</v>
      </c>
      <c r="B2772" t="str">
        <f>'Page 1 - General Information'!$G$16</f>
        <v>8541</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5.05" x14ac:dyDescent="0.3">
      <c r="A2773" t="str">
        <f>'Page 1 - General Information'!$G$12</f>
        <v>113365303</v>
      </c>
      <c r="B2773" t="str">
        <f>'Page 1 - General Information'!$G$16</f>
        <v>8541</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5.05" x14ac:dyDescent="0.3">
      <c r="A2774" t="str">
        <f>'Page 1 - General Information'!$G$12</f>
        <v>113365303</v>
      </c>
      <c r="B2774" t="str">
        <f>'Page 1 - General Information'!$G$16</f>
        <v>8541</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5.05" x14ac:dyDescent="0.3">
      <c r="A2775" t="str">
        <f>'Page 1 - General Information'!$G$12</f>
        <v>113365303</v>
      </c>
      <c r="B2775" t="str">
        <f>'Page 1 - General Information'!$G$16</f>
        <v>8541</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5.05" x14ac:dyDescent="0.3">
      <c r="A2776" t="str">
        <f>'Page 1 - General Information'!$G$12</f>
        <v>113365303</v>
      </c>
      <c r="B2776" t="str">
        <f>'Page 1 - General Information'!$G$16</f>
        <v>8541</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5.05" x14ac:dyDescent="0.3">
      <c r="A2777" t="str">
        <f>'Page 1 - General Information'!$G$12</f>
        <v>113365303</v>
      </c>
      <c r="B2777" t="str">
        <f>'Page 1 - General Information'!$G$16</f>
        <v>8541</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5.05" x14ac:dyDescent="0.3">
      <c r="A2778" t="str">
        <f>'Page 1 - General Information'!$G$12</f>
        <v>113365303</v>
      </c>
      <c r="B2778" t="str">
        <f>'Page 1 - General Information'!$G$16</f>
        <v>8541</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5.05" x14ac:dyDescent="0.3">
      <c r="A2779" t="str">
        <f>'Page 1 - General Information'!$G$12</f>
        <v>113365303</v>
      </c>
      <c r="B2779" t="str">
        <f>'Page 1 - General Information'!$G$16</f>
        <v>8541</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5.05" x14ac:dyDescent="0.3">
      <c r="A2780" t="str">
        <f>'Page 1 - General Information'!$G$12</f>
        <v>113365303</v>
      </c>
      <c r="B2780" t="str">
        <f>'Page 1 - General Information'!$G$16</f>
        <v>8541</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5.05" x14ac:dyDescent="0.3">
      <c r="A2781" t="str">
        <f>'Page 1 - General Information'!$G$12</f>
        <v>113365303</v>
      </c>
      <c r="B2781" t="str">
        <f>'Page 1 - General Information'!$G$16</f>
        <v>8541</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5.05" x14ac:dyDescent="0.3">
      <c r="A2782" t="str">
        <f>'Page 1 - General Information'!$G$12</f>
        <v>113365303</v>
      </c>
      <c r="B2782" t="str">
        <f>'Page 1 - General Information'!$G$16</f>
        <v>8541</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5.05" x14ac:dyDescent="0.3">
      <c r="A2783" t="str">
        <f>'Page 1 - General Information'!$G$12</f>
        <v>113365303</v>
      </c>
      <c r="B2783" t="str">
        <f>'Page 1 - General Information'!$G$16</f>
        <v>8541</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5.05" x14ac:dyDescent="0.3">
      <c r="A2784" t="str">
        <f>'Page 1 - General Information'!$G$12</f>
        <v>113365303</v>
      </c>
      <c r="B2784" t="str">
        <f>'Page 1 - General Information'!$G$16</f>
        <v>8541</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5.05" x14ac:dyDescent="0.3">
      <c r="A2785" t="str">
        <f>'Page 1 - General Information'!$G$12</f>
        <v>113365303</v>
      </c>
      <c r="B2785" t="str">
        <f>'Page 1 - General Information'!$G$16</f>
        <v>8541</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5.05" x14ac:dyDescent="0.3">
      <c r="A2786" t="str">
        <f>'Page 1 - General Information'!$G$12</f>
        <v>113365303</v>
      </c>
      <c r="B2786" t="str">
        <f>'Page 1 - General Information'!$G$16</f>
        <v>8541</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5.05" x14ac:dyDescent="0.3">
      <c r="A2787" t="str">
        <f>'Page 1 - General Information'!$G$12</f>
        <v>113365303</v>
      </c>
      <c r="B2787" t="str">
        <f>'Page 1 - General Information'!$G$16</f>
        <v>8541</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5.05" x14ac:dyDescent="0.3">
      <c r="A2788" t="str">
        <f>'Page 1 - General Information'!$G$12</f>
        <v>113365303</v>
      </c>
      <c r="B2788" t="str">
        <f>'Page 1 - General Information'!$G$16</f>
        <v>8541</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5.05" x14ac:dyDescent="0.3">
      <c r="A2789" t="str">
        <f>'Page 1 - General Information'!$G$12</f>
        <v>113365303</v>
      </c>
      <c r="B2789" t="str">
        <f>'Page 1 - General Information'!$G$16</f>
        <v>8541</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5.05" x14ac:dyDescent="0.3">
      <c r="A2790" t="str">
        <f>'Page 1 - General Information'!$G$12</f>
        <v>113365303</v>
      </c>
      <c r="B2790" t="str">
        <f>'Page 1 - General Information'!$G$16</f>
        <v>8541</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5.05" x14ac:dyDescent="0.3">
      <c r="A2791" t="str">
        <f>'Page 1 - General Information'!$G$12</f>
        <v>113365303</v>
      </c>
      <c r="B2791" t="str">
        <f>'Page 1 - General Information'!$G$16</f>
        <v>8541</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5.05" x14ac:dyDescent="0.3">
      <c r="A2792" t="str">
        <f>'Page 1 - General Information'!$G$12</f>
        <v>113365303</v>
      </c>
      <c r="B2792" t="str">
        <f>'Page 1 - General Information'!$G$16</f>
        <v>8541</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5.05" x14ac:dyDescent="0.3">
      <c r="A2793" t="str">
        <f>'Page 1 - General Information'!$G$12</f>
        <v>113365303</v>
      </c>
      <c r="B2793" t="str">
        <f>'Page 1 - General Information'!$G$16</f>
        <v>8541</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5.05" x14ac:dyDescent="0.3">
      <c r="A2794" t="str">
        <f>'Page 1 - General Information'!$G$12</f>
        <v>113365303</v>
      </c>
      <c r="B2794" t="str">
        <f>'Page 1 - General Information'!$G$16</f>
        <v>8541</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5.05" x14ac:dyDescent="0.3">
      <c r="A2795" t="str">
        <f>'Page 1 - General Information'!$G$12</f>
        <v>113365303</v>
      </c>
      <c r="B2795" t="str">
        <f>'Page 1 - General Information'!$G$16</f>
        <v>8541</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5.05" x14ac:dyDescent="0.3">
      <c r="A2796" t="str">
        <f>'Page 1 - General Information'!$G$12</f>
        <v>113365303</v>
      </c>
      <c r="B2796" t="str">
        <f>'Page 1 - General Information'!$G$16</f>
        <v>8541</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5.05" x14ac:dyDescent="0.3">
      <c r="A2797" t="str">
        <f>'Page 1 - General Information'!$G$12</f>
        <v>113365303</v>
      </c>
      <c r="B2797" t="str">
        <f>'Page 1 - General Information'!$G$16</f>
        <v>8541</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5.05" x14ac:dyDescent="0.3">
      <c r="A2798" t="str">
        <f>'Page 1 - General Information'!$G$12</f>
        <v>113365303</v>
      </c>
      <c r="B2798" t="str">
        <f>'Page 1 - General Information'!$G$16</f>
        <v>8541</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5.05" x14ac:dyDescent="0.3">
      <c r="A2799" t="str">
        <f>'Page 1 - General Information'!$G$12</f>
        <v>113365303</v>
      </c>
      <c r="B2799" t="str">
        <f>'Page 1 - General Information'!$G$16</f>
        <v>8541</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5.05" x14ac:dyDescent="0.3">
      <c r="A2800" t="str">
        <f>'Page 1 - General Information'!$G$12</f>
        <v>113365303</v>
      </c>
      <c r="B2800" t="str">
        <f>'Page 1 - General Information'!$G$16</f>
        <v>8541</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5.05" x14ac:dyDescent="0.3">
      <c r="A2801" t="str">
        <f>'Page 1 - General Information'!$G$12</f>
        <v>113365303</v>
      </c>
      <c r="B2801" t="str">
        <f>'Page 1 - General Information'!$G$16</f>
        <v>8541</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5.05" x14ac:dyDescent="0.3">
      <c r="A2802" t="str">
        <f>'Page 1 - General Information'!$G$12</f>
        <v>113365303</v>
      </c>
      <c r="B2802" t="str">
        <f>'Page 1 - General Information'!$G$16</f>
        <v>8541</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5.05" x14ac:dyDescent="0.3">
      <c r="A2803" t="str">
        <f>'Page 1 - General Information'!$G$12</f>
        <v>113365303</v>
      </c>
      <c r="B2803" t="str">
        <f>'Page 1 - General Information'!$G$16</f>
        <v>8541</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5.05" x14ac:dyDescent="0.3">
      <c r="A2804" t="str">
        <f>'Page 1 - General Information'!$G$12</f>
        <v>113365303</v>
      </c>
      <c r="B2804" t="str">
        <f>'Page 1 - General Information'!$G$16</f>
        <v>8541</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5.05" x14ac:dyDescent="0.3">
      <c r="A2805" t="str">
        <f>'Page 1 - General Information'!$G$12</f>
        <v>113365303</v>
      </c>
      <c r="B2805" t="str">
        <f>'Page 1 - General Information'!$G$16</f>
        <v>8541</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5.05" x14ac:dyDescent="0.3">
      <c r="A2806" t="str">
        <f>'Page 1 - General Information'!$G$12</f>
        <v>113365303</v>
      </c>
      <c r="B2806" t="str">
        <f>'Page 1 - General Information'!$G$16</f>
        <v>8541</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5.05" x14ac:dyDescent="0.3">
      <c r="A2807" t="str">
        <f>'Page 1 - General Information'!$G$12</f>
        <v>113365303</v>
      </c>
      <c r="B2807" t="str">
        <f>'Page 1 - General Information'!$G$16</f>
        <v>8541</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5.05" x14ac:dyDescent="0.3">
      <c r="A2808" t="str">
        <f>'Page 1 - General Information'!$G$12</f>
        <v>113365303</v>
      </c>
      <c r="B2808" t="str">
        <f>'Page 1 - General Information'!$G$16</f>
        <v>8541</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5.05" x14ac:dyDescent="0.3">
      <c r="A2809" t="str">
        <f>'Page 1 - General Information'!$G$12</f>
        <v>113365303</v>
      </c>
      <c r="B2809" t="str">
        <f>'Page 1 - General Information'!$G$16</f>
        <v>8541</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5.05" x14ac:dyDescent="0.3">
      <c r="A2810" t="str">
        <f>'Page 1 - General Information'!$G$12</f>
        <v>113365303</v>
      </c>
      <c r="B2810" t="str">
        <f>'Page 1 - General Information'!$G$16</f>
        <v>8541</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5.05" x14ac:dyDescent="0.3">
      <c r="A2811" t="str">
        <f>'Page 1 - General Information'!$G$12</f>
        <v>113365303</v>
      </c>
      <c r="B2811" t="str">
        <f>'Page 1 - General Information'!$G$16</f>
        <v>8541</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5.05" x14ac:dyDescent="0.3">
      <c r="A2812" t="str">
        <f>'Page 1 - General Information'!$G$12</f>
        <v>113365303</v>
      </c>
      <c r="B2812" t="str">
        <f>'Page 1 - General Information'!$G$16</f>
        <v>8541</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5.05" x14ac:dyDescent="0.3">
      <c r="A2813" t="str">
        <f>'Page 1 - General Information'!$G$12</f>
        <v>113365303</v>
      </c>
      <c r="B2813" t="str">
        <f>'Page 1 - General Information'!$G$16</f>
        <v>8541</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5.05" x14ac:dyDescent="0.3">
      <c r="A2814" t="str">
        <f>'Page 1 - General Information'!$G$12</f>
        <v>113365303</v>
      </c>
      <c r="B2814" t="str">
        <f>'Page 1 - General Information'!$G$16</f>
        <v>8541</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5.05" x14ac:dyDescent="0.3">
      <c r="A2815" t="str">
        <f>'Page 1 - General Information'!$G$12</f>
        <v>113365303</v>
      </c>
      <c r="B2815" t="str">
        <f>'Page 1 - General Information'!$G$16</f>
        <v>8541</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5.05" x14ac:dyDescent="0.3">
      <c r="A2816" t="str">
        <f>'Page 1 - General Information'!$G$12</f>
        <v>113365303</v>
      </c>
      <c r="B2816" t="str">
        <f>'Page 1 - General Information'!$G$16</f>
        <v>8541</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5.05" x14ac:dyDescent="0.3">
      <c r="A2817" t="str">
        <f>'Page 1 - General Information'!$G$12</f>
        <v>113365303</v>
      </c>
      <c r="B2817" t="str">
        <f>'Page 1 - General Information'!$G$16</f>
        <v>8541</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5.05" x14ac:dyDescent="0.3">
      <c r="A2818" t="str">
        <f>'Page 1 - General Information'!$G$12</f>
        <v>113365303</v>
      </c>
      <c r="B2818" t="str">
        <f>'Page 1 - General Information'!$G$16</f>
        <v>8541</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5.05" x14ac:dyDescent="0.3">
      <c r="A2819" t="str">
        <f>'Page 1 - General Information'!$G$12</f>
        <v>113365303</v>
      </c>
      <c r="B2819" t="str">
        <f>'Page 1 - General Information'!$G$16</f>
        <v>8541</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5.05" x14ac:dyDescent="0.3">
      <c r="A2820" t="str">
        <f>'Page 1 - General Information'!$G$12</f>
        <v>113365303</v>
      </c>
      <c r="B2820" t="str">
        <f>'Page 1 - General Information'!$G$16</f>
        <v>8541</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5.05" x14ac:dyDescent="0.3">
      <c r="A2821" t="str">
        <f>'Page 1 - General Information'!$G$12</f>
        <v>113365303</v>
      </c>
      <c r="B2821" t="str">
        <f>'Page 1 - General Information'!$G$16</f>
        <v>8541</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5.05" x14ac:dyDescent="0.3">
      <c r="A2822" t="str">
        <f>'Page 1 - General Information'!$G$12</f>
        <v>113365303</v>
      </c>
      <c r="B2822" t="str">
        <f>'Page 1 - General Information'!$G$16</f>
        <v>8541</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5.05" x14ac:dyDescent="0.3">
      <c r="A2823" t="str">
        <f>'Page 1 - General Information'!$G$12</f>
        <v>113365303</v>
      </c>
      <c r="B2823" t="str">
        <f>'Page 1 - General Information'!$G$16</f>
        <v>8541</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5.05" x14ac:dyDescent="0.3">
      <c r="A2824" t="str">
        <f>'Page 1 - General Information'!$G$12</f>
        <v>113365303</v>
      </c>
      <c r="B2824" t="str">
        <f>'Page 1 - General Information'!$G$16</f>
        <v>8541</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5.05" x14ac:dyDescent="0.3">
      <c r="A2825" t="str">
        <f>'Page 1 - General Information'!$G$12</f>
        <v>113365303</v>
      </c>
      <c r="B2825" t="str">
        <f>'Page 1 - General Information'!$G$16</f>
        <v>8541</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5.05" x14ac:dyDescent="0.3">
      <c r="A2826" t="str">
        <f>'Page 1 - General Information'!$G$12</f>
        <v>113365303</v>
      </c>
      <c r="B2826" t="str">
        <f>'Page 1 - General Information'!$G$16</f>
        <v>8541</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5.05" x14ac:dyDescent="0.3">
      <c r="A2827" t="str">
        <f>'Page 1 - General Information'!$G$12</f>
        <v>113365303</v>
      </c>
      <c r="B2827" t="str">
        <f>'Page 1 - General Information'!$G$16</f>
        <v>8541</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5.05" x14ac:dyDescent="0.3">
      <c r="A2828" t="str">
        <f>'Page 1 - General Information'!$G$12</f>
        <v>113365303</v>
      </c>
      <c r="B2828" t="str">
        <f>'Page 1 - General Information'!$G$16</f>
        <v>8541</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5.05" x14ac:dyDescent="0.3">
      <c r="A2829" t="str">
        <f>'Page 1 - General Information'!$G$12</f>
        <v>113365303</v>
      </c>
      <c r="B2829" t="str">
        <f>'Page 1 - General Information'!$G$16</f>
        <v>8541</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5.05" x14ac:dyDescent="0.3">
      <c r="A2830" t="str">
        <f>'Page 1 - General Information'!$G$12</f>
        <v>113365303</v>
      </c>
      <c r="B2830" t="str">
        <f>'Page 1 - General Information'!$G$16</f>
        <v>8541</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5.05" x14ac:dyDescent="0.3">
      <c r="A2831" t="str">
        <f>'Page 1 - General Information'!$G$12</f>
        <v>113365303</v>
      </c>
      <c r="B2831" t="str">
        <f>'Page 1 - General Information'!$G$16</f>
        <v>8541</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5.05" x14ac:dyDescent="0.3">
      <c r="A2832" t="str">
        <f>'Page 1 - General Information'!$G$12</f>
        <v>113365303</v>
      </c>
      <c r="B2832" t="str">
        <f>'Page 1 - General Information'!$G$16</f>
        <v>8541</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5.05" x14ac:dyDescent="0.3">
      <c r="A2833" t="str">
        <f>'Page 1 - General Information'!$G$12</f>
        <v>113365303</v>
      </c>
      <c r="B2833" t="str">
        <f>'Page 1 - General Information'!$G$16</f>
        <v>8541</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5.05" x14ac:dyDescent="0.3">
      <c r="A2834" t="str">
        <f>'Page 1 - General Information'!$G$12</f>
        <v>113365303</v>
      </c>
      <c r="B2834" t="str">
        <f>'Page 1 - General Information'!$G$16</f>
        <v>8541</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5.05" x14ac:dyDescent="0.3">
      <c r="A2835" t="str">
        <f>'Page 1 - General Information'!$G$12</f>
        <v>113365303</v>
      </c>
      <c r="B2835" t="str">
        <f>'Page 1 - General Information'!$G$16</f>
        <v>8541</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5.05" x14ac:dyDescent="0.3">
      <c r="A2836" t="str">
        <f>'Page 1 - General Information'!$G$12</f>
        <v>113365303</v>
      </c>
      <c r="B2836" t="str">
        <f>'Page 1 - General Information'!$G$16</f>
        <v>8541</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5.05" x14ac:dyDescent="0.3">
      <c r="A2837" t="str">
        <f>'Page 1 - General Information'!$G$12</f>
        <v>113365303</v>
      </c>
      <c r="B2837" t="str">
        <f>'Page 1 - General Information'!$G$16</f>
        <v>8541</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5.05" x14ac:dyDescent="0.3">
      <c r="A2838" t="str">
        <f>'Page 1 - General Information'!$G$12</f>
        <v>113365303</v>
      </c>
      <c r="B2838" t="str">
        <f>'Page 1 - General Information'!$G$16</f>
        <v>8541</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5.05" x14ac:dyDescent="0.3">
      <c r="A2839" t="str">
        <f>'Page 1 - General Information'!$G$12</f>
        <v>113365303</v>
      </c>
      <c r="B2839" t="str">
        <f>'Page 1 - General Information'!$G$16</f>
        <v>8541</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5.05" x14ac:dyDescent="0.3">
      <c r="A2840" t="str">
        <f>'Page 1 - General Information'!$G$12</f>
        <v>113365303</v>
      </c>
      <c r="B2840" t="str">
        <f>'Page 1 - General Information'!$G$16</f>
        <v>8541</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5.05" x14ac:dyDescent="0.3">
      <c r="A2841" t="str">
        <f>'Page 1 - General Information'!$G$12</f>
        <v>113365303</v>
      </c>
      <c r="B2841" t="str">
        <f>'Page 1 - General Information'!$G$16</f>
        <v>8541</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5.05" x14ac:dyDescent="0.3">
      <c r="A2842" t="str">
        <f>'Page 1 - General Information'!$G$12</f>
        <v>113365303</v>
      </c>
      <c r="B2842" t="str">
        <f>'Page 1 - General Information'!$G$16</f>
        <v>8541</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5.05" x14ac:dyDescent="0.3">
      <c r="A2843" t="str">
        <f>'Page 1 - General Information'!$G$12</f>
        <v>113365303</v>
      </c>
      <c r="B2843" t="str">
        <f>'Page 1 - General Information'!$G$16</f>
        <v>8541</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5.05" x14ac:dyDescent="0.3">
      <c r="A2844" t="str">
        <f>'Page 1 - General Information'!$G$12</f>
        <v>113365303</v>
      </c>
      <c r="B2844" t="str">
        <f>'Page 1 - General Information'!$G$16</f>
        <v>8541</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5.05" x14ac:dyDescent="0.3">
      <c r="A2845" t="str">
        <f>'Page 1 - General Information'!$G$12</f>
        <v>113365303</v>
      </c>
      <c r="B2845" t="str">
        <f>'Page 1 - General Information'!$G$16</f>
        <v>8541</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5.05" x14ac:dyDescent="0.3">
      <c r="A2846" t="str">
        <f>'Page 1 - General Information'!$G$12</f>
        <v>113365303</v>
      </c>
      <c r="B2846" t="str">
        <f>'Page 1 - General Information'!$G$16</f>
        <v>8541</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5.05" x14ac:dyDescent="0.3">
      <c r="A2847" t="str">
        <f>'Page 1 - General Information'!$G$12</f>
        <v>113365303</v>
      </c>
      <c r="B2847" t="str">
        <f>'Page 1 - General Information'!$G$16</f>
        <v>8541</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5.05" x14ac:dyDescent="0.3">
      <c r="A2848" t="str">
        <f>'Page 1 - General Information'!$G$12</f>
        <v>113365303</v>
      </c>
      <c r="B2848" t="str">
        <f>'Page 1 - General Information'!$G$16</f>
        <v>8541</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5.05" x14ac:dyDescent="0.3">
      <c r="A2849" t="str">
        <f>'Page 1 - General Information'!$G$12</f>
        <v>113365303</v>
      </c>
      <c r="B2849" t="str">
        <f>'Page 1 - General Information'!$G$16</f>
        <v>8541</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5.05" x14ac:dyDescent="0.3">
      <c r="A2850" t="str">
        <f>'Page 1 - General Information'!$G$12</f>
        <v>113365303</v>
      </c>
      <c r="B2850" t="str">
        <f>'Page 1 - General Information'!$G$16</f>
        <v>8541</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5.05" x14ac:dyDescent="0.3">
      <c r="A2851" t="str">
        <f>'Page 1 - General Information'!$G$12</f>
        <v>113365303</v>
      </c>
      <c r="B2851" t="str">
        <f>'Page 1 - General Information'!$G$16</f>
        <v>8541</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5.05" x14ac:dyDescent="0.3">
      <c r="A2852" t="str">
        <f>'Page 1 - General Information'!$G$12</f>
        <v>113365303</v>
      </c>
      <c r="B2852" t="str">
        <f>'Page 1 - General Information'!$G$16</f>
        <v>8541</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5.05" x14ac:dyDescent="0.3">
      <c r="A2853" t="str">
        <f>'Page 1 - General Information'!$G$12</f>
        <v>113365303</v>
      </c>
      <c r="B2853" t="str">
        <f>'Page 1 - General Information'!$G$16</f>
        <v>8541</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5.05" x14ac:dyDescent="0.3">
      <c r="A2854" t="str">
        <f>'Page 1 - General Information'!$G$12</f>
        <v>113365303</v>
      </c>
      <c r="B2854" t="str">
        <f>'Page 1 - General Information'!$G$16</f>
        <v>8541</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5.05" x14ac:dyDescent="0.3">
      <c r="A2855" t="str">
        <f>'Page 1 - General Information'!$G$12</f>
        <v>113365303</v>
      </c>
      <c r="B2855" t="str">
        <f>'Page 1 - General Information'!$G$16</f>
        <v>8541</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5.05" x14ac:dyDescent="0.3">
      <c r="A2856" t="str">
        <f>'Page 1 - General Information'!$G$12</f>
        <v>113365303</v>
      </c>
      <c r="B2856" t="str">
        <f>'Page 1 - General Information'!$G$16</f>
        <v>8541</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5.05" x14ac:dyDescent="0.3">
      <c r="A2857" t="str">
        <f>'Page 1 - General Information'!$G$12</f>
        <v>113365303</v>
      </c>
      <c r="B2857" t="str">
        <f>'Page 1 - General Information'!$G$16</f>
        <v>8541</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5.05" x14ac:dyDescent="0.3">
      <c r="A2858" t="str">
        <f>'Page 1 - General Information'!$G$12</f>
        <v>113365303</v>
      </c>
      <c r="B2858" t="str">
        <f>'Page 1 - General Information'!$G$16</f>
        <v>8541</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5.05" x14ac:dyDescent="0.3">
      <c r="A2859" t="str">
        <f>'Page 1 - General Information'!$G$12</f>
        <v>113365303</v>
      </c>
      <c r="B2859" t="str">
        <f>'Page 1 - General Information'!$G$16</f>
        <v>8541</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5.05" x14ac:dyDescent="0.3">
      <c r="A2860" t="str">
        <f>'Page 1 - General Information'!$G$12</f>
        <v>113365303</v>
      </c>
      <c r="B2860" t="str">
        <f>'Page 1 - General Information'!$G$16</f>
        <v>8541</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5.05" x14ac:dyDescent="0.3">
      <c r="A2861" t="str">
        <f>'Page 1 - General Information'!$G$12</f>
        <v>113365303</v>
      </c>
      <c r="B2861" t="str">
        <f>'Page 1 - General Information'!$G$16</f>
        <v>8541</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5.05" x14ac:dyDescent="0.3">
      <c r="A2862" t="str">
        <f>'Page 1 - General Information'!$G$12</f>
        <v>113365303</v>
      </c>
      <c r="B2862" t="str">
        <f>'Page 1 - General Information'!$G$16</f>
        <v>8541</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5.05" x14ac:dyDescent="0.3">
      <c r="A2863" t="str">
        <f>'Page 1 - General Information'!$G$12</f>
        <v>113365303</v>
      </c>
      <c r="B2863" t="str">
        <f>'Page 1 - General Information'!$G$16</f>
        <v>8541</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5.05" x14ac:dyDescent="0.3">
      <c r="A2864" t="str">
        <f>'Page 1 - General Information'!$G$12</f>
        <v>113365303</v>
      </c>
      <c r="B2864" t="str">
        <f>'Page 1 - General Information'!$G$16</f>
        <v>8541</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5.05" x14ac:dyDescent="0.3">
      <c r="A2865" t="str">
        <f>'Page 1 - General Information'!$G$12</f>
        <v>113365303</v>
      </c>
      <c r="B2865" t="str">
        <f>'Page 1 - General Information'!$G$16</f>
        <v>8541</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5.05" x14ac:dyDescent="0.3">
      <c r="A2866" t="str">
        <f>'Page 1 - General Information'!$G$12</f>
        <v>113365303</v>
      </c>
      <c r="B2866" t="str">
        <f>'Page 1 - General Information'!$G$16</f>
        <v>8541</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5.05" x14ac:dyDescent="0.3">
      <c r="A2867" t="str">
        <f>'Page 1 - General Information'!$G$12</f>
        <v>113365303</v>
      </c>
      <c r="B2867" t="str">
        <f>'Page 1 - General Information'!$G$16</f>
        <v>8541</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5.05" x14ac:dyDescent="0.3">
      <c r="A2868" t="str">
        <f>'Page 1 - General Information'!$G$12</f>
        <v>113365303</v>
      </c>
      <c r="B2868" t="str">
        <f>'Page 1 - General Information'!$G$16</f>
        <v>8541</v>
      </c>
      <c r="C2868" s="343" t="s">
        <v>21449</v>
      </c>
      <c r="D2868"/>
      <c r="E2868"/>
      <c r="F2868"/>
      <c r="G2868"/>
      <c r="H2868"/>
      <c r="I2868"/>
      <c r="J2868"/>
      <c r="K2868"/>
      <c r="L2868"/>
      <c r="M2868"/>
      <c r="N2868" t="s">
        <v>4523</v>
      </c>
      <c r="O2868" s="347"/>
      <c r="P2868"/>
      <c r="Q2868"/>
      <c r="R2868" s="347" t="s">
        <v>10203</v>
      </c>
      <c r="S2868" t="s">
        <v>6685</v>
      </c>
      <c r="T2868"/>
      <c r="U2868"/>
      <c r="V2868" s="344">
        <f>INDEX('Page 2 - Team Information'!$K$14:$AP$189,Y2868,X2868)</f>
        <v>0</v>
      </c>
      <c r="W2868"/>
      <c r="X2868" s="345">
        <v>6</v>
      </c>
      <c r="Y2868" s="345">
        <v>157</v>
      </c>
      <c r="Z2868" s="288"/>
    </row>
    <row r="2869" spans="1:26" ht="15.05" x14ac:dyDescent="0.3">
      <c r="A2869" t="str">
        <f>'Page 1 - General Information'!$G$12</f>
        <v>113365303</v>
      </c>
      <c r="B2869" t="str">
        <f>'Page 1 - General Information'!$G$16</f>
        <v>8541</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5.05" x14ac:dyDescent="0.3">
      <c r="A2870" t="str">
        <f>'Page 1 - General Information'!$G$12</f>
        <v>113365303</v>
      </c>
      <c r="B2870" t="str">
        <f>'Page 1 - General Information'!$G$16</f>
        <v>8541</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5.05" x14ac:dyDescent="0.3">
      <c r="A2871" t="str">
        <f>'Page 1 - General Information'!$G$12</f>
        <v>113365303</v>
      </c>
      <c r="B2871" t="str">
        <f>'Page 1 - General Information'!$G$16</f>
        <v>8541</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5.05" x14ac:dyDescent="0.3">
      <c r="A2872" t="str">
        <f>'Page 1 - General Information'!$G$12</f>
        <v>113365303</v>
      </c>
      <c r="B2872" t="str">
        <f>'Page 1 - General Information'!$G$16</f>
        <v>8541</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5.05" x14ac:dyDescent="0.3">
      <c r="A2873" t="str">
        <f>'Page 1 - General Information'!$G$12</f>
        <v>113365303</v>
      </c>
      <c r="B2873" t="str">
        <f>'Page 1 - General Information'!$G$16</f>
        <v>8541</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5.05" x14ac:dyDescent="0.3">
      <c r="A2874" t="str">
        <f>'Page 1 - General Information'!$G$12</f>
        <v>113365303</v>
      </c>
      <c r="B2874" t="str">
        <f>'Page 1 - General Information'!$G$16</f>
        <v>8541</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5.05" x14ac:dyDescent="0.3">
      <c r="A2875" t="str">
        <f>'Page 1 - General Information'!$G$12</f>
        <v>113365303</v>
      </c>
      <c r="B2875" t="str">
        <f>'Page 1 - General Information'!$G$16</f>
        <v>8541</v>
      </c>
      <c r="C2875" s="343" t="s">
        <v>21449</v>
      </c>
      <c r="D2875"/>
      <c r="E2875"/>
      <c r="F2875"/>
      <c r="G2875"/>
      <c r="H2875"/>
      <c r="I2875"/>
      <c r="J2875"/>
      <c r="K2875"/>
      <c r="L2875"/>
      <c r="M2875"/>
      <c r="N2875" t="s">
        <v>4042</v>
      </c>
      <c r="O2875" s="344">
        <f>INDEX('Page 2 - Team Information'!$K$14:$AP$189,Y2875,X2875)</f>
        <v>0</v>
      </c>
      <c r="P2875"/>
      <c r="Q2875"/>
      <c r="R2875"/>
      <c r="S2875" t="s">
        <v>6692</v>
      </c>
      <c r="T2875"/>
      <c r="U2875"/>
      <c r="V2875"/>
      <c r="W2875"/>
      <c r="X2875" s="345">
        <v>15</v>
      </c>
      <c r="Y2875" s="345">
        <v>157</v>
      </c>
      <c r="Z2875" s="288"/>
    </row>
    <row r="2876" spans="1:26" ht="15.05" x14ac:dyDescent="0.3">
      <c r="A2876" t="str">
        <f>'Page 1 - General Information'!$G$12</f>
        <v>113365303</v>
      </c>
      <c r="B2876" t="str">
        <f>'Page 1 - General Information'!$G$16</f>
        <v>8541</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5.05" x14ac:dyDescent="0.3">
      <c r="A2877" t="str">
        <f>'Page 1 - General Information'!$G$12</f>
        <v>113365303</v>
      </c>
      <c r="B2877" t="str">
        <f>'Page 1 - General Information'!$G$16</f>
        <v>8541</v>
      </c>
      <c r="C2877" s="343" t="s">
        <v>21449</v>
      </c>
      <c r="D2877"/>
      <c r="E2877"/>
      <c r="F2877"/>
      <c r="G2877"/>
      <c r="H2877"/>
      <c r="I2877"/>
      <c r="J2877"/>
      <c r="K2877"/>
      <c r="L2877"/>
      <c r="M2877"/>
      <c r="N2877" t="s">
        <v>4042</v>
      </c>
      <c r="O2877" s="344">
        <f>INDEX('Page 2 - Team Information'!$K$14:$AP$189,Y2877,X2877)</f>
        <v>0</v>
      </c>
      <c r="P2877"/>
      <c r="Q2877"/>
      <c r="R2877"/>
      <c r="S2877" t="s">
        <v>6694</v>
      </c>
      <c r="T2877"/>
      <c r="U2877"/>
      <c r="V2877"/>
      <c r="W2877"/>
      <c r="X2877" s="345">
        <v>17</v>
      </c>
      <c r="Y2877" s="345">
        <v>157</v>
      </c>
      <c r="Z2877" s="288"/>
    </row>
    <row r="2878" spans="1:26" ht="15.05" x14ac:dyDescent="0.3">
      <c r="A2878" t="str">
        <f>'Page 1 - General Information'!$G$12</f>
        <v>113365303</v>
      </c>
      <c r="B2878" t="str">
        <f>'Page 1 - General Information'!$G$16</f>
        <v>8541</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5.05" x14ac:dyDescent="0.3">
      <c r="A2879" t="str">
        <f>'Page 1 - General Information'!$G$12</f>
        <v>113365303</v>
      </c>
      <c r="B2879" t="str">
        <f>'Page 1 - General Information'!$G$16</f>
        <v>8541</v>
      </c>
      <c r="C2879" s="343" t="s">
        <v>21449</v>
      </c>
      <c r="D2879"/>
      <c r="E2879"/>
      <c r="F2879"/>
      <c r="G2879"/>
      <c r="H2879"/>
      <c r="I2879"/>
      <c r="J2879"/>
      <c r="K2879"/>
      <c r="L2879"/>
      <c r="M2879"/>
      <c r="N2879" t="s">
        <v>4042</v>
      </c>
      <c r="O2879" s="344">
        <f>INDEX('Page 2 - Team Information'!$K$14:$AP$189,Y2879,X2879)</f>
        <v>0</v>
      </c>
      <c r="P2879"/>
      <c r="Q2879"/>
      <c r="R2879"/>
      <c r="S2879" t="s">
        <v>6696</v>
      </c>
      <c r="T2879"/>
      <c r="U2879"/>
      <c r="V2879"/>
      <c r="W2879"/>
      <c r="X2879" s="345">
        <v>20</v>
      </c>
      <c r="Y2879" s="345">
        <v>157</v>
      </c>
      <c r="Z2879" s="288"/>
    </row>
    <row r="2880" spans="1:26" ht="15.05" x14ac:dyDescent="0.3">
      <c r="A2880" t="str">
        <f>'Page 1 - General Information'!$G$12</f>
        <v>113365303</v>
      </c>
      <c r="B2880" t="str">
        <f>'Page 1 - General Information'!$G$16</f>
        <v>8541</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5.05" x14ac:dyDescent="0.3">
      <c r="A2881" t="str">
        <f>'Page 1 - General Information'!$G$12</f>
        <v>113365303</v>
      </c>
      <c r="B2881" t="str">
        <f>'Page 1 - General Information'!$G$16</f>
        <v>8541</v>
      </c>
      <c r="C2881" s="343" t="s">
        <v>21449</v>
      </c>
      <c r="D2881"/>
      <c r="E2881"/>
      <c r="F2881"/>
      <c r="G2881"/>
      <c r="H2881"/>
      <c r="I2881"/>
      <c r="J2881"/>
      <c r="K2881"/>
      <c r="L2881"/>
      <c r="M2881"/>
      <c r="N2881" t="s">
        <v>4042</v>
      </c>
      <c r="O2881" s="344">
        <f>INDEX('Page 2 - Team Information'!$K$14:$AP$189,Y2881,X2881)</f>
        <v>0</v>
      </c>
      <c r="P2881"/>
      <c r="Q2881"/>
      <c r="R2881"/>
      <c r="S2881" t="s">
        <v>6698</v>
      </c>
      <c r="T2881"/>
      <c r="U2881"/>
      <c r="V2881"/>
      <c r="W2881"/>
      <c r="X2881" s="345">
        <v>22</v>
      </c>
      <c r="Y2881" s="345">
        <v>157</v>
      </c>
      <c r="Z2881" s="288"/>
    </row>
    <row r="2882" spans="1:26" ht="15.05" x14ac:dyDescent="0.3">
      <c r="A2882" t="str">
        <f>'Page 1 - General Information'!$G$12</f>
        <v>113365303</v>
      </c>
      <c r="B2882" t="str">
        <f>'Page 1 - General Information'!$G$16</f>
        <v>8541</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5.05" x14ac:dyDescent="0.3">
      <c r="A2883" t="str">
        <f>'Page 1 - General Information'!$G$12</f>
        <v>113365303</v>
      </c>
      <c r="B2883" t="str">
        <f>'Page 1 - General Information'!$G$16</f>
        <v>8541</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5.05" x14ac:dyDescent="0.3">
      <c r="A2884" t="str">
        <f>'Page 1 - General Information'!$G$12</f>
        <v>113365303</v>
      </c>
      <c r="B2884" t="str">
        <f>'Page 1 - General Information'!$G$16</f>
        <v>8541</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5.05" x14ac:dyDescent="0.3">
      <c r="A2885" t="str">
        <f>'Page 1 - General Information'!$G$12</f>
        <v>113365303</v>
      </c>
      <c r="B2885" t="str">
        <f>'Page 1 - General Information'!$G$16</f>
        <v>8541</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5.05" x14ac:dyDescent="0.3">
      <c r="A2886" t="str">
        <f>'Page 1 - General Information'!$G$12</f>
        <v>113365303</v>
      </c>
      <c r="B2886" t="str">
        <f>'Page 1 - General Information'!$G$16</f>
        <v>8541</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5.05" x14ac:dyDescent="0.3">
      <c r="A2887" t="str">
        <f>'Page 1 - General Information'!$G$12</f>
        <v>113365303</v>
      </c>
      <c r="B2887" t="str">
        <f>'Page 1 - General Information'!$G$16</f>
        <v>8541</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5.05" x14ac:dyDescent="0.3">
      <c r="A2888" t="str">
        <f>'Page 1 - General Information'!$G$12</f>
        <v>113365303</v>
      </c>
      <c r="B2888" t="str">
        <f>'Page 1 - General Information'!$G$16</f>
        <v>8541</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5.05" x14ac:dyDescent="0.3">
      <c r="A2889" t="str">
        <f>'Page 1 - General Information'!$G$12</f>
        <v>113365303</v>
      </c>
      <c r="B2889" t="str">
        <f>'Page 1 - General Information'!$G$16</f>
        <v>8541</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5.05" x14ac:dyDescent="0.3">
      <c r="A2890" t="str">
        <f>'Page 1 - General Information'!$G$12</f>
        <v>113365303</v>
      </c>
      <c r="B2890" t="str">
        <f>'Page 1 - General Information'!$G$16</f>
        <v>8541</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5.05" x14ac:dyDescent="0.3">
      <c r="A2891" t="str">
        <f>'Page 1 - General Information'!$G$12</f>
        <v>113365303</v>
      </c>
      <c r="B2891" t="str">
        <f>'Page 1 - General Information'!$G$16</f>
        <v>8541</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5.05" x14ac:dyDescent="0.3">
      <c r="A2892" t="str">
        <f>'Page 1 - General Information'!$G$12</f>
        <v>113365303</v>
      </c>
      <c r="B2892" t="str">
        <f>'Page 1 - General Information'!$G$16</f>
        <v>8541</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5.05" x14ac:dyDescent="0.3">
      <c r="A2893" t="str">
        <f>'Page 1 - General Information'!$G$12</f>
        <v>113365303</v>
      </c>
      <c r="B2893" t="str">
        <f>'Page 1 - General Information'!$G$16</f>
        <v>8541</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5.05" x14ac:dyDescent="0.3">
      <c r="A2894" t="str">
        <f>'Page 1 - General Information'!$G$12</f>
        <v>113365303</v>
      </c>
      <c r="B2894" t="str">
        <f>'Page 1 - General Information'!$G$16</f>
        <v>8541</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5.05" x14ac:dyDescent="0.3">
      <c r="A2895" t="str">
        <f>'Page 1 - General Information'!$G$12</f>
        <v>113365303</v>
      </c>
      <c r="B2895" t="str">
        <f>'Page 1 - General Information'!$G$16</f>
        <v>8541</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5.05" x14ac:dyDescent="0.3">
      <c r="A2896" t="str">
        <f>'Page 1 - General Information'!$G$12</f>
        <v>113365303</v>
      </c>
      <c r="B2896" t="str">
        <f>'Page 1 - General Information'!$G$16</f>
        <v>8541</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5.05" x14ac:dyDescent="0.3">
      <c r="A2897" t="str">
        <f>'Page 1 - General Information'!$G$12</f>
        <v>113365303</v>
      </c>
      <c r="B2897" t="str">
        <f>'Page 1 - General Information'!$G$16</f>
        <v>8541</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5.05" x14ac:dyDescent="0.3">
      <c r="A2898" t="str">
        <f>'Page 1 - General Information'!$G$12</f>
        <v>113365303</v>
      </c>
      <c r="B2898" t="str">
        <f>'Page 1 - General Information'!$G$16</f>
        <v>8541</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5.05" x14ac:dyDescent="0.3">
      <c r="A2899" t="str">
        <f>'Page 1 - General Information'!$G$12</f>
        <v>113365303</v>
      </c>
      <c r="B2899" t="str">
        <f>'Page 1 - General Information'!$G$16</f>
        <v>8541</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5.05" x14ac:dyDescent="0.3">
      <c r="A2900" t="str">
        <f>'Page 1 - General Information'!$G$12</f>
        <v>113365303</v>
      </c>
      <c r="B2900" t="str">
        <f>'Page 1 - General Information'!$G$16</f>
        <v>8541</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5.05" x14ac:dyDescent="0.3">
      <c r="A2901" t="str">
        <f>'Page 1 - General Information'!$G$12</f>
        <v>113365303</v>
      </c>
      <c r="B2901" t="str">
        <f>'Page 1 - General Information'!$G$16</f>
        <v>8541</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5.05" x14ac:dyDescent="0.3">
      <c r="A2902" t="str">
        <f>'Page 1 - General Information'!$G$12</f>
        <v>113365303</v>
      </c>
      <c r="B2902" t="str">
        <f>'Page 1 - General Information'!$G$16</f>
        <v>8541</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5.05" x14ac:dyDescent="0.3">
      <c r="A2903" t="str">
        <f>'Page 1 - General Information'!$G$12</f>
        <v>113365303</v>
      </c>
      <c r="B2903" t="str">
        <f>'Page 1 - General Information'!$G$16</f>
        <v>8541</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5.05" x14ac:dyDescent="0.3">
      <c r="A2904" t="str">
        <f>'Page 1 - General Information'!$G$12</f>
        <v>113365303</v>
      </c>
      <c r="B2904" t="str">
        <f>'Page 1 - General Information'!$G$16</f>
        <v>8541</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5.05" x14ac:dyDescent="0.3">
      <c r="A2905" t="str">
        <f>'Page 1 - General Information'!$G$12</f>
        <v>113365303</v>
      </c>
      <c r="B2905" t="str">
        <f>'Page 1 - General Information'!$G$16</f>
        <v>8541</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5.05" x14ac:dyDescent="0.3">
      <c r="A2906" t="str">
        <f>'Page 1 - General Information'!$G$12</f>
        <v>113365303</v>
      </c>
      <c r="B2906" t="str">
        <f>'Page 1 - General Information'!$G$16</f>
        <v>8541</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5.05" x14ac:dyDescent="0.3">
      <c r="A2907" t="str">
        <f>'Page 1 - General Information'!$G$12</f>
        <v>113365303</v>
      </c>
      <c r="B2907" t="str">
        <f>'Page 1 - General Information'!$G$16</f>
        <v>8541</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5.05" x14ac:dyDescent="0.3">
      <c r="A2908" t="str">
        <f>'Page 1 - General Information'!$G$12</f>
        <v>113365303</v>
      </c>
      <c r="B2908" t="str">
        <f>'Page 1 - General Information'!$G$16</f>
        <v>8541</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5.05" x14ac:dyDescent="0.3">
      <c r="A2909" t="str">
        <f>'Page 1 - General Information'!$G$12</f>
        <v>113365303</v>
      </c>
      <c r="B2909" t="str">
        <f>'Page 1 - General Information'!$G$16</f>
        <v>8541</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5.05" x14ac:dyDescent="0.3">
      <c r="A2910" t="str">
        <f>'Page 1 - General Information'!$G$12</f>
        <v>113365303</v>
      </c>
      <c r="B2910" t="str">
        <f>'Page 1 - General Information'!$G$16</f>
        <v>8541</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5.05" x14ac:dyDescent="0.3">
      <c r="A2911" t="str">
        <f>'Page 1 - General Information'!$G$12</f>
        <v>113365303</v>
      </c>
      <c r="B2911" t="str">
        <f>'Page 1 - General Information'!$G$16</f>
        <v>8541</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5.05" x14ac:dyDescent="0.3">
      <c r="A2912" t="str">
        <f>'Page 1 - General Information'!$G$12</f>
        <v>113365303</v>
      </c>
      <c r="B2912" t="str">
        <f>'Page 1 - General Information'!$G$16</f>
        <v>8541</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5.05" x14ac:dyDescent="0.3">
      <c r="A2913" t="str">
        <f>'Page 1 - General Information'!$G$12</f>
        <v>113365303</v>
      </c>
      <c r="B2913" t="str">
        <f>'Page 1 - General Information'!$G$16</f>
        <v>8541</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5.05" x14ac:dyDescent="0.3">
      <c r="A2914" t="str">
        <f>'Page 1 - General Information'!$G$12</f>
        <v>113365303</v>
      </c>
      <c r="B2914" t="str">
        <f>'Page 1 - General Information'!$G$16</f>
        <v>8541</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5.05" x14ac:dyDescent="0.3">
      <c r="A2915" t="str">
        <f>'Page 1 - General Information'!$G$12</f>
        <v>113365303</v>
      </c>
      <c r="B2915" t="str">
        <f>'Page 1 - General Information'!$G$16</f>
        <v>8541</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5.05" x14ac:dyDescent="0.3">
      <c r="A2916" t="str">
        <f>'Page 1 - General Information'!$G$12</f>
        <v>113365303</v>
      </c>
      <c r="B2916" t="str">
        <f>'Page 1 - General Information'!$G$16</f>
        <v>8541</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5.05" x14ac:dyDescent="0.3">
      <c r="A2917" t="str">
        <f>'Page 1 - General Information'!$G$12</f>
        <v>113365303</v>
      </c>
      <c r="B2917" t="str">
        <f>'Page 1 - General Information'!$G$16</f>
        <v>8541</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5.05" x14ac:dyDescent="0.3">
      <c r="A2918" t="str">
        <f>'Page 1 - General Information'!$G$12</f>
        <v>113365303</v>
      </c>
      <c r="B2918" t="str">
        <f>'Page 1 - General Information'!$G$16</f>
        <v>8541</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5.05" x14ac:dyDescent="0.3">
      <c r="A2919" t="str">
        <f>'Page 1 - General Information'!$G$12</f>
        <v>113365303</v>
      </c>
      <c r="B2919" t="str">
        <f>'Page 1 - General Information'!$G$16</f>
        <v>8541</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5.05" x14ac:dyDescent="0.3">
      <c r="A2920" t="str">
        <f>'Page 1 - General Information'!$G$12</f>
        <v>113365303</v>
      </c>
      <c r="B2920" t="str">
        <f>'Page 1 - General Information'!$G$16</f>
        <v>8541</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5.05" x14ac:dyDescent="0.3">
      <c r="A2921" t="str">
        <f>'Page 1 - General Information'!$G$12</f>
        <v>113365303</v>
      </c>
      <c r="B2921" t="str">
        <f>'Page 1 - General Information'!$G$16</f>
        <v>8541</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5.05" x14ac:dyDescent="0.3">
      <c r="A2922" t="str">
        <f>'Page 1 - General Information'!$G$12</f>
        <v>113365303</v>
      </c>
      <c r="B2922" t="str">
        <f>'Page 1 - General Information'!$G$16</f>
        <v>8541</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5.05" x14ac:dyDescent="0.3">
      <c r="A2923" t="str">
        <f>'Page 1 - General Information'!$G$12</f>
        <v>113365303</v>
      </c>
      <c r="B2923" t="str">
        <f>'Page 1 - General Information'!$G$16</f>
        <v>8541</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5.05" x14ac:dyDescent="0.3">
      <c r="A2924" t="str">
        <f>'Page 1 - General Information'!$G$12</f>
        <v>113365303</v>
      </c>
      <c r="B2924" t="str">
        <f>'Page 1 - General Information'!$G$16</f>
        <v>8541</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5.05" x14ac:dyDescent="0.3">
      <c r="A2925" t="str">
        <f>'Page 1 - General Information'!$G$12</f>
        <v>113365303</v>
      </c>
      <c r="B2925" t="str">
        <f>'Page 1 - General Information'!$G$16</f>
        <v>8541</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5.05" x14ac:dyDescent="0.3">
      <c r="A2926" t="str">
        <f>'Page 1 - General Information'!$G$12</f>
        <v>113365303</v>
      </c>
      <c r="B2926" t="str">
        <f>'Page 1 - General Information'!$G$16</f>
        <v>8541</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5.05" x14ac:dyDescent="0.3">
      <c r="A2927" t="str">
        <f>'Page 1 - General Information'!$G$12</f>
        <v>113365303</v>
      </c>
      <c r="B2927" t="str">
        <f>'Page 1 - General Information'!$G$16</f>
        <v>8541</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5.05" x14ac:dyDescent="0.3">
      <c r="A2928" t="str">
        <f>'Page 1 - General Information'!$G$12</f>
        <v>113365303</v>
      </c>
      <c r="B2928" t="str">
        <f>'Page 1 - General Information'!$G$16</f>
        <v>8541</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5.05" x14ac:dyDescent="0.3">
      <c r="A2929" t="str">
        <f>'Page 1 - General Information'!$G$12</f>
        <v>113365303</v>
      </c>
      <c r="B2929" t="str">
        <f>'Page 1 - General Information'!$G$16</f>
        <v>8541</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5.05" x14ac:dyDescent="0.3">
      <c r="A2930" t="str">
        <f>'Page 1 - General Information'!$G$12</f>
        <v>113365303</v>
      </c>
      <c r="B2930" t="str">
        <f>'Page 1 - General Information'!$G$16</f>
        <v>8541</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5.05" x14ac:dyDescent="0.3">
      <c r="A2931" t="str">
        <f>'Page 1 - General Information'!$G$12</f>
        <v>113365303</v>
      </c>
      <c r="B2931" t="str">
        <f>'Page 1 - General Information'!$G$16</f>
        <v>8541</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5.05" x14ac:dyDescent="0.3">
      <c r="A2932" t="str">
        <f>'Page 1 - General Information'!$G$12</f>
        <v>113365303</v>
      </c>
      <c r="B2932" t="str">
        <f>'Page 1 - General Information'!$G$16</f>
        <v>8541</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5.05" x14ac:dyDescent="0.3">
      <c r="A2933" t="str">
        <f>'Page 1 - General Information'!$G$12</f>
        <v>113365303</v>
      </c>
      <c r="B2933" t="str">
        <f>'Page 1 - General Information'!$G$16</f>
        <v>8541</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5.05" x14ac:dyDescent="0.3">
      <c r="A2934" t="str">
        <f>'Page 1 - General Information'!$G$12</f>
        <v>113365303</v>
      </c>
      <c r="B2934" t="str">
        <f>'Page 1 - General Information'!$G$16</f>
        <v>8541</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5.05" x14ac:dyDescent="0.3">
      <c r="A2935" t="str">
        <f>'Page 1 - General Information'!$G$12</f>
        <v>113365303</v>
      </c>
      <c r="B2935" t="str">
        <f>'Page 1 - General Information'!$G$16</f>
        <v>8541</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5.05" x14ac:dyDescent="0.3">
      <c r="A2936" t="str">
        <f>'Page 1 - General Information'!$G$12</f>
        <v>113365303</v>
      </c>
      <c r="B2936" t="str">
        <f>'Page 1 - General Information'!$G$16</f>
        <v>8541</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5.05" x14ac:dyDescent="0.3">
      <c r="A2937" t="str">
        <f>'Page 1 - General Information'!$G$12</f>
        <v>113365303</v>
      </c>
      <c r="B2937" t="str">
        <f>'Page 1 - General Information'!$G$16</f>
        <v>8541</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5.05" x14ac:dyDescent="0.3">
      <c r="A2938" t="str">
        <f>'Page 1 - General Information'!$G$12</f>
        <v>113365303</v>
      </c>
      <c r="B2938" t="str">
        <f>'Page 1 - General Information'!$G$16</f>
        <v>8541</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5.05" x14ac:dyDescent="0.3">
      <c r="A2939" t="str">
        <f>'Page 1 - General Information'!$G$12</f>
        <v>113365303</v>
      </c>
      <c r="B2939" t="str">
        <f>'Page 1 - General Information'!$G$16</f>
        <v>8541</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5.05" x14ac:dyDescent="0.3">
      <c r="A2940" t="str">
        <f>'Page 1 - General Information'!$G$12</f>
        <v>113365303</v>
      </c>
      <c r="B2940" t="str">
        <f>'Page 1 - General Information'!$G$16</f>
        <v>8541</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5.05" x14ac:dyDescent="0.3">
      <c r="A2941" t="str">
        <f>'Page 1 - General Information'!$G$12</f>
        <v>113365303</v>
      </c>
      <c r="B2941" t="str">
        <f>'Page 1 - General Information'!$G$16</f>
        <v>8541</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5.05" x14ac:dyDescent="0.3">
      <c r="A2942" t="str">
        <f>'Page 1 - General Information'!$G$12</f>
        <v>113365303</v>
      </c>
      <c r="B2942" t="str">
        <f>'Page 1 - General Information'!$G$16</f>
        <v>8541</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5.05" x14ac:dyDescent="0.3">
      <c r="A2943" t="str">
        <f>'Page 1 - General Information'!$G$12</f>
        <v>113365303</v>
      </c>
      <c r="B2943" t="str">
        <f>'Page 1 - General Information'!$G$16</f>
        <v>8541</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5.05" x14ac:dyDescent="0.3">
      <c r="A2944" t="str">
        <f>'Page 1 - General Information'!$G$12</f>
        <v>113365303</v>
      </c>
      <c r="B2944" t="str">
        <f>'Page 1 - General Information'!$G$16</f>
        <v>8541</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5.05" x14ac:dyDescent="0.3">
      <c r="A2945" t="str">
        <f>'Page 1 - General Information'!$G$12</f>
        <v>113365303</v>
      </c>
      <c r="B2945" t="str">
        <f>'Page 1 - General Information'!$G$16</f>
        <v>8541</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5.05" x14ac:dyDescent="0.3">
      <c r="A2946" t="str">
        <f>'Page 1 - General Information'!$G$12</f>
        <v>113365303</v>
      </c>
      <c r="B2946" t="str">
        <f>'Page 1 - General Information'!$G$16</f>
        <v>8541</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5.05" x14ac:dyDescent="0.3">
      <c r="A2947" t="str">
        <f>'Page 1 - General Information'!$G$12</f>
        <v>113365303</v>
      </c>
      <c r="B2947" t="str">
        <f>'Page 1 - General Information'!$G$16</f>
        <v>8541</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5.05" x14ac:dyDescent="0.3">
      <c r="A2948" t="str">
        <f>'Page 1 - General Information'!$G$12</f>
        <v>113365303</v>
      </c>
      <c r="B2948" t="str">
        <f>'Page 1 - General Information'!$G$16</f>
        <v>8541</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5.05" x14ac:dyDescent="0.3">
      <c r="A2949" t="str">
        <f>'Page 1 - General Information'!$G$12</f>
        <v>113365303</v>
      </c>
      <c r="B2949" t="str">
        <f>'Page 1 - General Information'!$G$16</f>
        <v>8541</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5.05" x14ac:dyDescent="0.3">
      <c r="A2950" t="str">
        <f>'Page 1 - General Information'!$G$12</f>
        <v>113365303</v>
      </c>
      <c r="B2950" t="str">
        <f>'Page 1 - General Information'!$G$16</f>
        <v>8541</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5.05" x14ac:dyDescent="0.3">
      <c r="A2951" t="str">
        <f>'Page 1 - General Information'!$G$12</f>
        <v>113365303</v>
      </c>
      <c r="B2951" t="str">
        <f>'Page 1 - General Information'!$G$16</f>
        <v>8541</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5.05" x14ac:dyDescent="0.3">
      <c r="A2952" t="str">
        <f>'Page 1 - General Information'!$G$12</f>
        <v>113365303</v>
      </c>
      <c r="B2952" t="str">
        <f>'Page 1 - General Information'!$G$16</f>
        <v>8541</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5.05" x14ac:dyDescent="0.3">
      <c r="A2953" t="str">
        <f>'Page 1 - General Information'!$G$12</f>
        <v>113365303</v>
      </c>
      <c r="B2953" t="str">
        <f>'Page 1 - General Information'!$G$16</f>
        <v>8541</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5.05" x14ac:dyDescent="0.3">
      <c r="A2954" t="str">
        <f>'Page 1 - General Information'!$G$12</f>
        <v>113365303</v>
      </c>
      <c r="B2954" t="str">
        <f>'Page 1 - General Information'!$G$16</f>
        <v>8541</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5.05" x14ac:dyDescent="0.3">
      <c r="A2955" t="str">
        <f>'Page 1 - General Information'!$G$12</f>
        <v>113365303</v>
      </c>
      <c r="B2955" t="str">
        <f>'Page 1 - General Information'!$G$16</f>
        <v>8541</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5.05" x14ac:dyDescent="0.3">
      <c r="A2956" t="str">
        <f>'Page 1 - General Information'!$G$12</f>
        <v>113365303</v>
      </c>
      <c r="B2956" t="str">
        <f>'Page 1 - General Information'!$G$16</f>
        <v>8541</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5.05" x14ac:dyDescent="0.3">
      <c r="A2957" t="str">
        <f>'Page 1 - General Information'!$G$12</f>
        <v>113365303</v>
      </c>
      <c r="B2957" t="str">
        <f>'Page 1 - General Information'!$G$16</f>
        <v>8541</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5.05" x14ac:dyDescent="0.3">
      <c r="A2958" t="str">
        <f>'Page 1 - General Information'!$G$12</f>
        <v>113365303</v>
      </c>
      <c r="B2958" t="str">
        <f>'Page 1 - General Information'!$G$16</f>
        <v>8541</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5.05" x14ac:dyDescent="0.3">
      <c r="A2959" t="str">
        <f>'Page 1 - General Information'!$G$12</f>
        <v>113365303</v>
      </c>
      <c r="B2959" t="str">
        <f>'Page 1 - General Information'!$G$16</f>
        <v>8541</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5.05" x14ac:dyDescent="0.3">
      <c r="A2960" t="str">
        <f>'Page 1 - General Information'!$G$12</f>
        <v>113365303</v>
      </c>
      <c r="B2960" t="str">
        <f>'Page 1 - General Information'!$G$16</f>
        <v>8541</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5.05" x14ac:dyDescent="0.3">
      <c r="A2961" t="str">
        <f>'Page 1 - General Information'!$G$12</f>
        <v>113365303</v>
      </c>
      <c r="B2961" t="str">
        <f>'Page 1 - General Information'!$G$16</f>
        <v>8541</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5.05" x14ac:dyDescent="0.3">
      <c r="A2962" t="str">
        <f>'Page 1 - General Information'!$G$12</f>
        <v>113365303</v>
      </c>
      <c r="B2962" t="str">
        <f>'Page 1 - General Information'!$G$16</f>
        <v>8541</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5.05" x14ac:dyDescent="0.3">
      <c r="A2963" t="str">
        <f>'Page 1 - General Information'!$G$12</f>
        <v>113365303</v>
      </c>
      <c r="B2963" t="str">
        <f>'Page 1 - General Information'!$G$16</f>
        <v>8541</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5.05" x14ac:dyDescent="0.3">
      <c r="A2964" t="str">
        <f>'Page 1 - General Information'!$G$12</f>
        <v>113365303</v>
      </c>
      <c r="B2964" t="str">
        <f>'Page 1 - General Information'!$G$16</f>
        <v>8541</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5.05" x14ac:dyDescent="0.3">
      <c r="A2965" t="str">
        <f>'Page 1 - General Information'!$G$12</f>
        <v>113365303</v>
      </c>
      <c r="B2965" t="str">
        <f>'Page 1 - General Information'!$G$16</f>
        <v>8541</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5.05" x14ac:dyDescent="0.3">
      <c r="A2966" t="str">
        <f>'Page 1 - General Information'!$G$12</f>
        <v>113365303</v>
      </c>
      <c r="B2966" t="str">
        <f>'Page 1 - General Information'!$G$16</f>
        <v>8541</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5.05" x14ac:dyDescent="0.3">
      <c r="A2967" t="str">
        <f>'Page 1 - General Information'!$G$12</f>
        <v>113365303</v>
      </c>
      <c r="B2967" t="str">
        <f>'Page 1 - General Information'!$G$16</f>
        <v>8541</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5.05" x14ac:dyDescent="0.3">
      <c r="A2968" t="str">
        <f>'Page 1 - General Information'!$G$12</f>
        <v>113365303</v>
      </c>
      <c r="B2968" t="str">
        <f>'Page 1 - General Information'!$G$16</f>
        <v>8541</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5.05" x14ac:dyDescent="0.3">
      <c r="A2969" t="str">
        <f>'Page 1 - General Information'!$G$12</f>
        <v>113365303</v>
      </c>
      <c r="B2969" t="str">
        <f>'Page 1 - General Information'!$G$16</f>
        <v>8541</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5.05" x14ac:dyDescent="0.3">
      <c r="A2970" t="str">
        <f>'Page 1 - General Information'!$G$12</f>
        <v>113365303</v>
      </c>
      <c r="B2970" t="str">
        <f>'Page 1 - General Information'!$G$16</f>
        <v>8541</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5.05" x14ac:dyDescent="0.3">
      <c r="A2971" t="str">
        <f>'Page 1 - General Information'!$G$12</f>
        <v>113365303</v>
      </c>
      <c r="B2971" t="str">
        <f>'Page 1 - General Information'!$G$16</f>
        <v>8541</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5.05" x14ac:dyDescent="0.3">
      <c r="A2972" t="str">
        <f>'Page 1 - General Information'!$G$12</f>
        <v>113365303</v>
      </c>
      <c r="B2972" t="str">
        <f>'Page 1 - General Information'!$G$16</f>
        <v>8541</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5.05" x14ac:dyDescent="0.3">
      <c r="A2973" t="str">
        <f>'Page 1 - General Information'!$G$12</f>
        <v>113365303</v>
      </c>
      <c r="B2973" t="str">
        <f>'Page 1 - General Information'!$G$16</f>
        <v>8541</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5.05" x14ac:dyDescent="0.3">
      <c r="A2974" t="str">
        <f>'Page 1 - General Information'!$G$12</f>
        <v>113365303</v>
      </c>
      <c r="B2974" t="str">
        <f>'Page 1 - General Information'!$G$16</f>
        <v>8541</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5.05" x14ac:dyDescent="0.3">
      <c r="A2975" t="str">
        <f>'Page 1 - General Information'!$G$12</f>
        <v>113365303</v>
      </c>
      <c r="B2975" t="str">
        <f>'Page 1 - General Information'!$G$16</f>
        <v>8541</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5.05" x14ac:dyDescent="0.3">
      <c r="A2976" t="str">
        <f>'Page 1 - General Information'!$G$12</f>
        <v>113365303</v>
      </c>
      <c r="B2976" t="str">
        <f>'Page 1 - General Information'!$G$16</f>
        <v>8541</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5.05" x14ac:dyDescent="0.3">
      <c r="A2977" t="str">
        <f>'Page 1 - General Information'!$G$12</f>
        <v>113365303</v>
      </c>
      <c r="B2977" t="str">
        <f>'Page 1 - General Information'!$G$16</f>
        <v>8541</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5.05" x14ac:dyDescent="0.3">
      <c r="A2978" t="str">
        <f>'Page 1 - General Information'!$G$12</f>
        <v>113365303</v>
      </c>
      <c r="B2978" t="str">
        <f>'Page 1 - General Information'!$G$16</f>
        <v>8541</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5.05" x14ac:dyDescent="0.3">
      <c r="A2979" t="str">
        <f>'Page 1 - General Information'!$G$12</f>
        <v>113365303</v>
      </c>
      <c r="B2979" t="str">
        <f>'Page 1 - General Information'!$G$16</f>
        <v>8541</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5.05" x14ac:dyDescent="0.3">
      <c r="A2980" t="str">
        <f>'Page 1 - General Information'!$G$12</f>
        <v>113365303</v>
      </c>
      <c r="B2980" t="str">
        <f>'Page 1 - General Information'!$G$16</f>
        <v>8541</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5.05" x14ac:dyDescent="0.3">
      <c r="A2981" t="str">
        <f>'Page 1 - General Information'!$G$12</f>
        <v>113365303</v>
      </c>
      <c r="B2981" t="str">
        <f>'Page 1 - General Information'!$G$16</f>
        <v>8541</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5.05" x14ac:dyDescent="0.3">
      <c r="A2982" t="str">
        <f>'Page 1 - General Information'!$G$12</f>
        <v>113365303</v>
      </c>
      <c r="B2982" t="str">
        <f>'Page 1 - General Information'!$G$16</f>
        <v>8541</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5.05" x14ac:dyDescent="0.3">
      <c r="A2983" t="str">
        <f>'Page 1 - General Information'!$G$12</f>
        <v>113365303</v>
      </c>
      <c r="B2983" t="str">
        <f>'Page 1 - General Information'!$G$16</f>
        <v>8541</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5.05" x14ac:dyDescent="0.3">
      <c r="A2984" t="str">
        <f>'Page 1 - General Information'!$G$12</f>
        <v>113365303</v>
      </c>
      <c r="B2984" t="str">
        <f>'Page 1 - General Information'!$G$16</f>
        <v>8541</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5.05" x14ac:dyDescent="0.3">
      <c r="A2985" t="str">
        <f>'Page 1 - General Information'!$G$12</f>
        <v>113365303</v>
      </c>
      <c r="B2985" t="str">
        <f>'Page 1 - General Information'!$G$16</f>
        <v>8541</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5.05" x14ac:dyDescent="0.3">
      <c r="A2986" t="str">
        <f>'Page 1 - General Information'!$G$12</f>
        <v>113365303</v>
      </c>
      <c r="B2986" t="str">
        <f>'Page 1 - General Information'!$G$16</f>
        <v>8541</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5.05" x14ac:dyDescent="0.3">
      <c r="A2987" t="str">
        <f>'Page 1 - General Information'!$G$12</f>
        <v>113365303</v>
      </c>
      <c r="B2987" t="str">
        <f>'Page 1 - General Information'!$G$16</f>
        <v>8541</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5.05" x14ac:dyDescent="0.3">
      <c r="A2988" t="str">
        <f>'Page 1 - General Information'!$G$12</f>
        <v>113365303</v>
      </c>
      <c r="B2988" t="str">
        <f>'Page 1 - General Information'!$G$16</f>
        <v>8541</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5.05" x14ac:dyDescent="0.3">
      <c r="A2989" t="str">
        <f>'Page 1 - General Information'!$G$12</f>
        <v>113365303</v>
      </c>
      <c r="B2989" t="str">
        <f>'Page 1 - General Information'!$G$16</f>
        <v>8541</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5.05" x14ac:dyDescent="0.3">
      <c r="A2990" t="str">
        <f>'Page 1 - General Information'!$G$12</f>
        <v>113365303</v>
      </c>
      <c r="B2990" t="str">
        <f>'Page 1 - General Information'!$G$16</f>
        <v>8541</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5.05" x14ac:dyDescent="0.3">
      <c r="A2991" t="str">
        <f>'Page 1 - General Information'!$G$12</f>
        <v>113365303</v>
      </c>
      <c r="B2991" t="str">
        <f>'Page 1 - General Information'!$G$16</f>
        <v>8541</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5.05" x14ac:dyDescent="0.3">
      <c r="A2992" t="str">
        <f>'Page 1 - General Information'!$G$12</f>
        <v>113365303</v>
      </c>
      <c r="B2992" t="str">
        <f>'Page 1 - General Information'!$G$16</f>
        <v>8541</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5.05" x14ac:dyDescent="0.3">
      <c r="A2993" t="str">
        <f>'Page 1 - General Information'!$G$12</f>
        <v>113365303</v>
      </c>
      <c r="B2993" t="str">
        <f>'Page 1 - General Information'!$G$16</f>
        <v>8541</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5.05" x14ac:dyDescent="0.3">
      <c r="A2994" t="str">
        <f>'Page 1 - General Information'!$G$12</f>
        <v>113365303</v>
      </c>
      <c r="B2994" t="str">
        <f>'Page 1 - General Information'!$G$16</f>
        <v>8541</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5.05" x14ac:dyDescent="0.3">
      <c r="A2995" t="str">
        <f>'Page 1 - General Information'!$G$12</f>
        <v>113365303</v>
      </c>
      <c r="B2995" t="str">
        <f>'Page 1 - General Information'!$G$16</f>
        <v>8541</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5.05" x14ac:dyDescent="0.3">
      <c r="A2996" t="str">
        <f>'Page 1 - General Information'!$G$12</f>
        <v>113365303</v>
      </c>
      <c r="B2996" t="str">
        <f>'Page 1 - General Information'!$G$16</f>
        <v>8541</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5.05" x14ac:dyDescent="0.3">
      <c r="A2997" t="str">
        <f>'Page 1 - General Information'!$G$12</f>
        <v>113365303</v>
      </c>
      <c r="B2997" t="str">
        <f>'Page 1 - General Information'!$G$16</f>
        <v>8541</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5.05" x14ac:dyDescent="0.3">
      <c r="A2998" t="str">
        <f>'Page 1 - General Information'!$G$12</f>
        <v>113365303</v>
      </c>
      <c r="B2998" t="str">
        <f>'Page 1 - General Information'!$G$16</f>
        <v>8541</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5.05" x14ac:dyDescent="0.3">
      <c r="A2999" t="str">
        <f>'Page 1 - General Information'!$G$12</f>
        <v>113365303</v>
      </c>
      <c r="B2999" t="str">
        <f>'Page 1 - General Information'!$G$16</f>
        <v>8541</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5.05" x14ac:dyDescent="0.3">
      <c r="A3000" t="str">
        <f>'Page 1 - General Information'!$G$12</f>
        <v>113365303</v>
      </c>
      <c r="B3000" t="str">
        <f>'Page 1 - General Information'!$G$16</f>
        <v>8541</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5.05" x14ac:dyDescent="0.3">
      <c r="A3001" t="str">
        <f>'Page 1 - General Information'!$G$12</f>
        <v>113365303</v>
      </c>
      <c r="B3001" t="str">
        <f>'Page 1 - General Information'!$G$16</f>
        <v>8541</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5.05" x14ac:dyDescent="0.3">
      <c r="A3002" t="str">
        <f>'Page 1 - General Information'!$G$12</f>
        <v>113365303</v>
      </c>
      <c r="B3002" t="str">
        <f>'Page 1 - General Information'!$G$16</f>
        <v>8541</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5.05" x14ac:dyDescent="0.3">
      <c r="A3003" t="str">
        <f>'Page 1 - General Information'!$G$12</f>
        <v>113365303</v>
      </c>
      <c r="B3003" t="str">
        <f>'Page 1 - General Information'!$G$16</f>
        <v>8541</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5.05" x14ac:dyDescent="0.3">
      <c r="A3004" t="str">
        <f>'Page 1 - General Information'!$G$12</f>
        <v>113365303</v>
      </c>
      <c r="B3004" t="str">
        <f>'Page 1 - General Information'!$G$16</f>
        <v>8541</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5.05" x14ac:dyDescent="0.3">
      <c r="A3005" t="str">
        <f>'Page 1 - General Information'!$G$12</f>
        <v>113365303</v>
      </c>
      <c r="B3005" t="str">
        <f>'Page 1 - General Information'!$G$16</f>
        <v>8541</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5.05" x14ac:dyDescent="0.3">
      <c r="A3006" t="str">
        <f>'Page 1 - General Information'!$G$12</f>
        <v>113365303</v>
      </c>
      <c r="B3006" t="str">
        <f>'Page 1 - General Information'!$G$16</f>
        <v>8541</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5.05" x14ac:dyDescent="0.3">
      <c r="A3007" t="str">
        <f>'Page 1 - General Information'!$G$12</f>
        <v>113365303</v>
      </c>
      <c r="B3007" t="str">
        <f>'Page 1 - General Information'!$G$16</f>
        <v>8541</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5.05" x14ac:dyDescent="0.3">
      <c r="A3008" t="str">
        <f>'Page 1 - General Information'!$G$12</f>
        <v>113365303</v>
      </c>
      <c r="B3008" t="str">
        <f>'Page 1 - General Information'!$G$16</f>
        <v>8541</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5.05" x14ac:dyDescent="0.3">
      <c r="A3009" t="str">
        <f>'Page 1 - General Information'!$G$12</f>
        <v>113365303</v>
      </c>
      <c r="B3009" t="str">
        <f>'Page 1 - General Information'!$G$16</f>
        <v>8541</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5.05" x14ac:dyDescent="0.3">
      <c r="A3010" t="str">
        <f>'Page 1 - General Information'!$G$12</f>
        <v>113365303</v>
      </c>
      <c r="B3010" t="str">
        <f>'Page 1 - General Information'!$G$16</f>
        <v>8541</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5.05" x14ac:dyDescent="0.3">
      <c r="A3011" t="str">
        <f>'Page 1 - General Information'!$G$12</f>
        <v>113365303</v>
      </c>
      <c r="B3011" t="str">
        <f>'Page 1 - General Information'!$G$16</f>
        <v>8541</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5.05" x14ac:dyDescent="0.3">
      <c r="A3012" t="str">
        <f>'Page 1 - General Information'!$G$12</f>
        <v>113365303</v>
      </c>
      <c r="B3012" t="str">
        <f>'Page 1 - General Information'!$G$16</f>
        <v>8541</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5.05" x14ac:dyDescent="0.3">
      <c r="A3013" t="str">
        <f>'Page 1 - General Information'!$G$12</f>
        <v>113365303</v>
      </c>
      <c r="B3013" t="str">
        <f>'Page 1 - General Information'!$G$16</f>
        <v>8541</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5.05" x14ac:dyDescent="0.3">
      <c r="A3014" t="str">
        <f>'Page 1 - General Information'!$G$12</f>
        <v>113365303</v>
      </c>
      <c r="B3014" t="str">
        <f>'Page 1 - General Information'!$G$16</f>
        <v>8541</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5.05" x14ac:dyDescent="0.3">
      <c r="A3015" t="str">
        <f>'Page 1 - General Information'!$G$12</f>
        <v>113365303</v>
      </c>
      <c r="B3015" t="str">
        <f>'Page 1 - General Information'!$G$16</f>
        <v>8541</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5.05" x14ac:dyDescent="0.3">
      <c r="A3016" t="str">
        <f>'Page 1 - General Information'!$G$12</f>
        <v>113365303</v>
      </c>
      <c r="B3016" t="str">
        <f>'Page 1 - General Information'!$G$16</f>
        <v>8541</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5.05" x14ac:dyDescent="0.3">
      <c r="A3017" t="str">
        <f>'Page 1 - General Information'!$G$12</f>
        <v>113365303</v>
      </c>
      <c r="B3017" t="str">
        <f>'Page 1 - General Information'!$G$16</f>
        <v>8541</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5.05" x14ac:dyDescent="0.3">
      <c r="A3018" t="str">
        <f>'Page 1 - General Information'!$G$12</f>
        <v>113365303</v>
      </c>
      <c r="B3018" t="str">
        <f>'Page 1 - General Information'!$G$16</f>
        <v>8541</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5.05" x14ac:dyDescent="0.3">
      <c r="A3019" t="str">
        <f>'Page 1 - General Information'!$G$12</f>
        <v>113365303</v>
      </c>
      <c r="B3019" t="str">
        <f>'Page 1 - General Information'!$G$16</f>
        <v>8541</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5.05" x14ac:dyDescent="0.3">
      <c r="A3020" t="str">
        <f>'Page 1 - General Information'!$G$12</f>
        <v>113365303</v>
      </c>
      <c r="B3020" t="str">
        <f>'Page 1 - General Information'!$G$16</f>
        <v>8541</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5.05" x14ac:dyDescent="0.3">
      <c r="A3021" t="str">
        <f>'Page 1 - General Information'!$G$12</f>
        <v>113365303</v>
      </c>
      <c r="B3021" t="str">
        <f>'Page 1 - General Information'!$G$16</f>
        <v>8541</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5.05" x14ac:dyDescent="0.3">
      <c r="A3022" t="str">
        <f>'Page 1 - General Information'!$G$12</f>
        <v>113365303</v>
      </c>
      <c r="B3022" t="str">
        <f>'Page 1 - General Information'!$G$16</f>
        <v>8541</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5.05" x14ac:dyDescent="0.3">
      <c r="A3023" t="str">
        <f>'Page 1 - General Information'!$G$12</f>
        <v>113365303</v>
      </c>
      <c r="B3023" t="str">
        <f>'Page 1 - General Information'!$G$16</f>
        <v>8541</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5.05" x14ac:dyDescent="0.3">
      <c r="A3024" t="str">
        <f>'Page 1 - General Information'!$G$12</f>
        <v>113365303</v>
      </c>
      <c r="B3024" t="str">
        <f>'Page 1 - General Information'!$G$16</f>
        <v>8541</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5.05" x14ac:dyDescent="0.3">
      <c r="A3025" t="str">
        <f>'Page 1 - General Information'!$G$12</f>
        <v>113365303</v>
      </c>
      <c r="B3025" t="str">
        <f>'Page 1 - General Information'!$G$16</f>
        <v>8541</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5.05" x14ac:dyDescent="0.3">
      <c r="A3026" t="str">
        <f>'Page 1 - General Information'!$G$12</f>
        <v>113365303</v>
      </c>
      <c r="B3026" t="str">
        <f>'Page 1 - General Information'!$G$16</f>
        <v>8541</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5.05" x14ac:dyDescent="0.3">
      <c r="A3027" t="str">
        <f>'Page 1 - General Information'!$G$12</f>
        <v>113365303</v>
      </c>
      <c r="B3027" t="str">
        <f>'Page 1 - General Information'!$G$16</f>
        <v>8541</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5.05" x14ac:dyDescent="0.3">
      <c r="A3028" t="str">
        <f>'Page 1 - General Information'!$G$12</f>
        <v>113365303</v>
      </c>
      <c r="B3028" t="str">
        <f>'Page 1 - General Information'!$G$16</f>
        <v>8541</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5.05" x14ac:dyDescent="0.3">
      <c r="A3029" t="str">
        <f>'Page 1 - General Information'!$G$12</f>
        <v>113365303</v>
      </c>
      <c r="B3029" t="str">
        <f>'Page 1 - General Information'!$G$16</f>
        <v>8541</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5.05" x14ac:dyDescent="0.3">
      <c r="A3030" t="str">
        <f>'Page 1 - General Information'!$G$12</f>
        <v>113365303</v>
      </c>
      <c r="B3030" t="str">
        <f>'Page 1 - General Information'!$G$16</f>
        <v>8541</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5.05" x14ac:dyDescent="0.3">
      <c r="A3031" t="str">
        <f>'Page 1 - General Information'!$G$12</f>
        <v>113365303</v>
      </c>
      <c r="B3031" t="str">
        <f>'Page 1 - General Information'!$G$16</f>
        <v>8541</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5.05" x14ac:dyDescent="0.3">
      <c r="A3032" t="str">
        <f>'Page 1 - General Information'!$G$12</f>
        <v>113365303</v>
      </c>
      <c r="B3032" t="str">
        <f>'Page 1 - General Information'!$G$16</f>
        <v>8541</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5.05" x14ac:dyDescent="0.3">
      <c r="A3033" t="str">
        <f>'Page 1 - General Information'!$G$12</f>
        <v>113365303</v>
      </c>
      <c r="B3033" t="str">
        <f>'Page 1 - General Information'!$G$16</f>
        <v>8541</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5.05" x14ac:dyDescent="0.3">
      <c r="A3034" t="str">
        <f>'Page 1 - General Information'!$G$12</f>
        <v>113365303</v>
      </c>
      <c r="B3034" t="str">
        <f>'Page 1 - General Information'!$G$16</f>
        <v>8541</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5.05" x14ac:dyDescent="0.3">
      <c r="A3035" t="str">
        <f>'Page 1 - General Information'!$G$12</f>
        <v>113365303</v>
      </c>
      <c r="B3035" t="str">
        <f>'Page 1 - General Information'!$G$16</f>
        <v>8541</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5.05" x14ac:dyDescent="0.3">
      <c r="A3036" t="str">
        <f>'Page 1 - General Information'!$G$12</f>
        <v>113365303</v>
      </c>
      <c r="B3036" t="str">
        <f>'Page 1 - General Information'!$G$16</f>
        <v>8541</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5.05" x14ac:dyDescent="0.3">
      <c r="A3037" t="str">
        <f>'Page 1 - General Information'!$G$12</f>
        <v>113365303</v>
      </c>
      <c r="B3037" t="str">
        <f>'Page 1 - General Information'!$G$16</f>
        <v>8541</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5.05" x14ac:dyDescent="0.3">
      <c r="A3038" t="str">
        <f>'Page 1 - General Information'!$G$12</f>
        <v>113365303</v>
      </c>
      <c r="B3038" t="str">
        <f>'Page 1 - General Information'!$G$16</f>
        <v>8541</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5.05" x14ac:dyDescent="0.3">
      <c r="A3039" t="str">
        <f>'Page 1 - General Information'!$G$12</f>
        <v>113365303</v>
      </c>
      <c r="B3039" t="str">
        <f>'Page 1 - General Information'!$G$16</f>
        <v>8541</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5.05" x14ac:dyDescent="0.3">
      <c r="A3040" t="str">
        <f>'Page 1 - General Information'!$G$12</f>
        <v>113365303</v>
      </c>
      <c r="B3040" t="str">
        <f>'Page 1 - General Information'!$G$16</f>
        <v>8541</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5.05" x14ac:dyDescent="0.3">
      <c r="A3041" t="str">
        <f>'Page 1 - General Information'!$G$12</f>
        <v>113365303</v>
      </c>
      <c r="B3041" t="str">
        <f>'Page 1 - General Information'!$G$16</f>
        <v>8541</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5.05" x14ac:dyDescent="0.3">
      <c r="A3042" t="str">
        <f>'Page 1 - General Information'!$G$12</f>
        <v>113365303</v>
      </c>
      <c r="B3042" t="str">
        <f>'Page 1 - General Information'!$G$16</f>
        <v>8541</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5.05" x14ac:dyDescent="0.3">
      <c r="A3043" t="str">
        <f>'Page 1 - General Information'!$G$12</f>
        <v>113365303</v>
      </c>
      <c r="B3043" t="str">
        <f>'Page 1 - General Information'!$G$16</f>
        <v>8541</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5.05" x14ac:dyDescent="0.3">
      <c r="A3044" t="str">
        <f>'Page 1 - General Information'!$G$12</f>
        <v>113365303</v>
      </c>
      <c r="B3044" t="str">
        <f>'Page 1 - General Information'!$G$16</f>
        <v>8541</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5.05" x14ac:dyDescent="0.3">
      <c r="A3045" t="str">
        <f>'Page 1 - General Information'!$G$12</f>
        <v>113365303</v>
      </c>
      <c r="B3045" t="str">
        <f>'Page 1 - General Information'!$G$16</f>
        <v>8541</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5.05" x14ac:dyDescent="0.3">
      <c r="A3046" t="str">
        <f>'Page 1 - General Information'!$G$12</f>
        <v>113365303</v>
      </c>
      <c r="B3046" t="str">
        <f>'Page 1 - General Information'!$G$16</f>
        <v>8541</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5.05" x14ac:dyDescent="0.3">
      <c r="A3047" t="str">
        <f>'Page 1 - General Information'!$G$12</f>
        <v>113365303</v>
      </c>
      <c r="B3047" t="str">
        <f>'Page 1 - General Information'!$G$16</f>
        <v>8541</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5.05" x14ac:dyDescent="0.3">
      <c r="A3048" t="str">
        <f>'Page 1 - General Information'!$G$12</f>
        <v>113365303</v>
      </c>
      <c r="B3048" t="str">
        <f>'Page 1 - General Information'!$G$16</f>
        <v>8541</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5.05" x14ac:dyDescent="0.3">
      <c r="A3049" t="str">
        <f>'Page 1 - General Information'!$G$12</f>
        <v>113365303</v>
      </c>
      <c r="B3049" t="str">
        <f>'Page 1 - General Information'!$G$16</f>
        <v>8541</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5.05" x14ac:dyDescent="0.3">
      <c r="A3050" t="str">
        <f>'Page 1 - General Information'!$G$12</f>
        <v>113365303</v>
      </c>
      <c r="B3050" t="str">
        <f>'Page 1 - General Information'!$G$16</f>
        <v>8541</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5.05" x14ac:dyDescent="0.3">
      <c r="A3051" t="str">
        <f>'Page 1 - General Information'!$G$12</f>
        <v>113365303</v>
      </c>
      <c r="B3051" t="str">
        <f>'Page 1 - General Information'!$G$16</f>
        <v>8541</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5.05" x14ac:dyDescent="0.3">
      <c r="A3052" t="str">
        <f>'Page 1 - General Information'!$G$12</f>
        <v>113365303</v>
      </c>
      <c r="B3052" t="str">
        <f>'Page 1 - General Information'!$G$16</f>
        <v>8541</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5.05" x14ac:dyDescent="0.3">
      <c r="A3053" t="str">
        <f>'Page 1 - General Information'!$G$12</f>
        <v>113365303</v>
      </c>
      <c r="B3053" t="str">
        <f>'Page 1 - General Information'!$G$16</f>
        <v>8541</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5.05" x14ac:dyDescent="0.3">
      <c r="A3054" t="str">
        <f>'Page 1 - General Information'!$G$12</f>
        <v>113365303</v>
      </c>
      <c r="B3054" t="str">
        <f>'Page 1 - General Information'!$G$16</f>
        <v>8541</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5.05" x14ac:dyDescent="0.3">
      <c r="A3055" t="str">
        <f>'Page 1 - General Information'!$G$12</f>
        <v>113365303</v>
      </c>
      <c r="B3055" t="str">
        <f>'Page 1 - General Information'!$G$16</f>
        <v>8541</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5.05" x14ac:dyDescent="0.3">
      <c r="A3056" t="str">
        <f>'Page 1 - General Information'!$G$12</f>
        <v>113365303</v>
      </c>
      <c r="B3056" t="str">
        <f>'Page 1 - General Information'!$G$16</f>
        <v>8541</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5.05" x14ac:dyDescent="0.3">
      <c r="A3057" t="str">
        <f>'Page 1 - General Information'!$G$12</f>
        <v>113365303</v>
      </c>
      <c r="B3057" t="str">
        <f>'Page 1 - General Information'!$G$16</f>
        <v>8541</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5.05" x14ac:dyDescent="0.3">
      <c r="A3058" t="str">
        <f>'Page 1 - General Information'!$G$12</f>
        <v>113365303</v>
      </c>
      <c r="B3058" t="str">
        <f>'Page 1 - General Information'!$G$16</f>
        <v>8541</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5.05" x14ac:dyDescent="0.3">
      <c r="A3059" t="str">
        <f>'Page 1 - General Information'!$G$12</f>
        <v>113365303</v>
      </c>
      <c r="B3059" t="str">
        <f>'Page 1 - General Information'!$G$16</f>
        <v>8541</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5.05" x14ac:dyDescent="0.3">
      <c r="A3060" t="str">
        <f>'Page 1 - General Information'!$G$12</f>
        <v>113365303</v>
      </c>
      <c r="B3060" t="str">
        <f>'Page 1 - General Information'!$G$16</f>
        <v>8541</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5.05" x14ac:dyDescent="0.3">
      <c r="A3061" t="str">
        <f>'Page 1 - General Information'!$G$12</f>
        <v>113365303</v>
      </c>
      <c r="B3061" t="str">
        <f>'Page 1 - General Information'!$G$16</f>
        <v>8541</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5.05" x14ac:dyDescent="0.3">
      <c r="A3062" t="str">
        <f>'Page 1 - General Information'!$G$12</f>
        <v>113365303</v>
      </c>
      <c r="B3062" t="str">
        <f>'Page 1 - General Information'!$G$16</f>
        <v>8541</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5.05" x14ac:dyDescent="0.3">
      <c r="A3063" t="str">
        <f>'Page 1 - General Information'!$G$12</f>
        <v>113365303</v>
      </c>
      <c r="B3063" t="str">
        <f>'Page 1 - General Information'!$G$16</f>
        <v>8541</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5.05" x14ac:dyDescent="0.3">
      <c r="A3064" t="str">
        <f>'Page 1 - General Information'!$G$12</f>
        <v>113365303</v>
      </c>
      <c r="B3064" t="str">
        <f>'Page 1 - General Information'!$G$16</f>
        <v>8541</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5.05" x14ac:dyDescent="0.3">
      <c r="A3065" t="str">
        <f>'Page 1 - General Information'!$G$12</f>
        <v>113365303</v>
      </c>
      <c r="B3065" t="str">
        <f>'Page 1 - General Information'!$G$16</f>
        <v>8541</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5.05" x14ac:dyDescent="0.3">
      <c r="A3066" t="str">
        <f>'Page 1 - General Information'!$G$12</f>
        <v>113365303</v>
      </c>
      <c r="B3066" t="str">
        <f>'Page 1 - General Information'!$G$16</f>
        <v>8541</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5.05" x14ac:dyDescent="0.3">
      <c r="A3067" t="str">
        <f>'Page 1 - General Information'!$G$12</f>
        <v>113365303</v>
      </c>
      <c r="B3067" t="str">
        <f>'Page 1 - General Information'!$G$16</f>
        <v>8541</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5.05" x14ac:dyDescent="0.3">
      <c r="A3068" t="str">
        <f>'Page 1 - General Information'!$G$12</f>
        <v>113365303</v>
      </c>
      <c r="B3068" t="str">
        <f>'Page 1 - General Information'!$G$16</f>
        <v>8541</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5.05" x14ac:dyDescent="0.3">
      <c r="A3069" t="str">
        <f>'Page 1 - General Information'!$G$12</f>
        <v>113365303</v>
      </c>
      <c r="B3069" t="str">
        <f>'Page 1 - General Information'!$G$16</f>
        <v>8541</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5.05" x14ac:dyDescent="0.3">
      <c r="A3070" t="str">
        <f>'Page 1 - General Information'!$G$12</f>
        <v>113365303</v>
      </c>
      <c r="B3070" t="str">
        <f>'Page 1 - General Information'!$G$16</f>
        <v>8541</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5.05" x14ac:dyDescent="0.3">
      <c r="A3071" t="str">
        <f>'Page 1 - General Information'!$G$12</f>
        <v>113365303</v>
      </c>
      <c r="B3071" t="str">
        <f>'Page 1 - General Information'!$G$16</f>
        <v>8541</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5.05" x14ac:dyDescent="0.3">
      <c r="A3072" t="str">
        <f>'Page 1 - General Information'!$G$12</f>
        <v>113365303</v>
      </c>
      <c r="B3072" t="str">
        <f>'Page 1 - General Information'!$G$16</f>
        <v>8541</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5.05" x14ac:dyDescent="0.3">
      <c r="A3073" t="str">
        <f>'Page 1 - General Information'!$G$12</f>
        <v>113365303</v>
      </c>
      <c r="B3073" t="str">
        <f>'Page 1 - General Information'!$G$16</f>
        <v>8541</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5.05" x14ac:dyDescent="0.3">
      <c r="A3074" t="str">
        <f>'Page 1 - General Information'!$G$12</f>
        <v>113365303</v>
      </c>
      <c r="B3074" t="str">
        <f>'Page 1 - General Information'!$G$16</f>
        <v>8541</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5.05" x14ac:dyDescent="0.3">
      <c r="A3075" t="str">
        <f>'Page 1 - General Information'!$G$12</f>
        <v>113365303</v>
      </c>
      <c r="B3075" t="str">
        <f>'Page 1 - General Information'!$G$16</f>
        <v>8541</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5.05" x14ac:dyDescent="0.3">
      <c r="A3076" t="str">
        <f>'Page 1 - General Information'!$G$12</f>
        <v>113365303</v>
      </c>
      <c r="B3076" t="str">
        <f>'Page 1 - General Information'!$G$16</f>
        <v>8541</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5.05" x14ac:dyDescent="0.3">
      <c r="A3077" t="str">
        <f>'Page 1 - General Information'!$G$12</f>
        <v>113365303</v>
      </c>
      <c r="B3077" t="str">
        <f>'Page 1 - General Information'!$G$16</f>
        <v>8541</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5.05" x14ac:dyDescent="0.3">
      <c r="A3078" t="str">
        <f>'Page 1 - General Information'!$G$12</f>
        <v>113365303</v>
      </c>
      <c r="B3078" t="str">
        <f>'Page 1 - General Information'!$G$16</f>
        <v>8541</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5.05" x14ac:dyDescent="0.3">
      <c r="A3079" t="str">
        <f>'Page 1 - General Information'!$G$12</f>
        <v>113365303</v>
      </c>
      <c r="B3079" t="str">
        <f>'Page 1 - General Information'!$G$16</f>
        <v>8541</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5.05" x14ac:dyDescent="0.3">
      <c r="A3080" t="str">
        <f>'Page 1 - General Information'!$G$12</f>
        <v>113365303</v>
      </c>
      <c r="B3080" t="str">
        <f>'Page 1 - General Information'!$G$16</f>
        <v>8541</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5.05" x14ac:dyDescent="0.3">
      <c r="A3081" t="str">
        <f>'Page 1 - General Information'!$G$12</f>
        <v>113365303</v>
      </c>
      <c r="B3081" t="str">
        <f>'Page 1 - General Information'!$G$16</f>
        <v>8541</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5.05" x14ac:dyDescent="0.3">
      <c r="A3082" t="str">
        <f>'Page 1 - General Information'!$G$12</f>
        <v>113365303</v>
      </c>
      <c r="B3082" t="str">
        <f>'Page 1 - General Information'!$G$16</f>
        <v>8541</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5.05" x14ac:dyDescent="0.3">
      <c r="A3083" t="str">
        <f>'Page 1 - General Information'!$G$12</f>
        <v>113365303</v>
      </c>
      <c r="B3083" t="str">
        <f>'Page 1 - General Information'!$G$16</f>
        <v>8541</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5.05" x14ac:dyDescent="0.3">
      <c r="A3084" t="str">
        <f>'Page 1 - General Information'!$G$12</f>
        <v>113365303</v>
      </c>
      <c r="B3084" t="str">
        <f>'Page 1 - General Information'!$G$16</f>
        <v>8541</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5.05" x14ac:dyDescent="0.3">
      <c r="A3085" t="str">
        <f>'Page 1 - General Information'!$G$12</f>
        <v>113365303</v>
      </c>
      <c r="B3085" t="str">
        <f>'Page 1 - General Information'!$G$16</f>
        <v>8541</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5.05" x14ac:dyDescent="0.3">
      <c r="A3086" t="str">
        <f>'Page 1 - General Information'!$G$12</f>
        <v>113365303</v>
      </c>
      <c r="B3086" t="str">
        <f>'Page 1 - General Information'!$G$16</f>
        <v>8541</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5.05" x14ac:dyDescent="0.3">
      <c r="A3087" t="str">
        <f>'Page 1 - General Information'!$G$12</f>
        <v>113365303</v>
      </c>
      <c r="B3087" t="str">
        <f>'Page 1 - General Information'!$G$16</f>
        <v>8541</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5.05" x14ac:dyDescent="0.3">
      <c r="A3088" t="str">
        <f>'Page 1 - General Information'!$G$12</f>
        <v>113365303</v>
      </c>
      <c r="B3088" t="str">
        <f>'Page 1 - General Information'!$G$16</f>
        <v>8541</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5.05" x14ac:dyDescent="0.3">
      <c r="A3089" t="str">
        <f>'Page 1 - General Information'!$G$12</f>
        <v>113365303</v>
      </c>
      <c r="B3089" t="str">
        <f>'Page 1 - General Information'!$G$16</f>
        <v>8541</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5.05" x14ac:dyDescent="0.3">
      <c r="A3090" t="str">
        <f>'Page 1 - General Information'!$G$12</f>
        <v>113365303</v>
      </c>
      <c r="B3090" t="str">
        <f>'Page 1 - General Information'!$G$16</f>
        <v>8541</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5.05" x14ac:dyDescent="0.3">
      <c r="A3091" t="str">
        <f>'Page 1 - General Information'!$G$12</f>
        <v>113365303</v>
      </c>
      <c r="B3091" t="str">
        <f>'Page 1 - General Information'!$G$16</f>
        <v>8541</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5.05" x14ac:dyDescent="0.3">
      <c r="A3092" t="str">
        <f>'Page 1 - General Information'!$G$12</f>
        <v>113365303</v>
      </c>
      <c r="B3092" t="str">
        <f>'Page 1 - General Information'!$G$16</f>
        <v>8541</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5.05" x14ac:dyDescent="0.3">
      <c r="A3093" t="str">
        <f>'Page 1 - General Information'!$G$12</f>
        <v>113365303</v>
      </c>
      <c r="B3093" t="str">
        <f>'Page 1 - General Information'!$G$16</f>
        <v>8541</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5.05" x14ac:dyDescent="0.3">
      <c r="A3094" t="str">
        <f>'Page 1 - General Information'!$G$12</f>
        <v>113365303</v>
      </c>
      <c r="B3094" t="str">
        <f>'Page 1 - General Information'!$G$16</f>
        <v>8541</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5.05" x14ac:dyDescent="0.3">
      <c r="A3095" t="str">
        <f>'Page 1 - General Information'!$G$12</f>
        <v>113365303</v>
      </c>
      <c r="B3095" t="str">
        <f>'Page 1 - General Information'!$G$16</f>
        <v>8541</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5.05" x14ac:dyDescent="0.3">
      <c r="A3096" t="str">
        <f>'Page 1 - General Information'!$G$12</f>
        <v>113365303</v>
      </c>
      <c r="B3096" t="str">
        <f>'Page 1 - General Information'!$G$16</f>
        <v>8541</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5.05" x14ac:dyDescent="0.3">
      <c r="A3097" t="str">
        <f>'Page 1 - General Information'!$G$12</f>
        <v>113365303</v>
      </c>
      <c r="B3097" t="str">
        <f>'Page 1 - General Information'!$G$16</f>
        <v>8541</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5.05" x14ac:dyDescent="0.3">
      <c r="A3098" t="str">
        <f>'Page 1 - General Information'!$G$12</f>
        <v>113365303</v>
      </c>
      <c r="B3098" t="str">
        <f>'Page 1 - General Information'!$G$16</f>
        <v>8541</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5.05" x14ac:dyDescent="0.3">
      <c r="A3099" t="str">
        <f>'Page 1 - General Information'!$G$12</f>
        <v>113365303</v>
      </c>
      <c r="B3099" t="str">
        <f>'Page 1 - General Information'!$G$16</f>
        <v>8541</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5.05" x14ac:dyDescent="0.3">
      <c r="A3100" t="str">
        <f>'Page 1 - General Information'!$G$12</f>
        <v>113365303</v>
      </c>
      <c r="B3100" t="str">
        <f>'Page 1 - General Information'!$G$16</f>
        <v>8541</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5.05" x14ac:dyDescent="0.3">
      <c r="A3101" t="str">
        <f>'Page 1 - General Information'!$G$12</f>
        <v>113365303</v>
      </c>
      <c r="B3101" t="str">
        <f>'Page 1 - General Information'!$G$16</f>
        <v>8541</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5.05" x14ac:dyDescent="0.3">
      <c r="A3102" t="str">
        <f>'Page 1 - General Information'!$G$12</f>
        <v>113365303</v>
      </c>
      <c r="B3102" t="str">
        <f>'Page 1 - General Information'!$G$16</f>
        <v>8541</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5.05" x14ac:dyDescent="0.3">
      <c r="A3103" t="str">
        <f>'Page 1 - General Information'!$G$12</f>
        <v>113365303</v>
      </c>
      <c r="B3103" t="str">
        <f>'Page 1 - General Information'!$G$16</f>
        <v>8541</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5.05" x14ac:dyDescent="0.3">
      <c r="A3104" t="str">
        <f>'Page 1 - General Information'!$G$12</f>
        <v>113365303</v>
      </c>
      <c r="B3104" t="str">
        <f>'Page 1 - General Information'!$G$16</f>
        <v>8541</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5.05" x14ac:dyDescent="0.3">
      <c r="A3105" t="str">
        <f>'Page 1 - General Information'!$G$12</f>
        <v>113365303</v>
      </c>
      <c r="B3105" t="str">
        <f>'Page 1 - General Information'!$G$16</f>
        <v>8541</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5.05" x14ac:dyDescent="0.3">
      <c r="A3106" t="str">
        <f>'Page 1 - General Information'!$G$12</f>
        <v>113365303</v>
      </c>
      <c r="B3106" t="str">
        <f>'Page 1 - General Information'!$G$16</f>
        <v>8541</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5.05" x14ac:dyDescent="0.3">
      <c r="A3107" t="str">
        <f>'Page 1 - General Information'!$G$12</f>
        <v>113365303</v>
      </c>
      <c r="B3107" t="str">
        <f>'Page 1 - General Information'!$G$16</f>
        <v>8541</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5.05" x14ac:dyDescent="0.3">
      <c r="A3108" t="str">
        <f>'Page 1 - General Information'!$G$12</f>
        <v>113365303</v>
      </c>
      <c r="B3108" t="str">
        <f>'Page 1 - General Information'!$G$16</f>
        <v>8541</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5.05" x14ac:dyDescent="0.3">
      <c r="A3109" t="str">
        <f>'Page 1 - General Information'!$G$12</f>
        <v>113365303</v>
      </c>
      <c r="B3109" t="str">
        <f>'Page 1 - General Information'!$G$16</f>
        <v>8541</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5.05" x14ac:dyDescent="0.3">
      <c r="A3110" t="str">
        <f>'Page 1 - General Information'!$G$12</f>
        <v>113365303</v>
      </c>
      <c r="B3110" t="str">
        <f>'Page 1 - General Information'!$G$16</f>
        <v>8541</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5.05" x14ac:dyDescent="0.3">
      <c r="A3111" t="str">
        <f>'Page 1 - General Information'!$G$12</f>
        <v>113365303</v>
      </c>
      <c r="B3111" t="str">
        <f>'Page 1 - General Information'!$G$16</f>
        <v>8541</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5.05" x14ac:dyDescent="0.3">
      <c r="A3112" t="str">
        <f>'Page 1 - General Information'!$G$12</f>
        <v>113365303</v>
      </c>
      <c r="B3112" t="str">
        <f>'Page 1 - General Information'!$G$16</f>
        <v>8541</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5.05" x14ac:dyDescent="0.3">
      <c r="A3113" t="str">
        <f>'Page 1 - General Information'!$G$12</f>
        <v>113365303</v>
      </c>
      <c r="B3113" t="str">
        <f>'Page 1 - General Information'!$G$16</f>
        <v>8541</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5.05" x14ac:dyDescent="0.3">
      <c r="A3114" t="str">
        <f>'Page 1 - General Information'!$G$12</f>
        <v>113365303</v>
      </c>
      <c r="B3114" t="str">
        <f>'Page 1 - General Information'!$G$16</f>
        <v>8541</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5.05" x14ac:dyDescent="0.3">
      <c r="A3115" t="str">
        <f>'Page 1 - General Information'!$G$12</f>
        <v>113365303</v>
      </c>
      <c r="B3115" t="str">
        <f>'Page 1 - General Information'!$G$16</f>
        <v>8541</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5.05" x14ac:dyDescent="0.3">
      <c r="A3116" t="str">
        <f>'Page 1 - General Information'!$G$12</f>
        <v>113365303</v>
      </c>
      <c r="B3116" t="str">
        <f>'Page 1 - General Information'!$G$16</f>
        <v>8541</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5.05" x14ac:dyDescent="0.3">
      <c r="A3117" t="str">
        <f>'Page 1 - General Information'!$G$12</f>
        <v>113365303</v>
      </c>
      <c r="B3117" t="str">
        <f>'Page 1 - General Information'!$G$16</f>
        <v>8541</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5.05" x14ac:dyDescent="0.3">
      <c r="A3118" t="str">
        <f>'Page 1 - General Information'!$G$12</f>
        <v>113365303</v>
      </c>
      <c r="B3118" t="str">
        <f>'Page 1 - General Information'!$G$16</f>
        <v>8541</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5.05" x14ac:dyDescent="0.3">
      <c r="A3119" t="str">
        <f>'Page 1 - General Information'!$G$12</f>
        <v>113365303</v>
      </c>
      <c r="B3119" t="str">
        <f>'Page 1 - General Information'!$G$16</f>
        <v>8541</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5.05" x14ac:dyDescent="0.3">
      <c r="A3120" t="str">
        <f>'Page 1 - General Information'!$G$12</f>
        <v>113365303</v>
      </c>
      <c r="B3120" t="str">
        <f>'Page 1 - General Information'!$G$16</f>
        <v>8541</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5.05" x14ac:dyDescent="0.3">
      <c r="A3121" t="str">
        <f>'Page 1 - General Information'!$G$12</f>
        <v>113365303</v>
      </c>
      <c r="B3121" t="str">
        <f>'Page 1 - General Information'!$G$16</f>
        <v>8541</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5.05" x14ac:dyDescent="0.3">
      <c r="A3122" t="str">
        <f>'Page 1 - General Information'!$G$12</f>
        <v>113365303</v>
      </c>
      <c r="B3122" t="str">
        <f>'Page 1 - General Information'!$G$16</f>
        <v>8541</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5.05" x14ac:dyDescent="0.3">
      <c r="A3123" t="str">
        <f>'Page 1 - General Information'!$G$12</f>
        <v>113365303</v>
      </c>
      <c r="B3123" t="str">
        <f>'Page 1 - General Information'!$G$16</f>
        <v>8541</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5.05" x14ac:dyDescent="0.3">
      <c r="A3124" t="str">
        <f>'Page 1 - General Information'!$G$12</f>
        <v>113365303</v>
      </c>
      <c r="B3124" t="str">
        <f>'Page 1 - General Information'!$G$16</f>
        <v>8541</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5.05" x14ac:dyDescent="0.3">
      <c r="A3125" t="str">
        <f>'Page 1 - General Information'!$G$12</f>
        <v>113365303</v>
      </c>
      <c r="B3125" t="str">
        <f>'Page 1 - General Information'!$G$16</f>
        <v>8541</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5.05" x14ac:dyDescent="0.3">
      <c r="A3126" t="str">
        <f>'Page 1 - General Information'!$G$12</f>
        <v>113365303</v>
      </c>
      <c r="B3126" t="str">
        <f>'Page 1 - General Information'!$G$16</f>
        <v>8541</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5.05" x14ac:dyDescent="0.3">
      <c r="A3127" t="str">
        <f>'Page 1 - General Information'!$G$12</f>
        <v>113365303</v>
      </c>
      <c r="B3127" t="str">
        <f>'Page 1 - General Information'!$G$16</f>
        <v>8541</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5.05" x14ac:dyDescent="0.3">
      <c r="A3128" t="str">
        <f>'Page 1 - General Information'!$G$12</f>
        <v>113365303</v>
      </c>
      <c r="B3128" t="str">
        <f>'Page 1 - General Information'!$G$16</f>
        <v>8541</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5.05" x14ac:dyDescent="0.3">
      <c r="A3129" t="str">
        <f>'Page 1 - General Information'!$G$12</f>
        <v>113365303</v>
      </c>
      <c r="B3129" t="str">
        <f>'Page 1 - General Information'!$G$16</f>
        <v>8541</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5.05" x14ac:dyDescent="0.3">
      <c r="A3130" t="str">
        <f>'Page 1 - General Information'!$G$12</f>
        <v>113365303</v>
      </c>
      <c r="B3130" t="str">
        <f>'Page 1 - General Information'!$G$16</f>
        <v>8541</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5.05" x14ac:dyDescent="0.3">
      <c r="A3131" t="str">
        <f>'Page 1 - General Information'!$G$12</f>
        <v>113365303</v>
      </c>
      <c r="B3131" t="str">
        <f>'Page 1 - General Information'!$G$16</f>
        <v>8541</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5.05" x14ac:dyDescent="0.3">
      <c r="A3132" t="str">
        <f>'Page 1 - General Information'!$G$12</f>
        <v>113365303</v>
      </c>
      <c r="B3132" t="str">
        <f>'Page 1 - General Information'!$G$16</f>
        <v>8541</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5.05" x14ac:dyDescent="0.3">
      <c r="A3133" t="str">
        <f>'Page 1 - General Information'!$G$12</f>
        <v>113365303</v>
      </c>
      <c r="B3133" t="str">
        <f>'Page 1 - General Information'!$G$16</f>
        <v>8541</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5.05" x14ac:dyDescent="0.3">
      <c r="A3134" t="str">
        <f>'Page 1 - General Information'!$G$12</f>
        <v>113365303</v>
      </c>
      <c r="B3134" t="str">
        <f>'Page 1 - General Information'!$G$16</f>
        <v>8541</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5.05" x14ac:dyDescent="0.3">
      <c r="A3135" t="str">
        <f>'Page 1 - General Information'!$G$12</f>
        <v>113365303</v>
      </c>
      <c r="B3135" t="str">
        <f>'Page 1 - General Information'!$G$16</f>
        <v>8541</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5.05" x14ac:dyDescent="0.3">
      <c r="A3136" t="str">
        <f>'Page 1 - General Information'!$G$12</f>
        <v>113365303</v>
      </c>
      <c r="B3136" t="str">
        <f>'Page 1 - General Information'!$G$16</f>
        <v>8541</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5.05" x14ac:dyDescent="0.3">
      <c r="A3137" t="str">
        <f>'Page 1 - General Information'!$G$12</f>
        <v>113365303</v>
      </c>
      <c r="B3137" t="str">
        <f>'Page 1 - General Information'!$G$16</f>
        <v>8541</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5.05" x14ac:dyDescent="0.3">
      <c r="A3138" t="str">
        <f>'Page 1 - General Information'!$G$12</f>
        <v>113365303</v>
      </c>
      <c r="B3138" t="str">
        <f>'Page 1 - General Information'!$G$16</f>
        <v>8541</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5.05" x14ac:dyDescent="0.3">
      <c r="A3139" t="str">
        <f>'Page 1 - General Information'!$G$12</f>
        <v>113365303</v>
      </c>
      <c r="B3139" t="str">
        <f>'Page 1 - General Information'!$G$16</f>
        <v>8541</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5.05" x14ac:dyDescent="0.3">
      <c r="A3140" t="str">
        <f>'Page 1 - General Information'!$G$12</f>
        <v>113365303</v>
      </c>
      <c r="B3140" t="str">
        <f>'Page 1 - General Information'!$G$16</f>
        <v>8541</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5.05" x14ac:dyDescent="0.3">
      <c r="A3141" t="str">
        <f>'Page 1 - General Information'!$G$12</f>
        <v>113365303</v>
      </c>
      <c r="B3141" t="str">
        <f>'Page 1 - General Information'!$G$16</f>
        <v>8541</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5.05" x14ac:dyDescent="0.3">
      <c r="A3142" t="str">
        <f>'Page 1 - General Information'!$G$12</f>
        <v>113365303</v>
      </c>
      <c r="B3142" t="str">
        <f>'Page 1 - General Information'!$G$16</f>
        <v>8541</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5.05" x14ac:dyDescent="0.3">
      <c r="A3143" t="str">
        <f>'Page 1 - General Information'!$G$12</f>
        <v>113365303</v>
      </c>
      <c r="B3143" t="str">
        <f>'Page 1 - General Information'!$G$16</f>
        <v>8541</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5.05" x14ac:dyDescent="0.3">
      <c r="A3144" t="str">
        <f>'Page 1 - General Information'!$G$12</f>
        <v>113365303</v>
      </c>
      <c r="B3144" t="str">
        <f>'Page 1 - General Information'!$G$16</f>
        <v>8541</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5.05" x14ac:dyDescent="0.3">
      <c r="A3145" t="str">
        <f>'Page 1 - General Information'!$G$12</f>
        <v>113365303</v>
      </c>
      <c r="B3145" t="str">
        <f>'Page 1 - General Information'!$G$16</f>
        <v>8541</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5.05" x14ac:dyDescent="0.3">
      <c r="A3146" t="str">
        <f>'Page 1 - General Information'!$G$12</f>
        <v>113365303</v>
      </c>
      <c r="B3146" t="str">
        <f>'Page 1 - General Information'!$G$16</f>
        <v>8541</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5.05" x14ac:dyDescent="0.3">
      <c r="A3147" t="str">
        <f>'Page 1 - General Information'!$G$12</f>
        <v>113365303</v>
      </c>
      <c r="B3147" t="str">
        <f>'Page 1 - General Information'!$G$16</f>
        <v>8541</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5.05" x14ac:dyDescent="0.3">
      <c r="A3148" t="str">
        <f>'Page 1 - General Information'!$G$12</f>
        <v>113365303</v>
      </c>
      <c r="B3148" t="str">
        <f>'Page 1 - General Information'!$G$16</f>
        <v>8541</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5.05" x14ac:dyDescent="0.3">
      <c r="A3149" t="str">
        <f>'Page 1 - General Information'!$G$12</f>
        <v>113365303</v>
      </c>
      <c r="B3149" t="str">
        <f>'Page 1 - General Information'!$G$16</f>
        <v>8541</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5.05" x14ac:dyDescent="0.3">
      <c r="A3150" t="str">
        <f>'Page 1 - General Information'!$G$12</f>
        <v>113365303</v>
      </c>
      <c r="B3150" t="str">
        <f>'Page 1 - General Information'!$G$16</f>
        <v>8541</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5.05" x14ac:dyDescent="0.3">
      <c r="A3151" t="str">
        <f>'Page 1 - General Information'!$G$12</f>
        <v>113365303</v>
      </c>
      <c r="B3151" t="str">
        <f>'Page 1 - General Information'!$G$16</f>
        <v>8541</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5.05" x14ac:dyDescent="0.3">
      <c r="A3152" t="str">
        <f>'Page 1 - General Information'!$G$12</f>
        <v>113365303</v>
      </c>
      <c r="B3152" t="str">
        <f>'Page 1 - General Information'!$G$16</f>
        <v>8541</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5.05" x14ac:dyDescent="0.3">
      <c r="A3153" t="str">
        <f>'Page 1 - General Information'!$G$12</f>
        <v>113365303</v>
      </c>
      <c r="B3153" t="str">
        <f>'Page 1 - General Information'!$G$16</f>
        <v>8541</v>
      </c>
      <c r="C3153" s="343" t="s">
        <v>21449</v>
      </c>
      <c r="D3153"/>
      <c r="E3153"/>
      <c r="F3153"/>
      <c r="G3153"/>
      <c r="H3153"/>
      <c r="I3153"/>
      <c r="J3153"/>
      <c r="K3153"/>
      <c r="L3153"/>
      <c r="M3153"/>
      <c r="N3153" t="s">
        <v>4042</v>
      </c>
      <c r="O3153" s="344">
        <f>INDEX('Page 2 - Team Information'!$K$14:$AP$189,Y3153,X3153)</f>
        <v>1</v>
      </c>
      <c r="P3153"/>
      <c r="Q3153"/>
      <c r="R3153"/>
      <c r="S3153" t="s">
        <v>6924</v>
      </c>
      <c r="T3153"/>
      <c r="U3153"/>
      <c r="V3153"/>
      <c r="W3153"/>
      <c r="X3153" s="345">
        <v>25</v>
      </c>
      <c r="Y3153" s="345">
        <v>1</v>
      </c>
      <c r="Z3153" s="288"/>
    </row>
    <row r="3154" spans="1:26" ht="15.05" x14ac:dyDescent="0.3">
      <c r="A3154" t="str">
        <f>'Page 1 - General Information'!$G$12</f>
        <v>113365303</v>
      </c>
      <c r="B3154" t="str">
        <f>'Page 1 - General Information'!$G$16</f>
        <v>8541</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5.05" x14ac:dyDescent="0.3">
      <c r="A3155" t="str">
        <f>'Page 1 - General Information'!$G$12</f>
        <v>113365303</v>
      </c>
      <c r="B3155" t="str">
        <f>'Page 1 - General Information'!$G$16</f>
        <v>8541</v>
      </c>
      <c r="C3155" s="343" t="s">
        <v>21449</v>
      </c>
      <c r="D3155"/>
      <c r="E3155"/>
      <c r="F3155"/>
      <c r="G3155"/>
      <c r="H3155"/>
      <c r="I3155"/>
      <c r="J3155"/>
      <c r="K3155"/>
      <c r="L3155"/>
      <c r="M3155"/>
      <c r="N3155" t="s">
        <v>4042</v>
      </c>
      <c r="O3155" s="344">
        <f>INDEX('Page 2 - Team Information'!$K$14:$AP$189,Y3155,X3155)</f>
        <v>1</v>
      </c>
      <c r="P3155"/>
      <c r="Q3155"/>
      <c r="R3155"/>
      <c r="S3155" t="s">
        <v>6926</v>
      </c>
      <c r="T3155"/>
      <c r="U3155"/>
      <c r="V3155"/>
      <c r="W3155"/>
      <c r="X3155" s="345">
        <v>27</v>
      </c>
      <c r="Y3155" s="345">
        <v>1</v>
      </c>
      <c r="Z3155" s="288"/>
    </row>
    <row r="3156" spans="1:26" ht="15.05" x14ac:dyDescent="0.3">
      <c r="A3156" t="str">
        <f>'Page 1 - General Information'!$G$12</f>
        <v>113365303</v>
      </c>
      <c r="B3156" t="str">
        <f>'Page 1 - General Information'!$G$16</f>
        <v>8541</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5.05" x14ac:dyDescent="0.3">
      <c r="A3157" t="str">
        <f>'Page 1 - General Information'!$G$12</f>
        <v>113365303</v>
      </c>
      <c r="B3157" t="str">
        <f>'Page 1 - General Information'!$G$16</f>
        <v>8541</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5.05" x14ac:dyDescent="0.3">
      <c r="A3158" t="str">
        <f>'Page 1 - General Information'!$G$12</f>
        <v>113365303</v>
      </c>
      <c r="B3158" t="str">
        <f>'Page 1 - General Information'!$G$16</f>
        <v>8541</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5.05" x14ac:dyDescent="0.3">
      <c r="A3159" t="str">
        <f>'Page 1 - General Information'!$G$12</f>
        <v>113365303</v>
      </c>
      <c r="B3159" t="str">
        <f>'Page 1 - General Information'!$G$16</f>
        <v>8541</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5.05" x14ac:dyDescent="0.3">
      <c r="A3160" t="str">
        <f>'Page 1 - General Information'!$G$12</f>
        <v>113365303</v>
      </c>
      <c r="B3160" t="str">
        <f>'Page 1 - General Information'!$G$16</f>
        <v>8541</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5.05" x14ac:dyDescent="0.3">
      <c r="A3161" t="str">
        <f>'Page 1 - General Information'!$G$12</f>
        <v>113365303</v>
      </c>
      <c r="B3161" t="str">
        <f>'Page 1 - General Information'!$G$16</f>
        <v>8541</v>
      </c>
      <c r="C3161" s="343" t="s">
        <v>21449</v>
      </c>
      <c r="D3161"/>
      <c r="E3161"/>
      <c r="F3161"/>
      <c r="G3161"/>
      <c r="H3161"/>
      <c r="I3161"/>
      <c r="J3161"/>
      <c r="K3161"/>
      <c r="L3161"/>
      <c r="M3161"/>
      <c r="N3161" t="s">
        <v>4042</v>
      </c>
      <c r="O3161" s="344">
        <f>INDEX('Page 2 - Team Information'!$K$14:$AP$189,Y3161,X3161)</f>
        <v>1</v>
      </c>
      <c r="P3161"/>
      <c r="Q3161"/>
      <c r="R3161"/>
      <c r="S3161" t="s">
        <v>6932</v>
      </c>
      <c r="T3161"/>
      <c r="U3161"/>
      <c r="V3161"/>
      <c r="W3161"/>
      <c r="X3161" s="345">
        <v>25</v>
      </c>
      <c r="Y3161" s="345">
        <v>2</v>
      </c>
      <c r="Z3161" s="288"/>
    </row>
    <row r="3162" spans="1:26" ht="15.05" x14ac:dyDescent="0.3">
      <c r="A3162" t="str">
        <f>'Page 1 - General Information'!$G$12</f>
        <v>113365303</v>
      </c>
      <c r="B3162" t="str">
        <f>'Page 1 - General Information'!$G$16</f>
        <v>8541</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5.05" x14ac:dyDescent="0.3">
      <c r="A3163" t="str">
        <f>'Page 1 - General Information'!$G$12</f>
        <v>113365303</v>
      </c>
      <c r="B3163" t="str">
        <f>'Page 1 - General Information'!$G$16</f>
        <v>8541</v>
      </c>
      <c r="C3163" s="343" t="s">
        <v>21449</v>
      </c>
      <c r="D3163"/>
      <c r="E3163"/>
      <c r="F3163"/>
      <c r="G3163"/>
      <c r="H3163"/>
      <c r="I3163"/>
      <c r="J3163"/>
      <c r="K3163"/>
      <c r="L3163"/>
      <c r="M3163"/>
      <c r="N3163" t="s">
        <v>4042</v>
      </c>
      <c r="O3163" s="344">
        <f>INDEX('Page 2 - Team Information'!$K$14:$AP$189,Y3163,X3163)</f>
        <v>1</v>
      </c>
      <c r="P3163"/>
      <c r="Q3163"/>
      <c r="R3163"/>
      <c r="S3163" t="s">
        <v>6934</v>
      </c>
      <c r="T3163"/>
      <c r="U3163"/>
      <c r="V3163"/>
      <c r="W3163"/>
      <c r="X3163" s="345">
        <v>27</v>
      </c>
      <c r="Y3163" s="345">
        <v>2</v>
      </c>
      <c r="Z3163" s="288"/>
    </row>
    <row r="3164" spans="1:26" ht="15.05" x14ac:dyDescent="0.3">
      <c r="A3164" t="str">
        <f>'Page 1 - General Information'!$G$12</f>
        <v>113365303</v>
      </c>
      <c r="B3164" t="str">
        <f>'Page 1 - General Information'!$G$16</f>
        <v>8541</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5.05" x14ac:dyDescent="0.3">
      <c r="A3165" t="str">
        <f>'Page 1 - General Information'!$G$12</f>
        <v>113365303</v>
      </c>
      <c r="B3165" t="str">
        <f>'Page 1 - General Information'!$G$16</f>
        <v>8541</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5.05" x14ac:dyDescent="0.3">
      <c r="A3166" t="str">
        <f>'Page 1 - General Information'!$G$12</f>
        <v>113365303</v>
      </c>
      <c r="B3166" t="str">
        <f>'Page 1 - General Information'!$G$16</f>
        <v>8541</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5.05" x14ac:dyDescent="0.3">
      <c r="A3167" t="str">
        <f>'Page 1 - General Information'!$G$12</f>
        <v>113365303</v>
      </c>
      <c r="B3167" t="str">
        <f>'Page 1 - General Information'!$G$16</f>
        <v>8541</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5.05" x14ac:dyDescent="0.3">
      <c r="A3168" t="str">
        <f>'Page 1 - General Information'!$G$12</f>
        <v>113365303</v>
      </c>
      <c r="B3168" t="str">
        <f>'Page 1 - General Information'!$G$16</f>
        <v>8541</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5.05" x14ac:dyDescent="0.3">
      <c r="A3169" t="str">
        <f>'Page 1 - General Information'!$G$12</f>
        <v>113365303</v>
      </c>
      <c r="B3169" t="str">
        <f>'Page 1 - General Information'!$G$16</f>
        <v>8541</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5.05" x14ac:dyDescent="0.3">
      <c r="A3170" t="str">
        <f>'Page 1 - General Information'!$G$12</f>
        <v>113365303</v>
      </c>
      <c r="B3170" t="str">
        <f>'Page 1 - General Information'!$G$16</f>
        <v>8541</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5.05" x14ac:dyDescent="0.3">
      <c r="A3171" t="str">
        <f>'Page 1 - General Information'!$G$12</f>
        <v>113365303</v>
      </c>
      <c r="B3171" t="str">
        <f>'Page 1 - General Information'!$G$16</f>
        <v>8541</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5.05" x14ac:dyDescent="0.3">
      <c r="A3172" t="str">
        <f>'Page 1 - General Information'!$G$12</f>
        <v>113365303</v>
      </c>
      <c r="B3172" t="str">
        <f>'Page 1 - General Information'!$G$16</f>
        <v>8541</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5.05" x14ac:dyDescent="0.3">
      <c r="A3173" t="str">
        <f>'Page 1 - General Information'!$G$12</f>
        <v>113365303</v>
      </c>
      <c r="B3173" t="str">
        <f>'Page 1 - General Information'!$G$16</f>
        <v>8541</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5.05" x14ac:dyDescent="0.3">
      <c r="A3174" t="str">
        <f>'Page 1 - General Information'!$G$12</f>
        <v>113365303</v>
      </c>
      <c r="B3174" t="str">
        <f>'Page 1 - General Information'!$G$16</f>
        <v>8541</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5.05" x14ac:dyDescent="0.3">
      <c r="A3175" t="str">
        <f>'Page 1 - General Information'!$G$12</f>
        <v>113365303</v>
      </c>
      <c r="B3175" t="str">
        <f>'Page 1 - General Information'!$G$16</f>
        <v>8541</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5.05" x14ac:dyDescent="0.3">
      <c r="A3176" t="str">
        <f>'Page 1 - General Information'!$G$12</f>
        <v>113365303</v>
      </c>
      <c r="B3176" t="str">
        <f>'Page 1 - General Information'!$G$16</f>
        <v>8541</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5.05" x14ac:dyDescent="0.3">
      <c r="A3177" t="str">
        <f>'Page 1 - General Information'!$G$12</f>
        <v>113365303</v>
      </c>
      <c r="B3177" t="str">
        <f>'Page 1 - General Information'!$G$16</f>
        <v>8541</v>
      </c>
      <c r="C3177" s="343" t="s">
        <v>21449</v>
      </c>
      <c r="D3177"/>
      <c r="E3177"/>
      <c r="F3177"/>
      <c r="G3177"/>
      <c r="H3177"/>
      <c r="I3177"/>
      <c r="J3177"/>
      <c r="K3177"/>
      <c r="L3177"/>
      <c r="M3177"/>
      <c r="N3177" t="s">
        <v>4042</v>
      </c>
      <c r="O3177" s="344">
        <f>INDEX('Page 2 - Team Information'!$K$14:$AP$189,Y3177,X3177)</f>
        <v>1</v>
      </c>
      <c r="P3177"/>
      <c r="Q3177"/>
      <c r="R3177"/>
      <c r="S3177" t="s">
        <v>6948</v>
      </c>
      <c r="T3177"/>
      <c r="U3177"/>
      <c r="V3177"/>
      <c r="W3177"/>
      <c r="X3177" s="345">
        <v>25</v>
      </c>
      <c r="Y3177" s="345">
        <v>4</v>
      </c>
      <c r="Z3177" s="288"/>
    </row>
    <row r="3178" spans="1:26" ht="15.05" x14ac:dyDescent="0.3">
      <c r="A3178" t="str">
        <f>'Page 1 - General Information'!$G$12</f>
        <v>113365303</v>
      </c>
      <c r="B3178" t="str">
        <f>'Page 1 - General Information'!$G$16</f>
        <v>8541</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5.05" x14ac:dyDescent="0.3">
      <c r="A3179" t="str">
        <f>'Page 1 - General Information'!$G$12</f>
        <v>113365303</v>
      </c>
      <c r="B3179" t="str">
        <f>'Page 1 - General Information'!$G$16</f>
        <v>8541</v>
      </c>
      <c r="C3179" s="343" t="s">
        <v>21449</v>
      </c>
      <c r="D3179"/>
      <c r="E3179"/>
      <c r="F3179"/>
      <c r="G3179"/>
      <c r="H3179"/>
      <c r="I3179"/>
      <c r="J3179"/>
      <c r="K3179"/>
      <c r="L3179"/>
      <c r="M3179"/>
      <c r="N3179" t="s">
        <v>4042</v>
      </c>
      <c r="O3179" s="344">
        <f>INDEX('Page 2 - Team Information'!$K$14:$AP$189,Y3179,X3179)</f>
        <v>1</v>
      </c>
      <c r="P3179"/>
      <c r="Q3179"/>
      <c r="R3179"/>
      <c r="S3179" t="s">
        <v>6950</v>
      </c>
      <c r="T3179"/>
      <c r="U3179"/>
      <c r="V3179"/>
      <c r="W3179"/>
      <c r="X3179" s="345">
        <v>27</v>
      </c>
      <c r="Y3179" s="345">
        <v>4</v>
      </c>
      <c r="Z3179" s="288"/>
    </row>
    <row r="3180" spans="1:26" ht="15.05" x14ac:dyDescent="0.3">
      <c r="A3180" t="str">
        <f>'Page 1 - General Information'!$G$12</f>
        <v>113365303</v>
      </c>
      <c r="B3180" t="str">
        <f>'Page 1 - General Information'!$G$16</f>
        <v>8541</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5.05" x14ac:dyDescent="0.3">
      <c r="A3181" t="str">
        <f>'Page 1 - General Information'!$G$12</f>
        <v>113365303</v>
      </c>
      <c r="B3181" t="str">
        <f>'Page 1 - General Information'!$G$16</f>
        <v>8541</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5.05" x14ac:dyDescent="0.3">
      <c r="A3182" t="str">
        <f>'Page 1 - General Information'!$G$12</f>
        <v>113365303</v>
      </c>
      <c r="B3182" t="str">
        <f>'Page 1 - General Information'!$G$16</f>
        <v>8541</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5.05" x14ac:dyDescent="0.3">
      <c r="A3183" t="str">
        <f>'Page 1 - General Information'!$G$12</f>
        <v>113365303</v>
      </c>
      <c r="B3183" t="str">
        <f>'Page 1 - General Information'!$G$16</f>
        <v>8541</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5.05" x14ac:dyDescent="0.3">
      <c r="A3184" t="str">
        <f>'Page 1 - General Information'!$G$12</f>
        <v>113365303</v>
      </c>
      <c r="B3184" t="str">
        <f>'Page 1 - General Information'!$G$16</f>
        <v>8541</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5.05" x14ac:dyDescent="0.3">
      <c r="A3185" t="str">
        <f>'Page 1 - General Information'!$G$12</f>
        <v>113365303</v>
      </c>
      <c r="B3185" t="str">
        <f>'Page 1 - General Information'!$G$16</f>
        <v>8541</v>
      </c>
      <c r="C3185" s="343" t="s">
        <v>21449</v>
      </c>
      <c r="D3185"/>
      <c r="E3185"/>
      <c r="F3185"/>
      <c r="G3185"/>
      <c r="H3185"/>
      <c r="I3185"/>
      <c r="J3185"/>
      <c r="K3185"/>
      <c r="L3185"/>
      <c r="M3185"/>
      <c r="N3185" t="s">
        <v>4042</v>
      </c>
      <c r="O3185" s="344">
        <f>INDEX('Page 2 - Team Information'!$K$14:$AP$189,Y3185,X3185)</f>
        <v>1</v>
      </c>
      <c r="P3185"/>
      <c r="Q3185"/>
      <c r="R3185"/>
      <c r="S3185" t="s">
        <v>6956</v>
      </c>
      <c r="T3185"/>
      <c r="U3185"/>
      <c r="V3185"/>
      <c r="W3185"/>
      <c r="X3185" s="345">
        <v>25</v>
      </c>
      <c r="Y3185" s="345">
        <v>5</v>
      </c>
      <c r="Z3185" s="288"/>
    </row>
    <row r="3186" spans="1:26" ht="15.05" x14ac:dyDescent="0.3">
      <c r="A3186" t="str">
        <f>'Page 1 - General Information'!$G$12</f>
        <v>113365303</v>
      </c>
      <c r="B3186" t="str">
        <f>'Page 1 - General Information'!$G$16</f>
        <v>8541</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5.05" x14ac:dyDescent="0.3">
      <c r="A3187" t="str">
        <f>'Page 1 - General Information'!$G$12</f>
        <v>113365303</v>
      </c>
      <c r="B3187" t="str">
        <f>'Page 1 - General Information'!$G$16</f>
        <v>8541</v>
      </c>
      <c r="C3187" s="343" t="s">
        <v>21449</v>
      </c>
      <c r="D3187"/>
      <c r="E3187"/>
      <c r="F3187"/>
      <c r="G3187"/>
      <c r="H3187"/>
      <c r="I3187"/>
      <c r="J3187"/>
      <c r="K3187"/>
      <c r="L3187"/>
      <c r="M3187"/>
      <c r="N3187" t="s">
        <v>4042</v>
      </c>
      <c r="O3187" s="344">
        <f>INDEX('Page 2 - Team Information'!$K$14:$AP$189,Y3187,X3187)</f>
        <v>6</v>
      </c>
      <c r="P3187"/>
      <c r="Q3187"/>
      <c r="R3187"/>
      <c r="S3187" t="s">
        <v>6958</v>
      </c>
      <c r="T3187"/>
      <c r="U3187"/>
      <c r="V3187"/>
      <c r="W3187"/>
      <c r="X3187" s="345">
        <v>27</v>
      </c>
      <c r="Y3187" s="345">
        <v>5</v>
      </c>
      <c r="Z3187" s="288"/>
    </row>
    <row r="3188" spans="1:26" ht="15.05" x14ac:dyDescent="0.3">
      <c r="A3188" t="str">
        <f>'Page 1 - General Information'!$G$12</f>
        <v>113365303</v>
      </c>
      <c r="B3188" t="str">
        <f>'Page 1 - General Information'!$G$16</f>
        <v>8541</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5.05" x14ac:dyDescent="0.3">
      <c r="A3189" t="str">
        <f>'Page 1 - General Information'!$G$12</f>
        <v>113365303</v>
      </c>
      <c r="B3189" t="str">
        <f>'Page 1 - General Information'!$G$16</f>
        <v>8541</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5.05" x14ac:dyDescent="0.3">
      <c r="A3190" t="str">
        <f>'Page 1 - General Information'!$G$12</f>
        <v>113365303</v>
      </c>
      <c r="B3190" t="str">
        <f>'Page 1 - General Information'!$G$16</f>
        <v>8541</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5.05" x14ac:dyDescent="0.3">
      <c r="A3191" t="str">
        <f>'Page 1 - General Information'!$G$12</f>
        <v>113365303</v>
      </c>
      <c r="B3191" t="str">
        <f>'Page 1 - General Information'!$G$16</f>
        <v>8541</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5.05" x14ac:dyDescent="0.3">
      <c r="A3192" t="str">
        <f>'Page 1 - General Information'!$G$12</f>
        <v>113365303</v>
      </c>
      <c r="B3192" t="str">
        <f>'Page 1 - General Information'!$G$16</f>
        <v>8541</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5.05" x14ac:dyDescent="0.3">
      <c r="A3193" t="str">
        <f>'Page 1 - General Information'!$G$12</f>
        <v>113365303</v>
      </c>
      <c r="B3193" t="str">
        <f>'Page 1 - General Information'!$G$16</f>
        <v>8541</v>
      </c>
      <c r="C3193" s="343" t="s">
        <v>21449</v>
      </c>
      <c r="D3193"/>
      <c r="E3193"/>
      <c r="F3193"/>
      <c r="G3193"/>
      <c r="H3193"/>
      <c r="I3193"/>
      <c r="J3193"/>
      <c r="K3193"/>
      <c r="L3193"/>
      <c r="M3193"/>
      <c r="N3193" t="s">
        <v>4042</v>
      </c>
      <c r="O3193" s="344">
        <f>INDEX('Page 2 - Team Information'!$K$14:$AP$189,Y3193,X3193)</f>
        <v>1</v>
      </c>
      <c r="P3193"/>
      <c r="Q3193"/>
      <c r="R3193"/>
      <c r="S3193" t="s">
        <v>6964</v>
      </c>
      <c r="T3193"/>
      <c r="U3193"/>
      <c r="V3193"/>
      <c r="W3193"/>
      <c r="X3193" s="345">
        <v>25</v>
      </c>
      <c r="Y3193" s="345">
        <v>6</v>
      </c>
      <c r="Z3193" s="288"/>
    </row>
    <row r="3194" spans="1:26" ht="15.05" x14ac:dyDescent="0.3">
      <c r="A3194" t="str">
        <f>'Page 1 - General Information'!$G$12</f>
        <v>113365303</v>
      </c>
      <c r="B3194" t="str">
        <f>'Page 1 - General Information'!$G$16</f>
        <v>8541</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5.05" x14ac:dyDescent="0.3">
      <c r="A3195" t="str">
        <f>'Page 1 - General Information'!$G$12</f>
        <v>113365303</v>
      </c>
      <c r="B3195" t="str">
        <f>'Page 1 - General Information'!$G$16</f>
        <v>8541</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5.05" x14ac:dyDescent="0.3">
      <c r="A3196" t="str">
        <f>'Page 1 - General Information'!$G$12</f>
        <v>113365303</v>
      </c>
      <c r="B3196" t="str">
        <f>'Page 1 - General Information'!$G$16</f>
        <v>8541</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5.05" x14ac:dyDescent="0.3">
      <c r="A3197" t="str">
        <f>'Page 1 - General Information'!$G$12</f>
        <v>113365303</v>
      </c>
      <c r="B3197" t="str">
        <f>'Page 1 - General Information'!$G$16</f>
        <v>8541</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5.05" x14ac:dyDescent="0.3">
      <c r="A3198" t="str">
        <f>'Page 1 - General Information'!$G$12</f>
        <v>113365303</v>
      </c>
      <c r="B3198" t="str">
        <f>'Page 1 - General Information'!$G$16</f>
        <v>8541</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5.05" x14ac:dyDescent="0.3">
      <c r="A3199" t="str">
        <f>'Page 1 - General Information'!$G$12</f>
        <v>113365303</v>
      </c>
      <c r="B3199" t="str">
        <f>'Page 1 - General Information'!$G$16</f>
        <v>8541</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5.05" x14ac:dyDescent="0.3">
      <c r="A3200" t="str">
        <f>'Page 1 - General Information'!$G$12</f>
        <v>113365303</v>
      </c>
      <c r="B3200" t="str">
        <f>'Page 1 - General Information'!$G$16</f>
        <v>8541</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5.05" x14ac:dyDescent="0.3">
      <c r="A3201" t="str">
        <f>'Page 1 - General Information'!$G$12</f>
        <v>113365303</v>
      </c>
      <c r="B3201" t="str">
        <f>'Page 1 - General Information'!$G$16</f>
        <v>8541</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5.05" x14ac:dyDescent="0.3">
      <c r="A3202" t="str">
        <f>'Page 1 - General Information'!$G$12</f>
        <v>113365303</v>
      </c>
      <c r="B3202" t="str">
        <f>'Page 1 - General Information'!$G$16</f>
        <v>8541</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5.05" x14ac:dyDescent="0.3">
      <c r="A3203" t="str">
        <f>'Page 1 - General Information'!$G$12</f>
        <v>113365303</v>
      </c>
      <c r="B3203" t="str">
        <f>'Page 1 - General Information'!$G$16</f>
        <v>8541</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5.05" x14ac:dyDescent="0.3">
      <c r="A3204" t="str">
        <f>'Page 1 - General Information'!$G$12</f>
        <v>113365303</v>
      </c>
      <c r="B3204" t="str">
        <f>'Page 1 - General Information'!$G$16</f>
        <v>8541</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5.05" x14ac:dyDescent="0.3">
      <c r="A3205" t="str">
        <f>'Page 1 - General Information'!$G$12</f>
        <v>113365303</v>
      </c>
      <c r="B3205" t="str">
        <f>'Page 1 - General Information'!$G$16</f>
        <v>8541</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5.05" x14ac:dyDescent="0.3">
      <c r="A3206" t="str">
        <f>'Page 1 - General Information'!$G$12</f>
        <v>113365303</v>
      </c>
      <c r="B3206" t="str">
        <f>'Page 1 - General Information'!$G$16</f>
        <v>8541</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5.05" x14ac:dyDescent="0.3">
      <c r="A3207" t="str">
        <f>'Page 1 - General Information'!$G$12</f>
        <v>113365303</v>
      </c>
      <c r="B3207" t="str">
        <f>'Page 1 - General Information'!$G$16</f>
        <v>8541</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5.05" x14ac:dyDescent="0.3">
      <c r="A3208" t="str">
        <f>'Page 1 - General Information'!$G$12</f>
        <v>113365303</v>
      </c>
      <c r="B3208" t="str">
        <f>'Page 1 - General Information'!$G$16</f>
        <v>8541</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5.05" x14ac:dyDescent="0.3">
      <c r="A3209" t="str">
        <f>'Page 1 - General Information'!$G$12</f>
        <v>113365303</v>
      </c>
      <c r="B3209" t="str">
        <f>'Page 1 - General Information'!$G$16</f>
        <v>8541</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5.05" x14ac:dyDescent="0.3">
      <c r="A3210" t="str">
        <f>'Page 1 - General Information'!$G$12</f>
        <v>113365303</v>
      </c>
      <c r="B3210" t="str">
        <f>'Page 1 - General Information'!$G$16</f>
        <v>8541</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5.05" x14ac:dyDescent="0.3">
      <c r="A3211" t="str">
        <f>'Page 1 - General Information'!$G$12</f>
        <v>113365303</v>
      </c>
      <c r="B3211" t="str">
        <f>'Page 1 - General Information'!$G$16</f>
        <v>8541</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5.05" x14ac:dyDescent="0.3">
      <c r="A3212" t="str">
        <f>'Page 1 - General Information'!$G$12</f>
        <v>113365303</v>
      </c>
      <c r="B3212" t="str">
        <f>'Page 1 - General Information'!$G$16</f>
        <v>8541</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5.05" x14ac:dyDescent="0.3">
      <c r="A3213" t="str">
        <f>'Page 1 - General Information'!$G$12</f>
        <v>113365303</v>
      </c>
      <c r="B3213" t="str">
        <f>'Page 1 - General Information'!$G$16</f>
        <v>8541</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5.05" x14ac:dyDescent="0.3">
      <c r="A3214" t="str">
        <f>'Page 1 - General Information'!$G$12</f>
        <v>113365303</v>
      </c>
      <c r="B3214" t="str">
        <f>'Page 1 - General Information'!$G$16</f>
        <v>8541</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5.05" x14ac:dyDescent="0.3">
      <c r="A3215" t="str">
        <f>'Page 1 - General Information'!$G$12</f>
        <v>113365303</v>
      </c>
      <c r="B3215" t="str">
        <f>'Page 1 - General Information'!$G$16</f>
        <v>8541</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5.05" x14ac:dyDescent="0.3">
      <c r="A3216" t="str">
        <f>'Page 1 - General Information'!$G$12</f>
        <v>113365303</v>
      </c>
      <c r="B3216" t="str">
        <f>'Page 1 - General Information'!$G$16</f>
        <v>8541</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5.05" x14ac:dyDescent="0.3">
      <c r="A3217" t="str">
        <f>'Page 1 - General Information'!$G$12</f>
        <v>113365303</v>
      </c>
      <c r="B3217" t="str">
        <f>'Page 1 - General Information'!$G$16</f>
        <v>8541</v>
      </c>
      <c r="C3217" s="343" t="s">
        <v>21449</v>
      </c>
      <c r="D3217"/>
      <c r="E3217"/>
      <c r="F3217"/>
      <c r="G3217"/>
      <c r="H3217"/>
      <c r="I3217"/>
      <c r="J3217"/>
      <c r="K3217"/>
      <c r="L3217"/>
      <c r="M3217"/>
      <c r="N3217" t="s">
        <v>4042</v>
      </c>
      <c r="O3217" s="344">
        <f>INDEX('Page 2 - Team Information'!$K$14:$AP$189,Y3217,X3217)</f>
        <v>1</v>
      </c>
      <c r="P3217"/>
      <c r="Q3217"/>
      <c r="R3217"/>
      <c r="S3217" t="s">
        <v>6988</v>
      </c>
      <c r="T3217"/>
      <c r="U3217"/>
      <c r="V3217"/>
      <c r="W3217"/>
      <c r="X3217" s="345">
        <v>25</v>
      </c>
      <c r="Y3217" s="345">
        <v>9</v>
      </c>
      <c r="Z3217" s="288"/>
    </row>
    <row r="3218" spans="1:26" ht="15.05" x14ac:dyDescent="0.3">
      <c r="A3218" t="str">
        <f>'Page 1 - General Information'!$G$12</f>
        <v>113365303</v>
      </c>
      <c r="B3218" t="str">
        <f>'Page 1 - General Information'!$G$16</f>
        <v>8541</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5.05" x14ac:dyDescent="0.3">
      <c r="A3219" t="str">
        <f>'Page 1 - General Information'!$G$12</f>
        <v>113365303</v>
      </c>
      <c r="B3219" t="str">
        <f>'Page 1 - General Information'!$G$16</f>
        <v>8541</v>
      </c>
      <c r="C3219" s="343" t="s">
        <v>21449</v>
      </c>
      <c r="D3219"/>
      <c r="E3219"/>
      <c r="F3219"/>
      <c r="G3219"/>
      <c r="H3219"/>
      <c r="I3219"/>
      <c r="J3219"/>
      <c r="K3219"/>
      <c r="L3219"/>
      <c r="M3219"/>
      <c r="N3219" t="s">
        <v>4042</v>
      </c>
      <c r="O3219" s="344">
        <f>INDEX('Page 2 - Team Information'!$K$14:$AP$189,Y3219,X3219)</f>
        <v>1</v>
      </c>
      <c r="P3219"/>
      <c r="Q3219"/>
      <c r="R3219"/>
      <c r="S3219" t="s">
        <v>6990</v>
      </c>
      <c r="T3219"/>
      <c r="U3219"/>
      <c r="V3219"/>
      <c r="W3219"/>
      <c r="X3219" s="345">
        <v>27</v>
      </c>
      <c r="Y3219" s="345">
        <v>9</v>
      </c>
      <c r="Z3219" s="288"/>
    </row>
    <row r="3220" spans="1:26" ht="15.05" x14ac:dyDescent="0.3">
      <c r="A3220" t="str">
        <f>'Page 1 - General Information'!$G$12</f>
        <v>113365303</v>
      </c>
      <c r="B3220" t="str">
        <f>'Page 1 - General Information'!$G$16</f>
        <v>8541</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5.05" x14ac:dyDescent="0.3">
      <c r="A3221" t="str">
        <f>'Page 1 - General Information'!$G$12</f>
        <v>113365303</v>
      </c>
      <c r="B3221" t="str">
        <f>'Page 1 - General Information'!$G$16</f>
        <v>8541</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5.05" x14ac:dyDescent="0.3">
      <c r="A3222" t="str">
        <f>'Page 1 - General Information'!$G$12</f>
        <v>113365303</v>
      </c>
      <c r="B3222" t="str">
        <f>'Page 1 - General Information'!$G$16</f>
        <v>8541</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5.05" x14ac:dyDescent="0.3">
      <c r="A3223" t="str">
        <f>'Page 1 - General Information'!$G$12</f>
        <v>113365303</v>
      </c>
      <c r="B3223" t="str">
        <f>'Page 1 - General Information'!$G$16</f>
        <v>8541</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5.05" x14ac:dyDescent="0.3">
      <c r="A3224" t="str">
        <f>'Page 1 - General Information'!$G$12</f>
        <v>113365303</v>
      </c>
      <c r="B3224" t="str">
        <f>'Page 1 - General Information'!$G$16</f>
        <v>8541</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5.05" x14ac:dyDescent="0.3">
      <c r="A3225" t="str">
        <f>'Page 1 - General Information'!$G$12</f>
        <v>113365303</v>
      </c>
      <c r="B3225" t="str">
        <f>'Page 1 - General Information'!$G$16</f>
        <v>8541</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5.05" x14ac:dyDescent="0.3">
      <c r="A3226" t="str">
        <f>'Page 1 - General Information'!$G$12</f>
        <v>113365303</v>
      </c>
      <c r="B3226" t="str">
        <f>'Page 1 - General Information'!$G$16</f>
        <v>8541</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5.05" x14ac:dyDescent="0.3">
      <c r="A3227" t="str">
        <f>'Page 1 - General Information'!$G$12</f>
        <v>113365303</v>
      </c>
      <c r="B3227" t="str">
        <f>'Page 1 - General Information'!$G$16</f>
        <v>8541</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5.05" x14ac:dyDescent="0.3">
      <c r="A3228" t="str">
        <f>'Page 1 - General Information'!$G$12</f>
        <v>113365303</v>
      </c>
      <c r="B3228" t="str">
        <f>'Page 1 - General Information'!$G$16</f>
        <v>8541</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5.05" x14ac:dyDescent="0.3">
      <c r="A3229" t="str">
        <f>'Page 1 - General Information'!$G$12</f>
        <v>113365303</v>
      </c>
      <c r="B3229" t="str">
        <f>'Page 1 - General Information'!$G$16</f>
        <v>8541</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5.05" x14ac:dyDescent="0.3">
      <c r="A3230" t="str">
        <f>'Page 1 - General Information'!$G$12</f>
        <v>113365303</v>
      </c>
      <c r="B3230" t="str">
        <f>'Page 1 - General Information'!$G$16</f>
        <v>8541</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5.05" x14ac:dyDescent="0.3">
      <c r="A3231" t="str">
        <f>'Page 1 - General Information'!$G$12</f>
        <v>113365303</v>
      </c>
      <c r="B3231" t="str">
        <f>'Page 1 - General Information'!$G$16</f>
        <v>8541</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5.05" x14ac:dyDescent="0.3">
      <c r="A3232" t="str">
        <f>'Page 1 - General Information'!$G$12</f>
        <v>113365303</v>
      </c>
      <c r="B3232" t="str">
        <f>'Page 1 - General Information'!$G$16</f>
        <v>8541</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5.05" x14ac:dyDescent="0.3">
      <c r="A3233" t="str">
        <f>'Page 1 - General Information'!$G$12</f>
        <v>113365303</v>
      </c>
      <c r="B3233" t="str">
        <f>'Page 1 - General Information'!$G$16</f>
        <v>8541</v>
      </c>
      <c r="C3233" s="343" t="s">
        <v>21449</v>
      </c>
      <c r="D3233"/>
      <c r="E3233"/>
      <c r="F3233"/>
      <c r="G3233"/>
      <c r="H3233"/>
      <c r="I3233"/>
      <c r="J3233"/>
      <c r="K3233"/>
      <c r="L3233"/>
      <c r="M3233"/>
      <c r="N3233" t="s">
        <v>4042</v>
      </c>
      <c r="O3233" s="344">
        <f>INDEX('Page 2 - Team Information'!$K$14:$AP$189,Y3233,X3233)</f>
        <v>1</v>
      </c>
      <c r="P3233"/>
      <c r="Q3233"/>
      <c r="R3233"/>
      <c r="S3233" t="s">
        <v>7004</v>
      </c>
      <c r="T3233"/>
      <c r="U3233"/>
      <c r="V3233"/>
      <c r="W3233"/>
      <c r="X3233" s="345">
        <v>25</v>
      </c>
      <c r="Y3233" s="345">
        <v>11</v>
      </c>
      <c r="Z3233" s="288"/>
    </row>
    <row r="3234" spans="1:26" ht="15.05" x14ac:dyDescent="0.3">
      <c r="A3234" t="str">
        <f>'Page 1 - General Information'!$G$12</f>
        <v>113365303</v>
      </c>
      <c r="B3234" t="str">
        <f>'Page 1 - General Information'!$G$16</f>
        <v>8541</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5.05" x14ac:dyDescent="0.3">
      <c r="A3235" t="str">
        <f>'Page 1 - General Information'!$G$12</f>
        <v>113365303</v>
      </c>
      <c r="B3235" t="str">
        <f>'Page 1 - General Information'!$G$16</f>
        <v>8541</v>
      </c>
      <c r="C3235" s="343" t="s">
        <v>21449</v>
      </c>
      <c r="D3235"/>
      <c r="E3235"/>
      <c r="F3235"/>
      <c r="G3235"/>
      <c r="H3235"/>
      <c r="I3235"/>
      <c r="J3235"/>
      <c r="K3235"/>
      <c r="L3235"/>
      <c r="M3235"/>
      <c r="N3235" t="s">
        <v>4042</v>
      </c>
      <c r="O3235" s="344">
        <f>INDEX('Page 2 - Team Information'!$K$14:$AP$189,Y3235,X3235)</f>
        <v>1</v>
      </c>
      <c r="P3235"/>
      <c r="Q3235"/>
      <c r="R3235"/>
      <c r="S3235" t="s">
        <v>7006</v>
      </c>
      <c r="T3235"/>
      <c r="U3235"/>
      <c r="V3235"/>
      <c r="W3235"/>
      <c r="X3235" s="345">
        <v>27</v>
      </c>
      <c r="Y3235" s="345">
        <v>11</v>
      </c>
      <c r="Z3235" s="288"/>
    </row>
    <row r="3236" spans="1:26" ht="15.05" x14ac:dyDescent="0.3">
      <c r="A3236" t="str">
        <f>'Page 1 - General Information'!$G$12</f>
        <v>113365303</v>
      </c>
      <c r="B3236" t="str">
        <f>'Page 1 - General Information'!$G$16</f>
        <v>8541</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5.05" x14ac:dyDescent="0.3">
      <c r="A3237" t="str">
        <f>'Page 1 - General Information'!$G$12</f>
        <v>113365303</v>
      </c>
      <c r="B3237" t="str">
        <f>'Page 1 - General Information'!$G$16</f>
        <v>8541</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5.05" x14ac:dyDescent="0.3">
      <c r="A3238" t="str">
        <f>'Page 1 - General Information'!$G$12</f>
        <v>113365303</v>
      </c>
      <c r="B3238" t="str">
        <f>'Page 1 - General Information'!$G$16</f>
        <v>8541</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5.05" x14ac:dyDescent="0.3">
      <c r="A3239" t="str">
        <f>'Page 1 - General Information'!$G$12</f>
        <v>113365303</v>
      </c>
      <c r="B3239" t="str">
        <f>'Page 1 - General Information'!$G$16</f>
        <v>8541</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5.05" x14ac:dyDescent="0.3">
      <c r="A3240" t="str">
        <f>'Page 1 - General Information'!$G$12</f>
        <v>113365303</v>
      </c>
      <c r="B3240" t="str">
        <f>'Page 1 - General Information'!$G$16</f>
        <v>8541</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5.05" x14ac:dyDescent="0.3">
      <c r="A3241" t="str">
        <f>'Page 1 - General Information'!$G$12</f>
        <v>113365303</v>
      </c>
      <c r="B3241" t="str">
        <f>'Page 1 - General Information'!$G$16</f>
        <v>8541</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5.05" x14ac:dyDescent="0.3">
      <c r="A3242" t="str">
        <f>'Page 1 - General Information'!$G$12</f>
        <v>113365303</v>
      </c>
      <c r="B3242" t="str">
        <f>'Page 1 - General Information'!$G$16</f>
        <v>8541</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5.05" x14ac:dyDescent="0.3">
      <c r="A3243" t="str">
        <f>'Page 1 - General Information'!$G$12</f>
        <v>113365303</v>
      </c>
      <c r="B3243" t="str">
        <f>'Page 1 - General Information'!$G$16</f>
        <v>8541</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5.05" x14ac:dyDescent="0.3">
      <c r="A3244" t="str">
        <f>'Page 1 - General Information'!$G$12</f>
        <v>113365303</v>
      </c>
      <c r="B3244" t="str">
        <f>'Page 1 - General Information'!$G$16</f>
        <v>8541</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5.05" x14ac:dyDescent="0.3">
      <c r="A3245" t="str">
        <f>'Page 1 - General Information'!$G$12</f>
        <v>113365303</v>
      </c>
      <c r="B3245" t="str">
        <f>'Page 1 - General Information'!$G$16</f>
        <v>8541</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5.05" x14ac:dyDescent="0.3">
      <c r="A3246" t="str">
        <f>'Page 1 - General Information'!$G$12</f>
        <v>113365303</v>
      </c>
      <c r="B3246" t="str">
        <f>'Page 1 - General Information'!$G$16</f>
        <v>8541</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5.05" x14ac:dyDescent="0.3">
      <c r="A3247" t="str">
        <f>'Page 1 - General Information'!$G$12</f>
        <v>113365303</v>
      </c>
      <c r="B3247" t="str">
        <f>'Page 1 - General Information'!$G$16</f>
        <v>8541</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5.05" x14ac:dyDescent="0.3">
      <c r="A3248" t="str">
        <f>'Page 1 - General Information'!$G$12</f>
        <v>113365303</v>
      </c>
      <c r="B3248" t="str">
        <f>'Page 1 - General Information'!$G$16</f>
        <v>8541</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5.05" x14ac:dyDescent="0.3">
      <c r="A3249" t="str">
        <f>'Page 1 - General Information'!$G$12</f>
        <v>113365303</v>
      </c>
      <c r="B3249" t="str">
        <f>'Page 1 - General Information'!$G$16</f>
        <v>8541</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5.05" x14ac:dyDescent="0.3">
      <c r="A3250" t="str">
        <f>'Page 1 - General Information'!$G$12</f>
        <v>113365303</v>
      </c>
      <c r="B3250" t="str">
        <f>'Page 1 - General Information'!$G$16</f>
        <v>8541</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5.05" x14ac:dyDescent="0.3">
      <c r="A3251" t="str">
        <f>'Page 1 - General Information'!$G$12</f>
        <v>113365303</v>
      </c>
      <c r="B3251" t="str">
        <f>'Page 1 - General Information'!$G$16</f>
        <v>8541</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5.05" x14ac:dyDescent="0.3">
      <c r="A3252" t="str">
        <f>'Page 1 - General Information'!$G$12</f>
        <v>113365303</v>
      </c>
      <c r="B3252" t="str">
        <f>'Page 1 - General Information'!$G$16</f>
        <v>8541</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5.05" x14ac:dyDescent="0.3">
      <c r="A3253" t="str">
        <f>'Page 1 - General Information'!$G$12</f>
        <v>113365303</v>
      </c>
      <c r="B3253" t="str">
        <f>'Page 1 - General Information'!$G$16</f>
        <v>8541</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5.05" x14ac:dyDescent="0.3">
      <c r="A3254" t="str">
        <f>'Page 1 - General Information'!$G$12</f>
        <v>113365303</v>
      </c>
      <c r="B3254" t="str">
        <f>'Page 1 - General Information'!$G$16</f>
        <v>8541</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5.05" x14ac:dyDescent="0.3">
      <c r="A3255" t="str">
        <f>'Page 1 - General Information'!$G$12</f>
        <v>113365303</v>
      </c>
      <c r="B3255" t="str">
        <f>'Page 1 - General Information'!$G$16</f>
        <v>8541</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5.05" x14ac:dyDescent="0.3">
      <c r="A3256" t="str">
        <f>'Page 1 - General Information'!$G$12</f>
        <v>113365303</v>
      </c>
      <c r="B3256" t="str">
        <f>'Page 1 - General Information'!$G$16</f>
        <v>8541</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5.05" x14ac:dyDescent="0.3">
      <c r="A3257" t="str">
        <f>'Page 1 - General Information'!$G$12</f>
        <v>113365303</v>
      </c>
      <c r="B3257" t="str">
        <f>'Page 1 - General Information'!$G$16</f>
        <v>8541</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5.05" x14ac:dyDescent="0.3">
      <c r="A3258" t="str">
        <f>'Page 1 - General Information'!$G$12</f>
        <v>113365303</v>
      </c>
      <c r="B3258" t="str">
        <f>'Page 1 - General Information'!$G$16</f>
        <v>8541</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5.05" x14ac:dyDescent="0.3">
      <c r="A3259" t="str">
        <f>'Page 1 - General Information'!$G$12</f>
        <v>113365303</v>
      </c>
      <c r="B3259" t="str">
        <f>'Page 1 - General Information'!$G$16</f>
        <v>8541</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5.05" x14ac:dyDescent="0.3">
      <c r="A3260" t="str">
        <f>'Page 1 - General Information'!$G$12</f>
        <v>113365303</v>
      </c>
      <c r="B3260" t="str">
        <f>'Page 1 - General Information'!$G$16</f>
        <v>8541</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5.05" x14ac:dyDescent="0.3">
      <c r="A3261" t="str">
        <f>'Page 1 - General Information'!$G$12</f>
        <v>113365303</v>
      </c>
      <c r="B3261" t="str">
        <f>'Page 1 - General Information'!$G$16</f>
        <v>8541</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5.05" x14ac:dyDescent="0.3">
      <c r="A3262" t="str">
        <f>'Page 1 - General Information'!$G$12</f>
        <v>113365303</v>
      </c>
      <c r="B3262" t="str">
        <f>'Page 1 - General Information'!$G$16</f>
        <v>8541</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5.05" x14ac:dyDescent="0.3">
      <c r="A3263" t="str">
        <f>'Page 1 - General Information'!$G$12</f>
        <v>113365303</v>
      </c>
      <c r="B3263" t="str">
        <f>'Page 1 - General Information'!$G$16</f>
        <v>8541</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5.05" x14ac:dyDescent="0.3">
      <c r="A3264" t="str">
        <f>'Page 1 - General Information'!$G$12</f>
        <v>113365303</v>
      </c>
      <c r="B3264" t="str">
        <f>'Page 1 - General Information'!$G$16</f>
        <v>8541</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5.05" x14ac:dyDescent="0.3">
      <c r="A3265" t="str">
        <f>'Page 1 - General Information'!$G$12</f>
        <v>113365303</v>
      </c>
      <c r="B3265" t="str">
        <f>'Page 1 - General Information'!$G$16</f>
        <v>8541</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5.05" x14ac:dyDescent="0.3">
      <c r="A3266" t="str">
        <f>'Page 1 - General Information'!$G$12</f>
        <v>113365303</v>
      </c>
      <c r="B3266" t="str">
        <f>'Page 1 - General Information'!$G$16</f>
        <v>8541</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5.05" x14ac:dyDescent="0.3">
      <c r="A3267" t="str">
        <f>'Page 1 - General Information'!$G$12</f>
        <v>113365303</v>
      </c>
      <c r="B3267" t="str">
        <f>'Page 1 - General Information'!$G$16</f>
        <v>8541</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5.05" x14ac:dyDescent="0.3">
      <c r="A3268" t="str">
        <f>'Page 1 - General Information'!$G$12</f>
        <v>113365303</v>
      </c>
      <c r="B3268" t="str">
        <f>'Page 1 - General Information'!$G$16</f>
        <v>8541</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5.05" x14ac:dyDescent="0.3">
      <c r="A3269" t="str">
        <f>'Page 1 - General Information'!$G$12</f>
        <v>113365303</v>
      </c>
      <c r="B3269" t="str">
        <f>'Page 1 - General Information'!$G$16</f>
        <v>8541</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5.05" x14ac:dyDescent="0.3">
      <c r="A3270" t="str">
        <f>'Page 1 - General Information'!$G$12</f>
        <v>113365303</v>
      </c>
      <c r="B3270" t="str">
        <f>'Page 1 - General Information'!$G$16</f>
        <v>8541</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5.05" x14ac:dyDescent="0.3">
      <c r="A3271" t="str">
        <f>'Page 1 - General Information'!$G$12</f>
        <v>113365303</v>
      </c>
      <c r="B3271" t="str">
        <f>'Page 1 - General Information'!$G$16</f>
        <v>8541</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5.05" x14ac:dyDescent="0.3">
      <c r="A3272" t="str">
        <f>'Page 1 - General Information'!$G$12</f>
        <v>113365303</v>
      </c>
      <c r="B3272" t="str">
        <f>'Page 1 - General Information'!$G$16</f>
        <v>8541</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5.05" x14ac:dyDescent="0.3">
      <c r="A3273" t="str">
        <f>'Page 1 - General Information'!$G$12</f>
        <v>113365303</v>
      </c>
      <c r="B3273" t="str">
        <f>'Page 1 - General Information'!$G$16</f>
        <v>8541</v>
      </c>
      <c r="C3273" s="343" t="s">
        <v>21449</v>
      </c>
      <c r="D3273"/>
      <c r="E3273"/>
      <c r="F3273"/>
      <c r="G3273"/>
      <c r="H3273"/>
      <c r="I3273"/>
      <c r="J3273"/>
      <c r="K3273"/>
      <c r="L3273"/>
      <c r="M3273"/>
      <c r="N3273" t="s">
        <v>4042</v>
      </c>
      <c r="O3273" s="344">
        <f>INDEX('Page 2 - Team Information'!$K$14:$AP$189,Y3273,X3273)</f>
        <v>1</v>
      </c>
      <c r="P3273"/>
      <c r="Q3273"/>
      <c r="R3273"/>
      <c r="S3273" t="s">
        <v>7044</v>
      </c>
      <c r="T3273"/>
      <c r="U3273"/>
      <c r="V3273"/>
      <c r="W3273"/>
      <c r="X3273" s="345">
        <v>25</v>
      </c>
      <c r="Y3273" s="345">
        <v>16</v>
      </c>
      <c r="Z3273" s="288"/>
    </row>
    <row r="3274" spans="1:26" ht="15.05" x14ac:dyDescent="0.3">
      <c r="A3274" t="str">
        <f>'Page 1 - General Information'!$G$12</f>
        <v>113365303</v>
      </c>
      <c r="B3274" t="str">
        <f>'Page 1 - General Information'!$G$16</f>
        <v>8541</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5.05" x14ac:dyDescent="0.3">
      <c r="A3275" t="str">
        <f>'Page 1 - General Information'!$G$12</f>
        <v>113365303</v>
      </c>
      <c r="B3275" t="str">
        <f>'Page 1 - General Information'!$G$16</f>
        <v>8541</v>
      </c>
      <c r="C3275" s="343" t="s">
        <v>21449</v>
      </c>
      <c r="D3275"/>
      <c r="E3275"/>
      <c r="F3275"/>
      <c r="G3275"/>
      <c r="H3275"/>
      <c r="I3275"/>
      <c r="J3275"/>
      <c r="K3275"/>
      <c r="L3275"/>
      <c r="M3275"/>
      <c r="N3275" t="s">
        <v>4042</v>
      </c>
      <c r="O3275" s="344">
        <f>INDEX('Page 2 - Team Information'!$K$14:$AP$189,Y3275,X3275)</f>
        <v>1</v>
      </c>
      <c r="P3275"/>
      <c r="Q3275"/>
      <c r="R3275"/>
      <c r="S3275" t="s">
        <v>7046</v>
      </c>
      <c r="T3275"/>
      <c r="U3275"/>
      <c r="V3275"/>
      <c r="W3275"/>
      <c r="X3275" s="345">
        <v>27</v>
      </c>
      <c r="Y3275" s="345">
        <v>16</v>
      </c>
      <c r="Z3275" s="288"/>
    </row>
    <row r="3276" spans="1:26" ht="15.05" x14ac:dyDescent="0.3">
      <c r="A3276" t="str">
        <f>'Page 1 - General Information'!$G$12</f>
        <v>113365303</v>
      </c>
      <c r="B3276" t="str">
        <f>'Page 1 - General Information'!$G$16</f>
        <v>8541</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5.05" x14ac:dyDescent="0.3">
      <c r="A3277" t="str">
        <f>'Page 1 - General Information'!$G$12</f>
        <v>113365303</v>
      </c>
      <c r="B3277" t="str">
        <f>'Page 1 - General Information'!$G$16</f>
        <v>8541</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5.05" x14ac:dyDescent="0.3">
      <c r="A3278" t="str">
        <f>'Page 1 - General Information'!$G$12</f>
        <v>113365303</v>
      </c>
      <c r="B3278" t="str">
        <f>'Page 1 - General Information'!$G$16</f>
        <v>8541</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5.05" x14ac:dyDescent="0.3">
      <c r="A3279" t="str">
        <f>'Page 1 - General Information'!$G$12</f>
        <v>113365303</v>
      </c>
      <c r="B3279" t="str">
        <f>'Page 1 - General Information'!$G$16</f>
        <v>8541</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5.05" x14ac:dyDescent="0.3">
      <c r="A3280" t="str">
        <f>'Page 1 - General Information'!$G$12</f>
        <v>113365303</v>
      </c>
      <c r="B3280" t="str">
        <f>'Page 1 - General Information'!$G$16</f>
        <v>8541</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5.05" x14ac:dyDescent="0.3">
      <c r="A3281" t="str">
        <f>'Page 1 - General Information'!$G$12</f>
        <v>113365303</v>
      </c>
      <c r="B3281" t="str">
        <f>'Page 1 - General Information'!$G$16</f>
        <v>8541</v>
      </c>
      <c r="C3281" s="343" t="s">
        <v>21449</v>
      </c>
      <c r="D3281"/>
      <c r="E3281"/>
      <c r="F3281"/>
      <c r="G3281"/>
      <c r="H3281"/>
      <c r="I3281"/>
      <c r="J3281"/>
      <c r="K3281"/>
      <c r="L3281"/>
      <c r="M3281"/>
      <c r="N3281" t="s">
        <v>4042</v>
      </c>
      <c r="O3281" s="344">
        <f>INDEX('Page 2 - Team Information'!$K$14:$AP$189,Y3281,X3281)</f>
        <v>1</v>
      </c>
      <c r="P3281"/>
      <c r="Q3281"/>
      <c r="R3281"/>
      <c r="S3281" t="s">
        <v>7052</v>
      </c>
      <c r="T3281"/>
      <c r="U3281"/>
      <c r="V3281"/>
      <c r="W3281"/>
      <c r="X3281" s="345">
        <v>25</v>
      </c>
      <c r="Y3281" s="345">
        <v>17</v>
      </c>
      <c r="Z3281" s="288"/>
    </row>
    <row r="3282" spans="1:26" ht="15.05" x14ac:dyDescent="0.3">
      <c r="A3282" t="str">
        <f>'Page 1 - General Information'!$G$12</f>
        <v>113365303</v>
      </c>
      <c r="B3282" t="str">
        <f>'Page 1 - General Information'!$G$16</f>
        <v>8541</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5.05" x14ac:dyDescent="0.3">
      <c r="A3283" t="str">
        <f>'Page 1 - General Information'!$G$12</f>
        <v>113365303</v>
      </c>
      <c r="B3283" t="str">
        <f>'Page 1 - General Information'!$G$16</f>
        <v>8541</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5.05" x14ac:dyDescent="0.3">
      <c r="A3284" t="str">
        <f>'Page 1 - General Information'!$G$12</f>
        <v>113365303</v>
      </c>
      <c r="B3284" t="str">
        <f>'Page 1 - General Information'!$G$16</f>
        <v>8541</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5.05" x14ac:dyDescent="0.3">
      <c r="A3285" t="str">
        <f>'Page 1 - General Information'!$G$12</f>
        <v>113365303</v>
      </c>
      <c r="B3285" t="str">
        <f>'Page 1 - General Information'!$G$16</f>
        <v>8541</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5.05" x14ac:dyDescent="0.3">
      <c r="A3286" t="str">
        <f>'Page 1 - General Information'!$G$12</f>
        <v>113365303</v>
      </c>
      <c r="B3286" t="str">
        <f>'Page 1 - General Information'!$G$16</f>
        <v>8541</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5.05" x14ac:dyDescent="0.3">
      <c r="A3287" t="str">
        <f>'Page 1 - General Information'!$G$12</f>
        <v>113365303</v>
      </c>
      <c r="B3287" t="str">
        <f>'Page 1 - General Information'!$G$16</f>
        <v>8541</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5.05" x14ac:dyDescent="0.3">
      <c r="A3288" t="str">
        <f>'Page 1 - General Information'!$G$12</f>
        <v>113365303</v>
      </c>
      <c r="B3288" t="str">
        <f>'Page 1 - General Information'!$G$16</f>
        <v>8541</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5.05" x14ac:dyDescent="0.3">
      <c r="A3289" t="str">
        <f>'Page 1 - General Information'!$G$12</f>
        <v>113365303</v>
      </c>
      <c r="B3289" t="str">
        <f>'Page 1 - General Information'!$G$16</f>
        <v>8541</v>
      </c>
      <c r="C3289" s="343" t="s">
        <v>21449</v>
      </c>
      <c r="D3289"/>
      <c r="E3289"/>
      <c r="F3289"/>
      <c r="G3289"/>
      <c r="H3289"/>
      <c r="I3289"/>
      <c r="J3289"/>
      <c r="K3289"/>
      <c r="L3289"/>
      <c r="M3289"/>
      <c r="N3289" t="s">
        <v>4042</v>
      </c>
      <c r="O3289" s="344">
        <f>INDEX('Page 2 - Team Information'!$K$14:$AP$189,Y3289,X3289)</f>
        <v>1</v>
      </c>
      <c r="P3289"/>
      <c r="Q3289"/>
      <c r="R3289"/>
      <c r="S3289" t="s">
        <v>7060</v>
      </c>
      <c r="T3289"/>
      <c r="U3289"/>
      <c r="V3289"/>
      <c r="W3289"/>
      <c r="X3289" s="345">
        <v>25</v>
      </c>
      <c r="Y3289" s="345">
        <v>18</v>
      </c>
      <c r="Z3289" s="288"/>
    </row>
    <row r="3290" spans="1:26" ht="15.05" x14ac:dyDescent="0.3">
      <c r="A3290" t="str">
        <f>'Page 1 - General Information'!$G$12</f>
        <v>113365303</v>
      </c>
      <c r="B3290" t="str">
        <f>'Page 1 - General Information'!$G$16</f>
        <v>8541</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5.05" x14ac:dyDescent="0.3">
      <c r="A3291" t="str">
        <f>'Page 1 - General Information'!$G$12</f>
        <v>113365303</v>
      </c>
      <c r="B3291" t="str">
        <f>'Page 1 - General Information'!$G$16</f>
        <v>8541</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5.05" x14ac:dyDescent="0.3">
      <c r="A3292" t="str">
        <f>'Page 1 - General Information'!$G$12</f>
        <v>113365303</v>
      </c>
      <c r="B3292" t="str">
        <f>'Page 1 - General Information'!$G$16</f>
        <v>8541</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5.05" x14ac:dyDescent="0.3">
      <c r="A3293" t="str">
        <f>'Page 1 - General Information'!$G$12</f>
        <v>113365303</v>
      </c>
      <c r="B3293" t="str">
        <f>'Page 1 - General Information'!$G$16</f>
        <v>8541</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5.05" x14ac:dyDescent="0.3">
      <c r="A3294" t="str">
        <f>'Page 1 - General Information'!$G$12</f>
        <v>113365303</v>
      </c>
      <c r="B3294" t="str">
        <f>'Page 1 - General Information'!$G$16</f>
        <v>8541</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5.05" x14ac:dyDescent="0.3">
      <c r="A3295" t="str">
        <f>'Page 1 - General Information'!$G$12</f>
        <v>113365303</v>
      </c>
      <c r="B3295" t="str">
        <f>'Page 1 - General Information'!$G$16</f>
        <v>8541</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5.05" x14ac:dyDescent="0.3">
      <c r="A3296" t="str">
        <f>'Page 1 - General Information'!$G$12</f>
        <v>113365303</v>
      </c>
      <c r="B3296" t="str">
        <f>'Page 1 - General Information'!$G$16</f>
        <v>8541</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5.05" x14ac:dyDescent="0.3">
      <c r="A3297" t="str">
        <f>'Page 1 - General Information'!$G$12</f>
        <v>113365303</v>
      </c>
      <c r="B3297" t="str">
        <f>'Page 1 - General Information'!$G$16</f>
        <v>8541</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5.05" x14ac:dyDescent="0.3">
      <c r="A3298" t="str">
        <f>'Page 1 - General Information'!$G$12</f>
        <v>113365303</v>
      </c>
      <c r="B3298" t="str">
        <f>'Page 1 - General Information'!$G$16</f>
        <v>8541</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5.05" x14ac:dyDescent="0.3">
      <c r="A3299" t="str">
        <f>'Page 1 - General Information'!$G$12</f>
        <v>113365303</v>
      </c>
      <c r="B3299" t="str">
        <f>'Page 1 - General Information'!$G$16</f>
        <v>8541</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5.05" x14ac:dyDescent="0.3">
      <c r="A3300" t="str">
        <f>'Page 1 - General Information'!$G$12</f>
        <v>113365303</v>
      </c>
      <c r="B3300" t="str">
        <f>'Page 1 - General Information'!$G$16</f>
        <v>8541</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5.05" x14ac:dyDescent="0.3">
      <c r="A3301" t="str">
        <f>'Page 1 - General Information'!$G$12</f>
        <v>113365303</v>
      </c>
      <c r="B3301" t="str">
        <f>'Page 1 - General Information'!$G$16</f>
        <v>8541</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5.05" x14ac:dyDescent="0.3">
      <c r="A3302" t="str">
        <f>'Page 1 - General Information'!$G$12</f>
        <v>113365303</v>
      </c>
      <c r="B3302" t="str">
        <f>'Page 1 - General Information'!$G$16</f>
        <v>8541</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5.05" x14ac:dyDescent="0.3">
      <c r="A3303" t="str">
        <f>'Page 1 - General Information'!$G$12</f>
        <v>113365303</v>
      </c>
      <c r="B3303" t="str">
        <f>'Page 1 - General Information'!$G$16</f>
        <v>8541</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5.05" x14ac:dyDescent="0.3">
      <c r="A3304" t="str">
        <f>'Page 1 - General Information'!$G$12</f>
        <v>113365303</v>
      </c>
      <c r="B3304" t="str">
        <f>'Page 1 - General Information'!$G$16</f>
        <v>8541</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5.05" x14ac:dyDescent="0.3">
      <c r="A3305" t="str">
        <f>'Page 1 - General Information'!$G$12</f>
        <v>113365303</v>
      </c>
      <c r="B3305" t="str">
        <f>'Page 1 - General Information'!$G$16</f>
        <v>8541</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5.05" x14ac:dyDescent="0.3">
      <c r="A3306" t="str">
        <f>'Page 1 - General Information'!$G$12</f>
        <v>113365303</v>
      </c>
      <c r="B3306" t="str">
        <f>'Page 1 - General Information'!$G$16</f>
        <v>8541</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5.05" x14ac:dyDescent="0.3">
      <c r="A3307" t="str">
        <f>'Page 1 - General Information'!$G$12</f>
        <v>113365303</v>
      </c>
      <c r="B3307" t="str">
        <f>'Page 1 - General Information'!$G$16</f>
        <v>8541</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5.05" x14ac:dyDescent="0.3">
      <c r="A3308" t="str">
        <f>'Page 1 - General Information'!$G$12</f>
        <v>113365303</v>
      </c>
      <c r="B3308" t="str">
        <f>'Page 1 - General Information'!$G$16</f>
        <v>8541</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5.05" x14ac:dyDescent="0.3">
      <c r="A3309" t="str">
        <f>'Page 1 - General Information'!$G$12</f>
        <v>113365303</v>
      </c>
      <c r="B3309" t="str">
        <f>'Page 1 - General Information'!$G$16</f>
        <v>8541</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5.05" x14ac:dyDescent="0.3">
      <c r="A3310" t="str">
        <f>'Page 1 - General Information'!$G$12</f>
        <v>113365303</v>
      </c>
      <c r="B3310" t="str">
        <f>'Page 1 - General Information'!$G$16</f>
        <v>8541</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5.05" x14ac:dyDescent="0.3">
      <c r="A3311" t="str">
        <f>'Page 1 - General Information'!$G$12</f>
        <v>113365303</v>
      </c>
      <c r="B3311" t="str">
        <f>'Page 1 - General Information'!$G$16</f>
        <v>8541</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5.05" x14ac:dyDescent="0.3">
      <c r="A3312" t="str">
        <f>'Page 1 - General Information'!$G$12</f>
        <v>113365303</v>
      </c>
      <c r="B3312" t="str">
        <f>'Page 1 - General Information'!$G$16</f>
        <v>8541</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5.05" x14ac:dyDescent="0.3">
      <c r="A3313" t="str">
        <f>'Page 1 - General Information'!$G$12</f>
        <v>113365303</v>
      </c>
      <c r="B3313" t="str">
        <f>'Page 1 - General Information'!$G$16</f>
        <v>8541</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5.05" x14ac:dyDescent="0.3">
      <c r="A3314" t="str">
        <f>'Page 1 - General Information'!$G$12</f>
        <v>113365303</v>
      </c>
      <c r="B3314" t="str">
        <f>'Page 1 - General Information'!$G$16</f>
        <v>8541</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5.05" x14ac:dyDescent="0.3">
      <c r="A3315" t="str">
        <f>'Page 1 - General Information'!$G$12</f>
        <v>113365303</v>
      </c>
      <c r="B3315" t="str">
        <f>'Page 1 - General Information'!$G$16</f>
        <v>8541</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5.05" x14ac:dyDescent="0.3">
      <c r="A3316" t="str">
        <f>'Page 1 - General Information'!$G$12</f>
        <v>113365303</v>
      </c>
      <c r="B3316" t="str">
        <f>'Page 1 - General Information'!$G$16</f>
        <v>8541</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5.05" x14ac:dyDescent="0.3">
      <c r="A3317" t="str">
        <f>'Page 1 - General Information'!$G$12</f>
        <v>113365303</v>
      </c>
      <c r="B3317" t="str">
        <f>'Page 1 - General Information'!$G$16</f>
        <v>8541</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5.05" x14ac:dyDescent="0.3">
      <c r="A3318" t="str">
        <f>'Page 1 - General Information'!$G$12</f>
        <v>113365303</v>
      </c>
      <c r="B3318" t="str">
        <f>'Page 1 - General Information'!$G$16</f>
        <v>8541</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5.05" x14ac:dyDescent="0.3">
      <c r="A3319" t="str">
        <f>'Page 1 - General Information'!$G$12</f>
        <v>113365303</v>
      </c>
      <c r="B3319" t="str">
        <f>'Page 1 - General Information'!$G$16</f>
        <v>8541</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5.05" x14ac:dyDescent="0.3">
      <c r="A3320" t="str">
        <f>'Page 1 - General Information'!$G$12</f>
        <v>113365303</v>
      </c>
      <c r="B3320" t="str">
        <f>'Page 1 - General Information'!$G$16</f>
        <v>8541</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5.05" x14ac:dyDescent="0.3">
      <c r="A3321" t="str">
        <f>'Page 1 - General Information'!$G$12</f>
        <v>113365303</v>
      </c>
      <c r="B3321" t="str">
        <f>'Page 1 - General Information'!$G$16</f>
        <v>8541</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5.05" x14ac:dyDescent="0.3">
      <c r="A3322" t="str">
        <f>'Page 1 - General Information'!$G$12</f>
        <v>113365303</v>
      </c>
      <c r="B3322" t="str">
        <f>'Page 1 - General Information'!$G$16</f>
        <v>8541</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5.05" x14ac:dyDescent="0.3">
      <c r="A3323" t="str">
        <f>'Page 1 - General Information'!$G$12</f>
        <v>113365303</v>
      </c>
      <c r="B3323" t="str">
        <f>'Page 1 - General Information'!$G$16</f>
        <v>8541</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5.05" x14ac:dyDescent="0.3">
      <c r="A3324" t="str">
        <f>'Page 1 - General Information'!$G$12</f>
        <v>113365303</v>
      </c>
      <c r="B3324" t="str">
        <f>'Page 1 - General Information'!$G$16</f>
        <v>8541</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5.05" x14ac:dyDescent="0.3">
      <c r="A3325" t="str">
        <f>'Page 1 - General Information'!$G$12</f>
        <v>113365303</v>
      </c>
      <c r="B3325" t="str">
        <f>'Page 1 - General Information'!$G$16</f>
        <v>8541</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5.05" x14ac:dyDescent="0.3">
      <c r="A3326" t="str">
        <f>'Page 1 - General Information'!$G$12</f>
        <v>113365303</v>
      </c>
      <c r="B3326" t="str">
        <f>'Page 1 - General Information'!$G$16</f>
        <v>8541</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5.05" x14ac:dyDescent="0.3">
      <c r="A3327" t="str">
        <f>'Page 1 - General Information'!$G$12</f>
        <v>113365303</v>
      </c>
      <c r="B3327" t="str">
        <f>'Page 1 - General Information'!$G$16</f>
        <v>8541</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5.05" x14ac:dyDescent="0.3">
      <c r="A3328" t="str">
        <f>'Page 1 - General Information'!$G$12</f>
        <v>113365303</v>
      </c>
      <c r="B3328" t="str">
        <f>'Page 1 - General Information'!$G$16</f>
        <v>8541</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5.05" x14ac:dyDescent="0.3">
      <c r="A3329" t="str">
        <f>'Page 1 - General Information'!$G$12</f>
        <v>113365303</v>
      </c>
      <c r="B3329" t="str">
        <f>'Page 1 - General Information'!$G$16</f>
        <v>8541</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5.05" x14ac:dyDescent="0.3">
      <c r="A3330" t="str">
        <f>'Page 1 - General Information'!$G$12</f>
        <v>113365303</v>
      </c>
      <c r="B3330" t="str">
        <f>'Page 1 - General Information'!$G$16</f>
        <v>8541</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5.05" x14ac:dyDescent="0.3">
      <c r="A3331" t="str">
        <f>'Page 1 - General Information'!$G$12</f>
        <v>113365303</v>
      </c>
      <c r="B3331" t="str">
        <f>'Page 1 - General Information'!$G$16</f>
        <v>8541</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5.05" x14ac:dyDescent="0.3">
      <c r="A3332" t="str">
        <f>'Page 1 - General Information'!$G$12</f>
        <v>113365303</v>
      </c>
      <c r="B3332" t="str">
        <f>'Page 1 - General Information'!$G$16</f>
        <v>8541</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5.05" x14ac:dyDescent="0.3">
      <c r="A3333" t="str">
        <f>'Page 1 - General Information'!$G$12</f>
        <v>113365303</v>
      </c>
      <c r="B3333" t="str">
        <f>'Page 1 - General Information'!$G$16</f>
        <v>8541</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5.05" x14ac:dyDescent="0.3">
      <c r="A3334" t="str">
        <f>'Page 1 - General Information'!$G$12</f>
        <v>113365303</v>
      </c>
      <c r="B3334" t="str">
        <f>'Page 1 - General Information'!$G$16</f>
        <v>8541</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5.05" x14ac:dyDescent="0.3">
      <c r="A3335" t="str">
        <f>'Page 1 - General Information'!$G$12</f>
        <v>113365303</v>
      </c>
      <c r="B3335" t="str">
        <f>'Page 1 - General Information'!$G$16</f>
        <v>8541</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5.05" x14ac:dyDescent="0.3">
      <c r="A3336" t="str">
        <f>'Page 1 - General Information'!$G$12</f>
        <v>113365303</v>
      </c>
      <c r="B3336" t="str">
        <f>'Page 1 - General Information'!$G$16</f>
        <v>8541</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5.05" x14ac:dyDescent="0.3">
      <c r="A3337" t="str">
        <f>'Page 1 - General Information'!$G$12</f>
        <v>113365303</v>
      </c>
      <c r="B3337" t="str">
        <f>'Page 1 - General Information'!$G$16</f>
        <v>8541</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5.05" x14ac:dyDescent="0.3">
      <c r="A3338" t="str">
        <f>'Page 1 - General Information'!$G$12</f>
        <v>113365303</v>
      </c>
      <c r="B3338" t="str">
        <f>'Page 1 - General Information'!$G$16</f>
        <v>8541</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5.05" x14ac:dyDescent="0.3">
      <c r="A3339" t="str">
        <f>'Page 1 - General Information'!$G$12</f>
        <v>113365303</v>
      </c>
      <c r="B3339" t="str">
        <f>'Page 1 - General Information'!$G$16</f>
        <v>8541</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5.05" x14ac:dyDescent="0.3">
      <c r="A3340" t="str">
        <f>'Page 1 - General Information'!$G$12</f>
        <v>113365303</v>
      </c>
      <c r="B3340" t="str">
        <f>'Page 1 - General Information'!$G$16</f>
        <v>8541</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5.05" x14ac:dyDescent="0.3">
      <c r="A3341" t="str">
        <f>'Page 1 - General Information'!$G$12</f>
        <v>113365303</v>
      </c>
      <c r="B3341" t="str">
        <f>'Page 1 - General Information'!$G$16</f>
        <v>8541</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5.05" x14ac:dyDescent="0.3">
      <c r="A3342" t="str">
        <f>'Page 1 - General Information'!$G$12</f>
        <v>113365303</v>
      </c>
      <c r="B3342" t="str">
        <f>'Page 1 - General Information'!$G$16</f>
        <v>8541</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5.05" x14ac:dyDescent="0.3">
      <c r="A3343" t="str">
        <f>'Page 1 - General Information'!$G$12</f>
        <v>113365303</v>
      </c>
      <c r="B3343" t="str">
        <f>'Page 1 - General Information'!$G$16</f>
        <v>8541</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5.05" x14ac:dyDescent="0.3">
      <c r="A3344" t="str">
        <f>'Page 1 - General Information'!$G$12</f>
        <v>113365303</v>
      </c>
      <c r="B3344" t="str">
        <f>'Page 1 - General Information'!$G$16</f>
        <v>8541</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5.05" x14ac:dyDescent="0.3">
      <c r="A3345" t="str">
        <f>'Page 1 - General Information'!$G$12</f>
        <v>113365303</v>
      </c>
      <c r="B3345" t="str">
        <f>'Page 1 - General Information'!$G$16</f>
        <v>8541</v>
      </c>
      <c r="C3345" s="343" t="s">
        <v>21449</v>
      </c>
      <c r="D3345"/>
      <c r="E3345"/>
      <c r="F3345"/>
      <c r="G3345"/>
      <c r="H3345"/>
      <c r="I3345"/>
      <c r="J3345"/>
      <c r="K3345"/>
      <c r="L3345"/>
      <c r="M3345"/>
      <c r="N3345" t="s">
        <v>4042</v>
      </c>
      <c r="O3345" s="344">
        <f>INDEX('Page 2 - Team Information'!$K$14:$AP$189,Y3345,X3345)</f>
        <v>1</v>
      </c>
      <c r="P3345"/>
      <c r="Q3345"/>
      <c r="R3345"/>
      <c r="S3345" t="s">
        <v>7116</v>
      </c>
      <c r="T3345"/>
      <c r="U3345"/>
      <c r="V3345"/>
      <c r="W3345"/>
      <c r="X3345" s="345">
        <v>25</v>
      </c>
      <c r="Y3345" s="345">
        <v>25</v>
      </c>
      <c r="Z3345" s="288"/>
    </row>
    <row r="3346" spans="1:26" ht="15.05" x14ac:dyDescent="0.3">
      <c r="A3346" t="str">
        <f>'Page 1 - General Information'!$G$12</f>
        <v>113365303</v>
      </c>
      <c r="B3346" t="str">
        <f>'Page 1 - General Information'!$G$16</f>
        <v>8541</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5.05" x14ac:dyDescent="0.3">
      <c r="A3347" t="str">
        <f>'Page 1 - General Information'!$G$12</f>
        <v>113365303</v>
      </c>
      <c r="B3347" t="str">
        <f>'Page 1 - General Information'!$G$16</f>
        <v>8541</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5.05" x14ac:dyDescent="0.3">
      <c r="A3348" t="str">
        <f>'Page 1 - General Information'!$G$12</f>
        <v>113365303</v>
      </c>
      <c r="B3348" t="str">
        <f>'Page 1 - General Information'!$G$16</f>
        <v>8541</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5.05" x14ac:dyDescent="0.3">
      <c r="A3349" t="str">
        <f>'Page 1 - General Information'!$G$12</f>
        <v>113365303</v>
      </c>
      <c r="B3349" t="str">
        <f>'Page 1 - General Information'!$G$16</f>
        <v>8541</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5.05" x14ac:dyDescent="0.3">
      <c r="A3350" t="str">
        <f>'Page 1 - General Information'!$G$12</f>
        <v>113365303</v>
      </c>
      <c r="B3350" t="str">
        <f>'Page 1 - General Information'!$G$16</f>
        <v>8541</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5.05" x14ac:dyDescent="0.3">
      <c r="A3351" t="str">
        <f>'Page 1 - General Information'!$G$12</f>
        <v>113365303</v>
      </c>
      <c r="B3351" t="str">
        <f>'Page 1 - General Information'!$G$16</f>
        <v>8541</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5.05" x14ac:dyDescent="0.3">
      <c r="A3352" t="str">
        <f>'Page 1 - General Information'!$G$12</f>
        <v>113365303</v>
      </c>
      <c r="B3352" t="str">
        <f>'Page 1 - General Information'!$G$16</f>
        <v>8541</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5.05" x14ac:dyDescent="0.3">
      <c r="A3353" t="str">
        <f>'Page 1 - General Information'!$G$12</f>
        <v>113365303</v>
      </c>
      <c r="B3353" t="str">
        <f>'Page 1 - General Information'!$G$16</f>
        <v>8541</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5.05" x14ac:dyDescent="0.3">
      <c r="A3354" t="str">
        <f>'Page 1 - General Information'!$G$12</f>
        <v>113365303</v>
      </c>
      <c r="B3354" t="str">
        <f>'Page 1 - General Information'!$G$16</f>
        <v>8541</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5.05" x14ac:dyDescent="0.3">
      <c r="A3355" t="str">
        <f>'Page 1 - General Information'!$G$12</f>
        <v>113365303</v>
      </c>
      <c r="B3355" t="str">
        <f>'Page 1 - General Information'!$G$16</f>
        <v>8541</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5.05" x14ac:dyDescent="0.3">
      <c r="A3356" t="str">
        <f>'Page 1 - General Information'!$G$12</f>
        <v>113365303</v>
      </c>
      <c r="B3356" t="str">
        <f>'Page 1 - General Information'!$G$16</f>
        <v>8541</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5.05" x14ac:dyDescent="0.3">
      <c r="A3357" t="str">
        <f>'Page 1 - General Information'!$G$12</f>
        <v>113365303</v>
      </c>
      <c r="B3357" t="str">
        <f>'Page 1 - General Information'!$G$16</f>
        <v>8541</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5.05" x14ac:dyDescent="0.3">
      <c r="A3358" t="str">
        <f>'Page 1 - General Information'!$G$12</f>
        <v>113365303</v>
      </c>
      <c r="B3358" t="str">
        <f>'Page 1 - General Information'!$G$16</f>
        <v>8541</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5.05" x14ac:dyDescent="0.3">
      <c r="A3359" t="str">
        <f>'Page 1 - General Information'!$G$12</f>
        <v>113365303</v>
      </c>
      <c r="B3359" t="str">
        <f>'Page 1 - General Information'!$G$16</f>
        <v>8541</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5.05" x14ac:dyDescent="0.3">
      <c r="A3360" t="str">
        <f>'Page 1 - General Information'!$G$12</f>
        <v>113365303</v>
      </c>
      <c r="B3360" t="str">
        <f>'Page 1 - General Information'!$G$16</f>
        <v>8541</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5.05" x14ac:dyDescent="0.3">
      <c r="A3361" t="str">
        <f>'Page 1 - General Information'!$G$12</f>
        <v>113365303</v>
      </c>
      <c r="B3361" t="str">
        <f>'Page 1 - General Information'!$G$16</f>
        <v>8541</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5.05" x14ac:dyDescent="0.3">
      <c r="A3362" t="str">
        <f>'Page 1 - General Information'!$G$12</f>
        <v>113365303</v>
      </c>
      <c r="B3362" t="str">
        <f>'Page 1 - General Information'!$G$16</f>
        <v>8541</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5.05" x14ac:dyDescent="0.3">
      <c r="A3363" t="str">
        <f>'Page 1 - General Information'!$G$12</f>
        <v>113365303</v>
      </c>
      <c r="B3363" t="str">
        <f>'Page 1 - General Information'!$G$16</f>
        <v>8541</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5.05" x14ac:dyDescent="0.3">
      <c r="A3364" t="str">
        <f>'Page 1 - General Information'!$G$12</f>
        <v>113365303</v>
      </c>
      <c r="B3364" t="str">
        <f>'Page 1 - General Information'!$G$16</f>
        <v>8541</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5.05" x14ac:dyDescent="0.3">
      <c r="A3365" t="str">
        <f>'Page 1 - General Information'!$G$12</f>
        <v>113365303</v>
      </c>
      <c r="B3365" t="str">
        <f>'Page 1 - General Information'!$G$16</f>
        <v>8541</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5.05" x14ac:dyDescent="0.3">
      <c r="A3366" t="str">
        <f>'Page 1 - General Information'!$G$12</f>
        <v>113365303</v>
      </c>
      <c r="B3366" t="str">
        <f>'Page 1 - General Information'!$G$16</f>
        <v>8541</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5.05" x14ac:dyDescent="0.3">
      <c r="A3367" t="str">
        <f>'Page 1 - General Information'!$G$12</f>
        <v>113365303</v>
      </c>
      <c r="B3367" t="str">
        <f>'Page 1 - General Information'!$G$16</f>
        <v>8541</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5.05" x14ac:dyDescent="0.3">
      <c r="A3368" t="str">
        <f>'Page 1 - General Information'!$G$12</f>
        <v>113365303</v>
      </c>
      <c r="B3368" t="str">
        <f>'Page 1 - General Information'!$G$16</f>
        <v>8541</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5.05" x14ac:dyDescent="0.3">
      <c r="A3369" t="str">
        <f>'Page 1 - General Information'!$G$12</f>
        <v>113365303</v>
      </c>
      <c r="B3369" t="str">
        <f>'Page 1 - General Information'!$G$16</f>
        <v>8541</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5.05" x14ac:dyDescent="0.3">
      <c r="A3370" t="str">
        <f>'Page 1 - General Information'!$G$12</f>
        <v>113365303</v>
      </c>
      <c r="B3370" t="str">
        <f>'Page 1 - General Information'!$G$16</f>
        <v>8541</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5.05" x14ac:dyDescent="0.3">
      <c r="A3371" t="str">
        <f>'Page 1 - General Information'!$G$12</f>
        <v>113365303</v>
      </c>
      <c r="B3371" t="str">
        <f>'Page 1 - General Information'!$G$16</f>
        <v>8541</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5.05" x14ac:dyDescent="0.3">
      <c r="A3372" t="str">
        <f>'Page 1 - General Information'!$G$12</f>
        <v>113365303</v>
      </c>
      <c r="B3372" t="str">
        <f>'Page 1 - General Information'!$G$16</f>
        <v>8541</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5.05" x14ac:dyDescent="0.3">
      <c r="A3373" t="str">
        <f>'Page 1 - General Information'!$G$12</f>
        <v>113365303</v>
      </c>
      <c r="B3373" t="str">
        <f>'Page 1 - General Information'!$G$16</f>
        <v>8541</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5.05" x14ac:dyDescent="0.3">
      <c r="A3374" t="str">
        <f>'Page 1 - General Information'!$G$12</f>
        <v>113365303</v>
      </c>
      <c r="B3374" t="str">
        <f>'Page 1 - General Information'!$G$16</f>
        <v>8541</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5.05" x14ac:dyDescent="0.3">
      <c r="A3375" t="str">
        <f>'Page 1 - General Information'!$G$12</f>
        <v>113365303</v>
      </c>
      <c r="B3375" t="str">
        <f>'Page 1 - General Information'!$G$16</f>
        <v>8541</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5.05" x14ac:dyDescent="0.3">
      <c r="A3376" t="str">
        <f>'Page 1 - General Information'!$G$12</f>
        <v>113365303</v>
      </c>
      <c r="B3376" t="str">
        <f>'Page 1 - General Information'!$G$16</f>
        <v>8541</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5.05" x14ac:dyDescent="0.3">
      <c r="A3377" t="str">
        <f>'Page 1 - General Information'!$G$12</f>
        <v>113365303</v>
      </c>
      <c r="B3377" t="str">
        <f>'Page 1 - General Information'!$G$16</f>
        <v>8541</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5.05" x14ac:dyDescent="0.3">
      <c r="A3378" t="str">
        <f>'Page 1 - General Information'!$G$12</f>
        <v>113365303</v>
      </c>
      <c r="B3378" t="str">
        <f>'Page 1 - General Information'!$G$16</f>
        <v>8541</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5.05" x14ac:dyDescent="0.3">
      <c r="A3379" t="str">
        <f>'Page 1 - General Information'!$G$12</f>
        <v>113365303</v>
      </c>
      <c r="B3379" t="str">
        <f>'Page 1 - General Information'!$G$16</f>
        <v>8541</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5.05" x14ac:dyDescent="0.3">
      <c r="A3380" t="str">
        <f>'Page 1 - General Information'!$G$12</f>
        <v>113365303</v>
      </c>
      <c r="B3380" t="str">
        <f>'Page 1 - General Information'!$G$16</f>
        <v>8541</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5.05" x14ac:dyDescent="0.3">
      <c r="A3381" t="str">
        <f>'Page 1 - General Information'!$G$12</f>
        <v>113365303</v>
      </c>
      <c r="B3381" t="str">
        <f>'Page 1 - General Information'!$G$16</f>
        <v>8541</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5.05" x14ac:dyDescent="0.3">
      <c r="A3382" t="str">
        <f>'Page 1 - General Information'!$G$12</f>
        <v>113365303</v>
      </c>
      <c r="B3382" t="str">
        <f>'Page 1 - General Information'!$G$16</f>
        <v>8541</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5.05" x14ac:dyDescent="0.3">
      <c r="A3383" t="str">
        <f>'Page 1 - General Information'!$G$12</f>
        <v>113365303</v>
      </c>
      <c r="B3383" t="str">
        <f>'Page 1 - General Information'!$G$16</f>
        <v>8541</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5.05" x14ac:dyDescent="0.3">
      <c r="A3384" t="str">
        <f>'Page 1 - General Information'!$G$12</f>
        <v>113365303</v>
      </c>
      <c r="B3384" t="str">
        <f>'Page 1 - General Information'!$G$16</f>
        <v>8541</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5.05" x14ac:dyDescent="0.3">
      <c r="A3385" t="str">
        <f>'Page 1 - General Information'!$G$12</f>
        <v>113365303</v>
      </c>
      <c r="B3385" t="str">
        <f>'Page 1 - General Information'!$G$16</f>
        <v>8541</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5.05" x14ac:dyDescent="0.3">
      <c r="A3386" t="str">
        <f>'Page 1 - General Information'!$G$12</f>
        <v>113365303</v>
      </c>
      <c r="B3386" t="str">
        <f>'Page 1 - General Information'!$G$16</f>
        <v>8541</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5.05" x14ac:dyDescent="0.3">
      <c r="A3387" t="str">
        <f>'Page 1 - General Information'!$G$12</f>
        <v>113365303</v>
      </c>
      <c r="B3387" t="str">
        <f>'Page 1 - General Information'!$G$16</f>
        <v>8541</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5.05" x14ac:dyDescent="0.3">
      <c r="A3388" t="str">
        <f>'Page 1 - General Information'!$G$12</f>
        <v>113365303</v>
      </c>
      <c r="B3388" t="str">
        <f>'Page 1 - General Information'!$G$16</f>
        <v>8541</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5.05" x14ac:dyDescent="0.3">
      <c r="A3389" t="str">
        <f>'Page 1 - General Information'!$G$12</f>
        <v>113365303</v>
      </c>
      <c r="B3389" t="str">
        <f>'Page 1 - General Information'!$G$16</f>
        <v>8541</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5.05" x14ac:dyDescent="0.3">
      <c r="A3390" t="str">
        <f>'Page 1 - General Information'!$G$12</f>
        <v>113365303</v>
      </c>
      <c r="B3390" t="str">
        <f>'Page 1 - General Information'!$G$16</f>
        <v>8541</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5.05" x14ac:dyDescent="0.3">
      <c r="A3391" t="str">
        <f>'Page 1 - General Information'!$G$12</f>
        <v>113365303</v>
      </c>
      <c r="B3391" t="str">
        <f>'Page 1 - General Information'!$G$16</f>
        <v>8541</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5.05" x14ac:dyDescent="0.3">
      <c r="A3392" t="str">
        <f>'Page 1 - General Information'!$G$12</f>
        <v>113365303</v>
      </c>
      <c r="B3392" t="str">
        <f>'Page 1 - General Information'!$G$16</f>
        <v>8541</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5.05" x14ac:dyDescent="0.3">
      <c r="A3393" t="str">
        <f>'Page 1 - General Information'!$G$12</f>
        <v>113365303</v>
      </c>
      <c r="B3393" t="str">
        <f>'Page 1 - General Information'!$G$16</f>
        <v>8541</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5.05" x14ac:dyDescent="0.3">
      <c r="A3394" t="str">
        <f>'Page 1 - General Information'!$G$12</f>
        <v>113365303</v>
      </c>
      <c r="B3394" t="str">
        <f>'Page 1 - General Information'!$G$16</f>
        <v>8541</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5.05" x14ac:dyDescent="0.3">
      <c r="A3395" t="str">
        <f>'Page 1 - General Information'!$G$12</f>
        <v>113365303</v>
      </c>
      <c r="B3395" t="str">
        <f>'Page 1 - General Information'!$G$16</f>
        <v>8541</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5.05" x14ac:dyDescent="0.3">
      <c r="A3396" t="str">
        <f>'Page 1 - General Information'!$G$12</f>
        <v>113365303</v>
      </c>
      <c r="B3396" t="str">
        <f>'Page 1 - General Information'!$G$16</f>
        <v>8541</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5.05" x14ac:dyDescent="0.3">
      <c r="A3397" t="str">
        <f>'Page 1 - General Information'!$G$12</f>
        <v>113365303</v>
      </c>
      <c r="B3397" t="str">
        <f>'Page 1 - General Information'!$G$16</f>
        <v>8541</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5.05" x14ac:dyDescent="0.3">
      <c r="A3398" t="str">
        <f>'Page 1 - General Information'!$G$12</f>
        <v>113365303</v>
      </c>
      <c r="B3398" t="str">
        <f>'Page 1 - General Information'!$G$16</f>
        <v>8541</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5.05" x14ac:dyDescent="0.3">
      <c r="A3399" t="str">
        <f>'Page 1 - General Information'!$G$12</f>
        <v>113365303</v>
      </c>
      <c r="B3399" t="str">
        <f>'Page 1 - General Information'!$G$16</f>
        <v>8541</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5.05" x14ac:dyDescent="0.3">
      <c r="A3400" t="str">
        <f>'Page 1 - General Information'!$G$12</f>
        <v>113365303</v>
      </c>
      <c r="B3400" t="str">
        <f>'Page 1 - General Information'!$G$16</f>
        <v>8541</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5.05" x14ac:dyDescent="0.3">
      <c r="A3401" t="str">
        <f>'Page 1 - General Information'!$G$12</f>
        <v>113365303</v>
      </c>
      <c r="B3401" t="str">
        <f>'Page 1 - General Information'!$G$16</f>
        <v>8541</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5.05" x14ac:dyDescent="0.3">
      <c r="A3402" t="str">
        <f>'Page 1 - General Information'!$G$12</f>
        <v>113365303</v>
      </c>
      <c r="B3402" t="str">
        <f>'Page 1 - General Information'!$G$16</f>
        <v>8541</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5.05" x14ac:dyDescent="0.3">
      <c r="A3403" t="str">
        <f>'Page 1 - General Information'!$G$12</f>
        <v>113365303</v>
      </c>
      <c r="B3403" t="str">
        <f>'Page 1 - General Information'!$G$16</f>
        <v>8541</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5.05" x14ac:dyDescent="0.3">
      <c r="A3404" t="str">
        <f>'Page 1 - General Information'!$G$12</f>
        <v>113365303</v>
      </c>
      <c r="B3404" t="str">
        <f>'Page 1 - General Information'!$G$16</f>
        <v>8541</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5.05" x14ac:dyDescent="0.3">
      <c r="A3405" t="str">
        <f>'Page 1 - General Information'!$G$12</f>
        <v>113365303</v>
      </c>
      <c r="B3405" t="str">
        <f>'Page 1 - General Information'!$G$16</f>
        <v>8541</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5.05" x14ac:dyDescent="0.3">
      <c r="A3406" t="str">
        <f>'Page 1 - General Information'!$G$12</f>
        <v>113365303</v>
      </c>
      <c r="B3406" t="str">
        <f>'Page 1 - General Information'!$G$16</f>
        <v>8541</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5.05" x14ac:dyDescent="0.3">
      <c r="A3407" t="str">
        <f>'Page 1 - General Information'!$G$12</f>
        <v>113365303</v>
      </c>
      <c r="B3407" t="str">
        <f>'Page 1 - General Information'!$G$16</f>
        <v>8541</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5.05" x14ac:dyDescent="0.3">
      <c r="A3408" t="str">
        <f>'Page 1 - General Information'!$G$12</f>
        <v>113365303</v>
      </c>
      <c r="B3408" t="str">
        <f>'Page 1 - General Information'!$G$16</f>
        <v>8541</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5.05" x14ac:dyDescent="0.3">
      <c r="A3409" t="str">
        <f>'Page 1 - General Information'!$G$12</f>
        <v>113365303</v>
      </c>
      <c r="B3409" t="str">
        <f>'Page 1 - General Information'!$G$16</f>
        <v>8541</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5.05" x14ac:dyDescent="0.3">
      <c r="A3410" t="str">
        <f>'Page 1 - General Information'!$G$12</f>
        <v>113365303</v>
      </c>
      <c r="B3410" t="str">
        <f>'Page 1 - General Information'!$G$16</f>
        <v>8541</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5.05" x14ac:dyDescent="0.3">
      <c r="A3411" t="str">
        <f>'Page 1 - General Information'!$G$12</f>
        <v>113365303</v>
      </c>
      <c r="B3411" t="str">
        <f>'Page 1 - General Information'!$G$16</f>
        <v>8541</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5.05" x14ac:dyDescent="0.3">
      <c r="A3412" t="str">
        <f>'Page 1 - General Information'!$G$12</f>
        <v>113365303</v>
      </c>
      <c r="B3412" t="str">
        <f>'Page 1 - General Information'!$G$16</f>
        <v>8541</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5.05" x14ac:dyDescent="0.3">
      <c r="A3413" t="str">
        <f>'Page 1 - General Information'!$G$12</f>
        <v>113365303</v>
      </c>
      <c r="B3413" t="str">
        <f>'Page 1 - General Information'!$G$16</f>
        <v>8541</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5.05" x14ac:dyDescent="0.3">
      <c r="A3414" t="str">
        <f>'Page 1 - General Information'!$G$12</f>
        <v>113365303</v>
      </c>
      <c r="B3414" t="str">
        <f>'Page 1 - General Information'!$G$16</f>
        <v>8541</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5.05" x14ac:dyDescent="0.3">
      <c r="A3415" t="str">
        <f>'Page 1 - General Information'!$G$12</f>
        <v>113365303</v>
      </c>
      <c r="B3415" t="str">
        <f>'Page 1 - General Information'!$G$16</f>
        <v>8541</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5.05" x14ac:dyDescent="0.3">
      <c r="A3416" t="str">
        <f>'Page 1 - General Information'!$G$12</f>
        <v>113365303</v>
      </c>
      <c r="B3416" t="str">
        <f>'Page 1 - General Information'!$G$16</f>
        <v>8541</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5.05" x14ac:dyDescent="0.3">
      <c r="A3417" t="str">
        <f>'Page 1 - General Information'!$G$12</f>
        <v>113365303</v>
      </c>
      <c r="B3417" t="str">
        <f>'Page 1 - General Information'!$G$16</f>
        <v>8541</v>
      </c>
      <c r="C3417" s="343" t="s">
        <v>21449</v>
      </c>
      <c r="D3417"/>
      <c r="E3417"/>
      <c r="F3417"/>
      <c r="G3417"/>
      <c r="H3417"/>
      <c r="I3417"/>
      <c r="J3417"/>
      <c r="K3417"/>
      <c r="L3417"/>
      <c r="M3417"/>
      <c r="N3417" t="s">
        <v>4042</v>
      </c>
      <c r="O3417" s="344">
        <f>INDEX('Page 2 - Team Information'!$K$14:$AP$189,Y3417,X3417)</f>
        <v>1</v>
      </c>
      <c r="P3417"/>
      <c r="Q3417"/>
      <c r="R3417"/>
      <c r="S3417" t="s">
        <v>7188</v>
      </c>
      <c r="T3417"/>
      <c r="U3417"/>
      <c r="V3417"/>
      <c r="W3417"/>
      <c r="X3417" s="345">
        <v>25</v>
      </c>
      <c r="Y3417" s="345">
        <v>34</v>
      </c>
      <c r="Z3417" s="288"/>
    </row>
    <row r="3418" spans="1:26" ht="15.05" x14ac:dyDescent="0.3">
      <c r="A3418" t="str">
        <f>'Page 1 - General Information'!$G$12</f>
        <v>113365303</v>
      </c>
      <c r="B3418" t="str">
        <f>'Page 1 - General Information'!$G$16</f>
        <v>8541</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5.05" x14ac:dyDescent="0.3">
      <c r="A3419" t="str">
        <f>'Page 1 - General Information'!$G$12</f>
        <v>113365303</v>
      </c>
      <c r="B3419" t="str">
        <f>'Page 1 - General Information'!$G$16</f>
        <v>8541</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5.05" x14ac:dyDescent="0.3">
      <c r="A3420" t="str">
        <f>'Page 1 - General Information'!$G$12</f>
        <v>113365303</v>
      </c>
      <c r="B3420" t="str">
        <f>'Page 1 - General Information'!$G$16</f>
        <v>8541</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5.05" x14ac:dyDescent="0.3">
      <c r="A3421" t="str">
        <f>'Page 1 - General Information'!$G$12</f>
        <v>113365303</v>
      </c>
      <c r="B3421" t="str">
        <f>'Page 1 - General Information'!$G$16</f>
        <v>8541</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5.05" x14ac:dyDescent="0.3">
      <c r="A3422" t="str">
        <f>'Page 1 - General Information'!$G$12</f>
        <v>113365303</v>
      </c>
      <c r="B3422" t="str">
        <f>'Page 1 - General Information'!$G$16</f>
        <v>8541</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5.05" x14ac:dyDescent="0.3">
      <c r="A3423" t="str">
        <f>'Page 1 - General Information'!$G$12</f>
        <v>113365303</v>
      </c>
      <c r="B3423" t="str">
        <f>'Page 1 - General Information'!$G$16</f>
        <v>8541</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5.05" x14ac:dyDescent="0.3">
      <c r="A3424" t="str">
        <f>'Page 1 - General Information'!$G$12</f>
        <v>113365303</v>
      </c>
      <c r="B3424" t="str">
        <f>'Page 1 - General Information'!$G$16</f>
        <v>8541</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5.05" x14ac:dyDescent="0.3">
      <c r="A3425" t="str">
        <f>'Page 1 - General Information'!$G$12</f>
        <v>113365303</v>
      </c>
      <c r="B3425" t="str">
        <f>'Page 1 - General Information'!$G$16</f>
        <v>8541</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5.05" x14ac:dyDescent="0.3">
      <c r="A3426" t="str">
        <f>'Page 1 - General Information'!$G$12</f>
        <v>113365303</v>
      </c>
      <c r="B3426" t="str">
        <f>'Page 1 - General Information'!$G$16</f>
        <v>8541</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5.05" x14ac:dyDescent="0.3">
      <c r="A3427" t="str">
        <f>'Page 1 - General Information'!$G$12</f>
        <v>113365303</v>
      </c>
      <c r="B3427" t="str">
        <f>'Page 1 - General Information'!$G$16</f>
        <v>8541</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5.05" x14ac:dyDescent="0.3">
      <c r="A3428" t="str">
        <f>'Page 1 - General Information'!$G$12</f>
        <v>113365303</v>
      </c>
      <c r="B3428" t="str">
        <f>'Page 1 - General Information'!$G$16</f>
        <v>8541</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5.05" x14ac:dyDescent="0.3">
      <c r="A3429" t="str">
        <f>'Page 1 - General Information'!$G$12</f>
        <v>113365303</v>
      </c>
      <c r="B3429" t="str">
        <f>'Page 1 - General Information'!$G$16</f>
        <v>8541</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5.05" x14ac:dyDescent="0.3">
      <c r="A3430" t="str">
        <f>'Page 1 - General Information'!$G$12</f>
        <v>113365303</v>
      </c>
      <c r="B3430" t="str">
        <f>'Page 1 - General Information'!$G$16</f>
        <v>8541</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5.05" x14ac:dyDescent="0.3">
      <c r="A3431" t="str">
        <f>'Page 1 - General Information'!$G$12</f>
        <v>113365303</v>
      </c>
      <c r="B3431" t="str">
        <f>'Page 1 - General Information'!$G$16</f>
        <v>8541</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5.05" x14ac:dyDescent="0.3">
      <c r="A3432" t="str">
        <f>'Page 1 - General Information'!$G$12</f>
        <v>113365303</v>
      </c>
      <c r="B3432" t="str">
        <f>'Page 1 - General Information'!$G$16</f>
        <v>8541</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5.05" x14ac:dyDescent="0.3">
      <c r="A3433" t="str">
        <f>'Page 1 - General Information'!$G$12</f>
        <v>113365303</v>
      </c>
      <c r="B3433" t="str">
        <f>'Page 1 - General Information'!$G$16</f>
        <v>8541</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5.05" x14ac:dyDescent="0.3">
      <c r="A3434" t="str">
        <f>'Page 1 - General Information'!$G$12</f>
        <v>113365303</v>
      </c>
      <c r="B3434" t="str">
        <f>'Page 1 - General Information'!$G$16</f>
        <v>8541</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5.05" x14ac:dyDescent="0.3">
      <c r="A3435" t="str">
        <f>'Page 1 - General Information'!$G$12</f>
        <v>113365303</v>
      </c>
      <c r="B3435" t="str">
        <f>'Page 1 - General Information'!$G$16</f>
        <v>8541</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5.05" x14ac:dyDescent="0.3">
      <c r="A3436" t="str">
        <f>'Page 1 - General Information'!$G$12</f>
        <v>113365303</v>
      </c>
      <c r="B3436" t="str">
        <f>'Page 1 - General Information'!$G$16</f>
        <v>8541</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5.05" x14ac:dyDescent="0.3">
      <c r="A3437" t="str">
        <f>'Page 1 - General Information'!$G$12</f>
        <v>113365303</v>
      </c>
      <c r="B3437" t="str">
        <f>'Page 1 - General Information'!$G$16</f>
        <v>8541</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5.05" x14ac:dyDescent="0.3">
      <c r="A3438" t="str">
        <f>'Page 1 - General Information'!$G$12</f>
        <v>113365303</v>
      </c>
      <c r="B3438" t="str">
        <f>'Page 1 - General Information'!$G$16</f>
        <v>8541</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5.05" x14ac:dyDescent="0.3">
      <c r="A3439" t="str">
        <f>'Page 1 - General Information'!$G$12</f>
        <v>113365303</v>
      </c>
      <c r="B3439" t="str">
        <f>'Page 1 - General Information'!$G$16</f>
        <v>8541</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5.05" x14ac:dyDescent="0.3">
      <c r="A3440" t="str">
        <f>'Page 1 - General Information'!$G$12</f>
        <v>113365303</v>
      </c>
      <c r="B3440" t="str">
        <f>'Page 1 - General Information'!$G$16</f>
        <v>8541</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5.05" x14ac:dyDescent="0.3">
      <c r="A3441" t="str">
        <f>'Page 1 - General Information'!$G$12</f>
        <v>113365303</v>
      </c>
      <c r="B3441" t="str">
        <f>'Page 1 - General Information'!$G$16</f>
        <v>8541</v>
      </c>
      <c r="C3441" s="343" t="s">
        <v>21449</v>
      </c>
      <c r="D3441"/>
      <c r="E3441"/>
      <c r="F3441"/>
      <c r="G3441"/>
      <c r="H3441"/>
      <c r="I3441"/>
      <c r="J3441"/>
      <c r="K3441"/>
      <c r="L3441"/>
      <c r="M3441"/>
      <c r="N3441" t="s">
        <v>4042</v>
      </c>
      <c r="O3441" s="344">
        <f>INDEX('Page 2 - Team Information'!$K$14:$AP$189,Y3441,X3441)</f>
        <v>1</v>
      </c>
      <c r="P3441"/>
      <c r="Q3441"/>
      <c r="R3441"/>
      <c r="S3441" t="s">
        <v>7212</v>
      </c>
      <c r="T3441"/>
      <c r="U3441"/>
      <c r="V3441"/>
      <c r="W3441"/>
      <c r="X3441" s="345">
        <v>25</v>
      </c>
      <c r="Y3441" s="345">
        <v>37</v>
      </c>
      <c r="Z3441" s="288"/>
    </row>
    <row r="3442" spans="1:26" ht="15.05" x14ac:dyDescent="0.3">
      <c r="A3442" t="str">
        <f>'Page 1 - General Information'!$G$12</f>
        <v>113365303</v>
      </c>
      <c r="B3442" t="str">
        <f>'Page 1 - General Information'!$G$16</f>
        <v>8541</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5.05" x14ac:dyDescent="0.3">
      <c r="A3443" t="str">
        <f>'Page 1 - General Information'!$G$12</f>
        <v>113365303</v>
      </c>
      <c r="B3443" t="str">
        <f>'Page 1 - General Information'!$G$16</f>
        <v>8541</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5.05" x14ac:dyDescent="0.3">
      <c r="A3444" t="str">
        <f>'Page 1 - General Information'!$G$12</f>
        <v>113365303</v>
      </c>
      <c r="B3444" t="str">
        <f>'Page 1 - General Information'!$G$16</f>
        <v>8541</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5.05" x14ac:dyDescent="0.3">
      <c r="A3445" t="str">
        <f>'Page 1 - General Information'!$G$12</f>
        <v>113365303</v>
      </c>
      <c r="B3445" t="str">
        <f>'Page 1 - General Information'!$G$16</f>
        <v>8541</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5.05" x14ac:dyDescent="0.3">
      <c r="A3446" t="str">
        <f>'Page 1 - General Information'!$G$12</f>
        <v>113365303</v>
      </c>
      <c r="B3446" t="str">
        <f>'Page 1 - General Information'!$G$16</f>
        <v>8541</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5.05" x14ac:dyDescent="0.3">
      <c r="A3447" t="str">
        <f>'Page 1 - General Information'!$G$12</f>
        <v>113365303</v>
      </c>
      <c r="B3447" t="str">
        <f>'Page 1 - General Information'!$G$16</f>
        <v>8541</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5.05" x14ac:dyDescent="0.3">
      <c r="A3448" t="str">
        <f>'Page 1 - General Information'!$G$12</f>
        <v>113365303</v>
      </c>
      <c r="B3448" t="str">
        <f>'Page 1 - General Information'!$G$16</f>
        <v>8541</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5.05" x14ac:dyDescent="0.3">
      <c r="A3449" t="str">
        <f>'Page 1 - General Information'!$G$12</f>
        <v>113365303</v>
      </c>
      <c r="B3449" t="str">
        <f>'Page 1 - General Information'!$G$16</f>
        <v>8541</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5.05" x14ac:dyDescent="0.3">
      <c r="A3450" t="str">
        <f>'Page 1 - General Information'!$G$12</f>
        <v>113365303</v>
      </c>
      <c r="B3450" t="str">
        <f>'Page 1 - General Information'!$G$16</f>
        <v>8541</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5.05" x14ac:dyDescent="0.3">
      <c r="A3451" t="str">
        <f>'Page 1 - General Information'!$G$12</f>
        <v>113365303</v>
      </c>
      <c r="B3451" t="str">
        <f>'Page 1 - General Information'!$G$16</f>
        <v>8541</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5.05" x14ac:dyDescent="0.3">
      <c r="A3452" t="str">
        <f>'Page 1 - General Information'!$G$12</f>
        <v>113365303</v>
      </c>
      <c r="B3452" t="str">
        <f>'Page 1 - General Information'!$G$16</f>
        <v>8541</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5.05" x14ac:dyDescent="0.3">
      <c r="A3453" t="str">
        <f>'Page 1 - General Information'!$G$12</f>
        <v>113365303</v>
      </c>
      <c r="B3453" t="str">
        <f>'Page 1 - General Information'!$G$16</f>
        <v>8541</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5.05" x14ac:dyDescent="0.3">
      <c r="A3454" t="str">
        <f>'Page 1 - General Information'!$G$12</f>
        <v>113365303</v>
      </c>
      <c r="B3454" t="str">
        <f>'Page 1 - General Information'!$G$16</f>
        <v>8541</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5.05" x14ac:dyDescent="0.3">
      <c r="A3455" t="str">
        <f>'Page 1 - General Information'!$G$12</f>
        <v>113365303</v>
      </c>
      <c r="B3455" t="str">
        <f>'Page 1 - General Information'!$G$16</f>
        <v>8541</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5.05" x14ac:dyDescent="0.3">
      <c r="A3456" t="str">
        <f>'Page 1 - General Information'!$G$12</f>
        <v>113365303</v>
      </c>
      <c r="B3456" t="str">
        <f>'Page 1 - General Information'!$G$16</f>
        <v>8541</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5.05" x14ac:dyDescent="0.3">
      <c r="A3457" t="str">
        <f>'Page 1 - General Information'!$G$12</f>
        <v>113365303</v>
      </c>
      <c r="B3457" t="str">
        <f>'Page 1 - General Information'!$G$16</f>
        <v>8541</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5.05" x14ac:dyDescent="0.3">
      <c r="A3458" t="str">
        <f>'Page 1 - General Information'!$G$12</f>
        <v>113365303</v>
      </c>
      <c r="B3458" t="str">
        <f>'Page 1 - General Information'!$G$16</f>
        <v>8541</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5.05" x14ac:dyDescent="0.3">
      <c r="A3459" t="str">
        <f>'Page 1 - General Information'!$G$12</f>
        <v>113365303</v>
      </c>
      <c r="B3459" t="str">
        <f>'Page 1 - General Information'!$G$16</f>
        <v>8541</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5.05" x14ac:dyDescent="0.3">
      <c r="A3460" t="str">
        <f>'Page 1 - General Information'!$G$12</f>
        <v>113365303</v>
      </c>
      <c r="B3460" t="str">
        <f>'Page 1 - General Information'!$G$16</f>
        <v>8541</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5.05" x14ac:dyDescent="0.3">
      <c r="A3461" t="str">
        <f>'Page 1 - General Information'!$G$12</f>
        <v>113365303</v>
      </c>
      <c r="B3461" t="str">
        <f>'Page 1 - General Information'!$G$16</f>
        <v>8541</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5.05" x14ac:dyDescent="0.3">
      <c r="A3462" t="str">
        <f>'Page 1 - General Information'!$G$12</f>
        <v>113365303</v>
      </c>
      <c r="B3462" t="str">
        <f>'Page 1 - General Information'!$G$16</f>
        <v>8541</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5.05" x14ac:dyDescent="0.3">
      <c r="A3463" t="str">
        <f>'Page 1 - General Information'!$G$12</f>
        <v>113365303</v>
      </c>
      <c r="B3463" t="str">
        <f>'Page 1 - General Information'!$G$16</f>
        <v>8541</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5.05" x14ac:dyDescent="0.3">
      <c r="A3464" t="str">
        <f>'Page 1 - General Information'!$G$12</f>
        <v>113365303</v>
      </c>
      <c r="B3464" t="str">
        <f>'Page 1 - General Information'!$G$16</f>
        <v>8541</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5.05" x14ac:dyDescent="0.3">
      <c r="A3465" t="str">
        <f>'Page 1 - General Information'!$G$12</f>
        <v>113365303</v>
      </c>
      <c r="B3465" t="str">
        <f>'Page 1 - General Information'!$G$16</f>
        <v>8541</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5.05" x14ac:dyDescent="0.3">
      <c r="A3466" t="str">
        <f>'Page 1 - General Information'!$G$12</f>
        <v>113365303</v>
      </c>
      <c r="B3466" t="str">
        <f>'Page 1 - General Information'!$G$16</f>
        <v>8541</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5.05" x14ac:dyDescent="0.3">
      <c r="A3467" t="str">
        <f>'Page 1 - General Information'!$G$12</f>
        <v>113365303</v>
      </c>
      <c r="B3467" t="str">
        <f>'Page 1 - General Information'!$G$16</f>
        <v>8541</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5.05" x14ac:dyDescent="0.3">
      <c r="A3468" t="str">
        <f>'Page 1 - General Information'!$G$12</f>
        <v>113365303</v>
      </c>
      <c r="B3468" t="str">
        <f>'Page 1 - General Information'!$G$16</f>
        <v>8541</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5.05" x14ac:dyDescent="0.3">
      <c r="A3469" t="str">
        <f>'Page 1 - General Information'!$G$12</f>
        <v>113365303</v>
      </c>
      <c r="B3469" t="str">
        <f>'Page 1 - General Information'!$G$16</f>
        <v>8541</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5.05" x14ac:dyDescent="0.3">
      <c r="A3470" t="str">
        <f>'Page 1 - General Information'!$G$12</f>
        <v>113365303</v>
      </c>
      <c r="B3470" t="str">
        <f>'Page 1 - General Information'!$G$16</f>
        <v>8541</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5.05" x14ac:dyDescent="0.3">
      <c r="A3471" t="str">
        <f>'Page 1 - General Information'!$G$12</f>
        <v>113365303</v>
      </c>
      <c r="B3471" t="str">
        <f>'Page 1 - General Information'!$G$16</f>
        <v>8541</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5.05" x14ac:dyDescent="0.3">
      <c r="A3472" t="str">
        <f>'Page 1 - General Information'!$G$12</f>
        <v>113365303</v>
      </c>
      <c r="B3472" t="str">
        <f>'Page 1 - General Information'!$G$16</f>
        <v>8541</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5.05" x14ac:dyDescent="0.3">
      <c r="A3473" t="str">
        <f>'Page 1 - General Information'!$G$12</f>
        <v>113365303</v>
      </c>
      <c r="B3473" t="str">
        <f>'Page 1 - General Information'!$G$16</f>
        <v>8541</v>
      </c>
      <c r="C3473" s="343" t="s">
        <v>21449</v>
      </c>
      <c r="D3473"/>
      <c r="E3473"/>
      <c r="F3473"/>
      <c r="G3473"/>
      <c r="H3473"/>
      <c r="I3473"/>
      <c r="J3473"/>
      <c r="K3473"/>
      <c r="L3473"/>
      <c r="M3473"/>
      <c r="N3473" t="s">
        <v>4042</v>
      </c>
      <c r="O3473" s="344">
        <f>INDEX('Page 2 - Team Information'!$K$14:$AP$189,Y3473,X3473)</f>
        <v>1</v>
      </c>
      <c r="P3473"/>
      <c r="Q3473"/>
      <c r="R3473"/>
      <c r="S3473" t="s">
        <v>7244</v>
      </c>
      <c r="T3473"/>
      <c r="U3473"/>
      <c r="V3473"/>
      <c r="W3473"/>
      <c r="X3473" s="345">
        <v>25</v>
      </c>
      <c r="Y3473" s="345">
        <v>41</v>
      </c>
      <c r="Z3473" s="288"/>
    </row>
    <row r="3474" spans="1:26" ht="15.05" x14ac:dyDescent="0.3">
      <c r="A3474" t="str">
        <f>'Page 1 - General Information'!$G$12</f>
        <v>113365303</v>
      </c>
      <c r="B3474" t="str">
        <f>'Page 1 - General Information'!$G$16</f>
        <v>8541</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5.05" x14ac:dyDescent="0.3">
      <c r="A3475" t="str">
        <f>'Page 1 - General Information'!$G$12</f>
        <v>113365303</v>
      </c>
      <c r="B3475" t="str">
        <f>'Page 1 - General Information'!$G$16</f>
        <v>8541</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5.05" x14ac:dyDescent="0.3">
      <c r="A3476" t="str">
        <f>'Page 1 - General Information'!$G$12</f>
        <v>113365303</v>
      </c>
      <c r="B3476" t="str">
        <f>'Page 1 - General Information'!$G$16</f>
        <v>8541</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5.05" x14ac:dyDescent="0.3">
      <c r="A3477" t="str">
        <f>'Page 1 - General Information'!$G$12</f>
        <v>113365303</v>
      </c>
      <c r="B3477" t="str">
        <f>'Page 1 - General Information'!$G$16</f>
        <v>8541</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5.05" x14ac:dyDescent="0.3">
      <c r="A3478" t="str">
        <f>'Page 1 - General Information'!$G$12</f>
        <v>113365303</v>
      </c>
      <c r="B3478" t="str">
        <f>'Page 1 - General Information'!$G$16</f>
        <v>8541</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5.05" x14ac:dyDescent="0.3">
      <c r="A3479" t="str">
        <f>'Page 1 - General Information'!$G$12</f>
        <v>113365303</v>
      </c>
      <c r="B3479" t="str">
        <f>'Page 1 - General Information'!$G$16</f>
        <v>8541</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5.05" x14ac:dyDescent="0.3">
      <c r="A3480" t="str">
        <f>'Page 1 - General Information'!$G$12</f>
        <v>113365303</v>
      </c>
      <c r="B3480" t="str">
        <f>'Page 1 - General Information'!$G$16</f>
        <v>8541</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5.05" x14ac:dyDescent="0.3">
      <c r="A3481" t="str">
        <f>'Page 1 - General Information'!$G$12</f>
        <v>113365303</v>
      </c>
      <c r="B3481" t="str">
        <f>'Page 1 - General Information'!$G$16</f>
        <v>8541</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5.05" x14ac:dyDescent="0.3">
      <c r="A3482" t="str">
        <f>'Page 1 - General Information'!$G$12</f>
        <v>113365303</v>
      </c>
      <c r="B3482" t="str">
        <f>'Page 1 - General Information'!$G$16</f>
        <v>8541</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5.05" x14ac:dyDescent="0.3">
      <c r="A3483" t="str">
        <f>'Page 1 - General Information'!$G$12</f>
        <v>113365303</v>
      </c>
      <c r="B3483" t="str">
        <f>'Page 1 - General Information'!$G$16</f>
        <v>8541</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5.05" x14ac:dyDescent="0.3">
      <c r="A3484" t="str">
        <f>'Page 1 - General Information'!$G$12</f>
        <v>113365303</v>
      </c>
      <c r="B3484" t="str">
        <f>'Page 1 - General Information'!$G$16</f>
        <v>8541</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5.05" x14ac:dyDescent="0.3">
      <c r="A3485" t="str">
        <f>'Page 1 - General Information'!$G$12</f>
        <v>113365303</v>
      </c>
      <c r="B3485" t="str">
        <f>'Page 1 - General Information'!$G$16</f>
        <v>8541</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5.05" x14ac:dyDescent="0.3">
      <c r="A3486" t="str">
        <f>'Page 1 - General Information'!$G$12</f>
        <v>113365303</v>
      </c>
      <c r="B3486" t="str">
        <f>'Page 1 - General Information'!$G$16</f>
        <v>8541</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5.05" x14ac:dyDescent="0.3">
      <c r="A3487" t="str">
        <f>'Page 1 - General Information'!$G$12</f>
        <v>113365303</v>
      </c>
      <c r="B3487" t="str">
        <f>'Page 1 - General Information'!$G$16</f>
        <v>8541</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5.05" x14ac:dyDescent="0.3">
      <c r="A3488" t="str">
        <f>'Page 1 - General Information'!$G$12</f>
        <v>113365303</v>
      </c>
      <c r="B3488" t="str">
        <f>'Page 1 - General Information'!$G$16</f>
        <v>8541</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5.05" x14ac:dyDescent="0.3">
      <c r="A3489" t="str">
        <f>'Page 1 - General Information'!$G$12</f>
        <v>113365303</v>
      </c>
      <c r="B3489" t="str">
        <f>'Page 1 - General Information'!$G$16</f>
        <v>8541</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5.05" x14ac:dyDescent="0.3">
      <c r="A3490" t="str">
        <f>'Page 1 - General Information'!$G$12</f>
        <v>113365303</v>
      </c>
      <c r="B3490" t="str">
        <f>'Page 1 - General Information'!$G$16</f>
        <v>8541</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5.05" x14ac:dyDescent="0.3">
      <c r="A3491" t="str">
        <f>'Page 1 - General Information'!$G$12</f>
        <v>113365303</v>
      </c>
      <c r="B3491" t="str">
        <f>'Page 1 - General Information'!$G$16</f>
        <v>8541</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5.05" x14ac:dyDescent="0.3">
      <c r="A3492" t="str">
        <f>'Page 1 - General Information'!$G$12</f>
        <v>113365303</v>
      </c>
      <c r="B3492" t="str">
        <f>'Page 1 - General Information'!$G$16</f>
        <v>8541</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5.05" x14ac:dyDescent="0.3">
      <c r="A3493" t="str">
        <f>'Page 1 - General Information'!$G$12</f>
        <v>113365303</v>
      </c>
      <c r="B3493" t="str">
        <f>'Page 1 - General Information'!$G$16</f>
        <v>8541</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5.05" x14ac:dyDescent="0.3">
      <c r="A3494" t="str">
        <f>'Page 1 - General Information'!$G$12</f>
        <v>113365303</v>
      </c>
      <c r="B3494" t="str">
        <f>'Page 1 - General Information'!$G$16</f>
        <v>8541</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5.05" x14ac:dyDescent="0.3">
      <c r="A3495" t="str">
        <f>'Page 1 - General Information'!$G$12</f>
        <v>113365303</v>
      </c>
      <c r="B3495" t="str">
        <f>'Page 1 - General Information'!$G$16</f>
        <v>8541</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5.05" x14ac:dyDescent="0.3">
      <c r="A3496" t="str">
        <f>'Page 1 - General Information'!$G$12</f>
        <v>113365303</v>
      </c>
      <c r="B3496" t="str">
        <f>'Page 1 - General Information'!$G$16</f>
        <v>8541</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5.05" x14ac:dyDescent="0.3">
      <c r="A3497" t="str">
        <f>'Page 1 - General Information'!$G$12</f>
        <v>113365303</v>
      </c>
      <c r="B3497" t="str">
        <f>'Page 1 - General Information'!$G$16</f>
        <v>8541</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5.05" x14ac:dyDescent="0.3">
      <c r="A3498" t="str">
        <f>'Page 1 - General Information'!$G$12</f>
        <v>113365303</v>
      </c>
      <c r="B3498" t="str">
        <f>'Page 1 - General Information'!$G$16</f>
        <v>8541</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5.05" x14ac:dyDescent="0.3">
      <c r="A3499" t="str">
        <f>'Page 1 - General Information'!$G$12</f>
        <v>113365303</v>
      </c>
      <c r="B3499" t="str">
        <f>'Page 1 - General Information'!$G$16</f>
        <v>8541</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5.05" x14ac:dyDescent="0.3">
      <c r="A3500" t="str">
        <f>'Page 1 - General Information'!$G$12</f>
        <v>113365303</v>
      </c>
      <c r="B3500" t="str">
        <f>'Page 1 - General Information'!$G$16</f>
        <v>8541</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5.05" x14ac:dyDescent="0.3">
      <c r="A3501" t="str">
        <f>'Page 1 - General Information'!$G$12</f>
        <v>113365303</v>
      </c>
      <c r="B3501" t="str">
        <f>'Page 1 - General Information'!$G$16</f>
        <v>8541</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5.05" x14ac:dyDescent="0.3">
      <c r="A3502" t="str">
        <f>'Page 1 - General Information'!$G$12</f>
        <v>113365303</v>
      </c>
      <c r="B3502" t="str">
        <f>'Page 1 - General Information'!$G$16</f>
        <v>8541</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5.05" x14ac:dyDescent="0.3">
      <c r="A3503" t="str">
        <f>'Page 1 - General Information'!$G$12</f>
        <v>113365303</v>
      </c>
      <c r="B3503" t="str">
        <f>'Page 1 - General Information'!$G$16</f>
        <v>8541</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5.05" x14ac:dyDescent="0.3">
      <c r="A3504" t="str">
        <f>'Page 1 - General Information'!$G$12</f>
        <v>113365303</v>
      </c>
      <c r="B3504" t="str">
        <f>'Page 1 - General Information'!$G$16</f>
        <v>8541</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5.05" x14ac:dyDescent="0.3">
      <c r="A3505" t="str">
        <f>'Page 1 - General Information'!$G$12</f>
        <v>113365303</v>
      </c>
      <c r="B3505" t="str">
        <f>'Page 1 - General Information'!$G$16</f>
        <v>8541</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5.05" x14ac:dyDescent="0.3">
      <c r="A3506" t="str">
        <f>'Page 1 - General Information'!$G$12</f>
        <v>113365303</v>
      </c>
      <c r="B3506" t="str">
        <f>'Page 1 - General Information'!$G$16</f>
        <v>8541</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5.05" x14ac:dyDescent="0.3">
      <c r="A3507" t="str">
        <f>'Page 1 - General Information'!$G$12</f>
        <v>113365303</v>
      </c>
      <c r="B3507" t="str">
        <f>'Page 1 - General Information'!$G$16</f>
        <v>8541</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5.05" x14ac:dyDescent="0.3">
      <c r="A3508" t="str">
        <f>'Page 1 - General Information'!$G$12</f>
        <v>113365303</v>
      </c>
      <c r="B3508" t="str">
        <f>'Page 1 - General Information'!$G$16</f>
        <v>8541</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5.05" x14ac:dyDescent="0.3">
      <c r="A3509" t="str">
        <f>'Page 1 - General Information'!$G$12</f>
        <v>113365303</v>
      </c>
      <c r="B3509" t="str">
        <f>'Page 1 - General Information'!$G$16</f>
        <v>8541</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5.05" x14ac:dyDescent="0.3">
      <c r="A3510" t="str">
        <f>'Page 1 - General Information'!$G$12</f>
        <v>113365303</v>
      </c>
      <c r="B3510" t="str">
        <f>'Page 1 - General Information'!$G$16</f>
        <v>8541</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5.05" x14ac:dyDescent="0.3">
      <c r="A3511" t="str">
        <f>'Page 1 - General Information'!$G$12</f>
        <v>113365303</v>
      </c>
      <c r="B3511" t="str">
        <f>'Page 1 - General Information'!$G$16</f>
        <v>8541</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5.05" x14ac:dyDescent="0.3">
      <c r="A3512" t="str">
        <f>'Page 1 - General Information'!$G$12</f>
        <v>113365303</v>
      </c>
      <c r="B3512" t="str">
        <f>'Page 1 - General Information'!$G$16</f>
        <v>8541</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5.05" x14ac:dyDescent="0.3">
      <c r="A3513" t="str">
        <f>'Page 1 - General Information'!$G$12</f>
        <v>113365303</v>
      </c>
      <c r="B3513" t="str">
        <f>'Page 1 - General Information'!$G$16</f>
        <v>8541</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5.05" x14ac:dyDescent="0.3">
      <c r="A3514" t="str">
        <f>'Page 1 - General Information'!$G$12</f>
        <v>113365303</v>
      </c>
      <c r="B3514" t="str">
        <f>'Page 1 - General Information'!$G$16</f>
        <v>8541</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5.05" x14ac:dyDescent="0.3">
      <c r="A3515" t="str">
        <f>'Page 1 - General Information'!$G$12</f>
        <v>113365303</v>
      </c>
      <c r="B3515" t="str">
        <f>'Page 1 - General Information'!$G$16</f>
        <v>8541</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5.05" x14ac:dyDescent="0.3">
      <c r="A3516" t="str">
        <f>'Page 1 - General Information'!$G$12</f>
        <v>113365303</v>
      </c>
      <c r="B3516" t="str">
        <f>'Page 1 - General Information'!$G$16</f>
        <v>8541</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5.05" x14ac:dyDescent="0.3">
      <c r="A3517" t="str">
        <f>'Page 1 - General Information'!$G$12</f>
        <v>113365303</v>
      </c>
      <c r="B3517" t="str">
        <f>'Page 1 - General Information'!$G$16</f>
        <v>8541</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5.05" x14ac:dyDescent="0.3">
      <c r="A3518" t="str">
        <f>'Page 1 - General Information'!$G$12</f>
        <v>113365303</v>
      </c>
      <c r="B3518" t="str">
        <f>'Page 1 - General Information'!$G$16</f>
        <v>8541</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5.05" x14ac:dyDescent="0.3">
      <c r="A3519" t="str">
        <f>'Page 1 - General Information'!$G$12</f>
        <v>113365303</v>
      </c>
      <c r="B3519" t="str">
        <f>'Page 1 - General Information'!$G$16</f>
        <v>8541</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5.05" x14ac:dyDescent="0.3">
      <c r="A3520" t="str">
        <f>'Page 1 - General Information'!$G$12</f>
        <v>113365303</v>
      </c>
      <c r="B3520" t="str">
        <f>'Page 1 - General Information'!$G$16</f>
        <v>8541</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5.05" x14ac:dyDescent="0.3">
      <c r="A3521" t="str">
        <f>'Page 1 - General Information'!$G$12</f>
        <v>113365303</v>
      </c>
      <c r="B3521" t="str">
        <f>'Page 1 - General Information'!$G$16</f>
        <v>8541</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5.05" x14ac:dyDescent="0.3">
      <c r="A3522" t="str">
        <f>'Page 1 - General Information'!$G$12</f>
        <v>113365303</v>
      </c>
      <c r="B3522" t="str">
        <f>'Page 1 - General Information'!$G$16</f>
        <v>8541</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5.05" x14ac:dyDescent="0.3">
      <c r="A3523" t="str">
        <f>'Page 1 - General Information'!$G$12</f>
        <v>113365303</v>
      </c>
      <c r="B3523" t="str">
        <f>'Page 1 - General Information'!$G$16</f>
        <v>8541</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5.05" x14ac:dyDescent="0.3">
      <c r="A3524" t="str">
        <f>'Page 1 - General Information'!$G$12</f>
        <v>113365303</v>
      </c>
      <c r="B3524" t="str">
        <f>'Page 1 - General Information'!$G$16</f>
        <v>8541</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5.05" x14ac:dyDescent="0.3">
      <c r="A3525" t="str">
        <f>'Page 1 - General Information'!$G$12</f>
        <v>113365303</v>
      </c>
      <c r="B3525" t="str">
        <f>'Page 1 - General Information'!$G$16</f>
        <v>8541</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5.05" x14ac:dyDescent="0.3">
      <c r="A3526" t="str">
        <f>'Page 1 - General Information'!$G$12</f>
        <v>113365303</v>
      </c>
      <c r="B3526" t="str">
        <f>'Page 1 - General Information'!$G$16</f>
        <v>8541</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5.05" x14ac:dyDescent="0.3">
      <c r="A3527" t="str">
        <f>'Page 1 - General Information'!$G$12</f>
        <v>113365303</v>
      </c>
      <c r="B3527" t="str">
        <f>'Page 1 - General Information'!$G$16</f>
        <v>8541</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5.05" x14ac:dyDescent="0.3">
      <c r="A3528" t="str">
        <f>'Page 1 - General Information'!$G$12</f>
        <v>113365303</v>
      </c>
      <c r="B3528" t="str">
        <f>'Page 1 - General Information'!$G$16</f>
        <v>8541</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5.05" x14ac:dyDescent="0.3">
      <c r="A3529" t="str">
        <f>'Page 1 - General Information'!$G$12</f>
        <v>113365303</v>
      </c>
      <c r="B3529" t="str">
        <f>'Page 1 - General Information'!$G$16</f>
        <v>8541</v>
      </c>
      <c r="C3529" s="343" t="s">
        <v>21449</v>
      </c>
      <c r="D3529"/>
      <c r="E3529"/>
      <c r="F3529"/>
      <c r="G3529"/>
      <c r="H3529"/>
      <c r="I3529"/>
      <c r="J3529"/>
      <c r="K3529"/>
      <c r="L3529"/>
      <c r="M3529"/>
      <c r="N3529" t="s">
        <v>4042</v>
      </c>
      <c r="O3529" s="344">
        <f>INDEX('Page 2 - Team Information'!$K$14:$AP$189,Y3529,X3529)</f>
        <v>1</v>
      </c>
      <c r="P3529"/>
      <c r="Q3529"/>
      <c r="R3529"/>
      <c r="S3529" t="s">
        <v>7300</v>
      </c>
      <c r="T3529"/>
      <c r="U3529"/>
      <c r="V3529"/>
      <c r="W3529"/>
      <c r="X3529" s="345">
        <v>25</v>
      </c>
      <c r="Y3529" s="345">
        <v>48</v>
      </c>
      <c r="Z3529" s="288"/>
    </row>
    <row r="3530" spans="1:26" ht="15.05" x14ac:dyDescent="0.3">
      <c r="A3530" t="str">
        <f>'Page 1 - General Information'!$G$12</f>
        <v>113365303</v>
      </c>
      <c r="B3530" t="str">
        <f>'Page 1 - General Information'!$G$16</f>
        <v>8541</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5.05" x14ac:dyDescent="0.3">
      <c r="A3531" t="str">
        <f>'Page 1 - General Information'!$G$12</f>
        <v>113365303</v>
      </c>
      <c r="B3531" t="str">
        <f>'Page 1 - General Information'!$G$16</f>
        <v>8541</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5.05" x14ac:dyDescent="0.3">
      <c r="A3532" t="str">
        <f>'Page 1 - General Information'!$G$12</f>
        <v>113365303</v>
      </c>
      <c r="B3532" t="str">
        <f>'Page 1 - General Information'!$G$16</f>
        <v>8541</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5.05" x14ac:dyDescent="0.3">
      <c r="A3533" t="str">
        <f>'Page 1 - General Information'!$G$12</f>
        <v>113365303</v>
      </c>
      <c r="B3533" t="str">
        <f>'Page 1 - General Information'!$G$16</f>
        <v>8541</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5.05" x14ac:dyDescent="0.3">
      <c r="A3534" t="str">
        <f>'Page 1 - General Information'!$G$12</f>
        <v>113365303</v>
      </c>
      <c r="B3534" t="str">
        <f>'Page 1 - General Information'!$G$16</f>
        <v>8541</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5.05" x14ac:dyDescent="0.3">
      <c r="A3535" t="str">
        <f>'Page 1 - General Information'!$G$12</f>
        <v>113365303</v>
      </c>
      <c r="B3535" t="str">
        <f>'Page 1 - General Information'!$G$16</f>
        <v>8541</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5.05" x14ac:dyDescent="0.3">
      <c r="A3536" t="str">
        <f>'Page 1 - General Information'!$G$12</f>
        <v>113365303</v>
      </c>
      <c r="B3536" t="str">
        <f>'Page 1 - General Information'!$G$16</f>
        <v>8541</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5.05" x14ac:dyDescent="0.3">
      <c r="A3537" t="str">
        <f>'Page 1 - General Information'!$G$12</f>
        <v>113365303</v>
      </c>
      <c r="B3537" t="str">
        <f>'Page 1 - General Information'!$G$16</f>
        <v>8541</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5.05" x14ac:dyDescent="0.3">
      <c r="A3538" t="str">
        <f>'Page 1 - General Information'!$G$12</f>
        <v>113365303</v>
      </c>
      <c r="B3538" t="str">
        <f>'Page 1 - General Information'!$G$16</f>
        <v>8541</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5.05" x14ac:dyDescent="0.3">
      <c r="A3539" t="str">
        <f>'Page 1 - General Information'!$G$12</f>
        <v>113365303</v>
      </c>
      <c r="B3539" t="str">
        <f>'Page 1 - General Information'!$G$16</f>
        <v>8541</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5.05" x14ac:dyDescent="0.3">
      <c r="A3540" t="str">
        <f>'Page 1 - General Information'!$G$12</f>
        <v>113365303</v>
      </c>
      <c r="B3540" t="str">
        <f>'Page 1 - General Information'!$G$16</f>
        <v>8541</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5.05" x14ac:dyDescent="0.3">
      <c r="A3541" t="str">
        <f>'Page 1 - General Information'!$G$12</f>
        <v>113365303</v>
      </c>
      <c r="B3541" t="str">
        <f>'Page 1 - General Information'!$G$16</f>
        <v>8541</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5.05" x14ac:dyDescent="0.3">
      <c r="A3542" t="str">
        <f>'Page 1 - General Information'!$G$12</f>
        <v>113365303</v>
      </c>
      <c r="B3542" t="str">
        <f>'Page 1 - General Information'!$G$16</f>
        <v>8541</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5.05" x14ac:dyDescent="0.3">
      <c r="A3543" t="str">
        <f>'Page 1 - General Information'!$G$12</f>
        <v>113365303</v>
      </c>
      <c r="B3543" t="str">
        <f>'Page 1 - General Information'!$G$16</f>
        <v>8541</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5.05" x14ac:dyDescent="0.3">
      <c r="A3544" t="str">
        <f>'Page 1 - General Information'!$G$12</f>
        <v>113365303</v>
      </c>
      <c r="B3544" t="str">
        <f>'Page 1 - General Information'!$G$16</f>
        <v>8541</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5.05" x14ac:dyDescent="0.3">
      <c r="A3545" t="str">
        <f>'Page 1 - General Information'!$G$12</f>
        <v>113365303</v>
      </c>
      <c r="B3545" t="str">
        <f>'Page 1 - General Information'!$G$16</f>
        <v>8541</v>
      </c>
      <c r="C3545" s="343" t="s">
        <v>21449</v>
      </c>
      <c r="D3545"/>
      <c r="E3545"/>
      <c r="F3545"/>
      <c r="G3545"/>
      <c r="H3545"/>
      <c r="I3545"/>
      <c r="J3545"/>
      <c r="K3545"/>
      <c r="L3545"/>
      <c r="M3545"/>
      <c r="N3545" t="s">
        <v>4042</v>
      </c>
      <c r="O3545" s="344">
        <f>INDEX('Page 2 - Team Information'!$K$14:$AP$189,Y3545,X3545)</f>
        <v>1</v>
      </c>
      <c r="P3545"/>
      <c r="Q3545"/>
      <c r="R3545"/>
      <c r="S3545" t="s">
        <v>7316</v>
      </c>
      <c r="T3545"/>
      <c r="U3545"/>
      <c r="V3545"/>
      <c r="W3545"/>
      <c r="X3545" s="345">
        <v>25</v>
      </c>
      <c r="Y3545" s="345">
        <v>50</v>
      </c>
      <c r="Z3545" s="288"/>
    </row>
    <row r="3546" spans="1:26" ht="15.05" x14ac:dyDescent="0.3">
      <c r="A3546" t="str">
        <f>'Page 1 - General Information'!$G$12</f>
        <v>113365303</v>
      </c>
      <c r="B3546" t="str">
        <f>'Page 1 - General Information'!$G$16</f>
        <v>8541</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5.05" x14ac:dyDescent="0.3">
      <c r="A3547" t="str">
        <f>'Page 1 - General Information'!$G$12</f>
        <v>113365303</v>
      </c>
      <c r="B3547" t="str">
        <f>'Page 1 - General Information'!$G$16</f>
        <v>8541</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5.05" x14ac:dyDescent="0.3">
      <c r="A3548" t="str">
        <f>'Page 1 - General Information'!$G$12</f>
        <v>113365303</v>
      </c>
      <c r="B3548" t="str">
        <f>'Page 1 - General Information'!$G$16</f>
        <v>8541</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5.05" x14ac:dyDescent="0.3">
      <c r="A3549" t="str">
        <f>'Page 1 - General Information'!$G$12</f>
        <v>113365303</v>
      </c>
      <c r="B3549" t="str">
        <f>'Page 1 - General Information'!$G$16</f>
        <v>8541</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5.05" x14ac:dyDescent="0.3">
      <c r="A3550" t="str">
        <f>'Page 1 - General Information'!$G$12</f>
        <v>113365303</v>
      </c>
      <c r="B3550" t="str">
        <f>'Page 1 - General Information'!$G$16</f>
        <v>8541</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5.05" x14ac:dyDescent="0.3">
      <c r="A3551" t="str">
        <f>'Page 1 - General Information'!$G$12</f>
        <v>113365303</v>
      </c>
      <c r="B3551" t="str">
        <f>'Page 1 - General Information'!$G$16</f>
        <v>8541</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5.05" x14ac:dyDescent="0.3">
      <c r="A3552" t="str">
        <f>'Page 1 - General Information'!$G$12</f>
        <v>113365303</v>
      </c>
      <c r="B3552" t="str">
        <f>'Page 1 - General Information'!$G$16</f>
        <v>8541</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5.05" x14ac:dyDescent="0.3">
      <c r="A3553" t="str">
        <f>'Page 1 - General Information'!$G$12</f>
        <v>113365303</v>
      </c>
      <c r="B3553" t="str">
        <f>'Page 1 - General Information'!$G$16</f>
        <v>8541</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5.05" x14ac:dyDescent="0.3">
      <c r="A3554" t="str">
        <f>'Page 1 - General Information'!$G$12</f>
        <v>113365303</v>
      </c>
      <c r="B3554" t="str">
        <f>'Page 1 - General Information'!$G$16</f>
        <v>8541</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5.05" x14ac:dyDescent="0.3">
      <c r="A3555" t="str">
        <f>'Page 1 - General Information'!$G$12</f>
        <v>113365303</v>
      </c>
      <c r="B3555" t="str">
        <f>'Page 1 - General Information'!$G$16</f>
        <v>8541</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5.05" x14ac:dyDescent="0.3">
      <c r="A3556" t="str">
        <f>'Page 1 - General Information'!$G$12</f>
        <v>113365303</v>
      </c>
      <c r="B3556" t="str">
        <f>'Page 1 - General Information'!$G$16</f>
        <v>8541</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5.05" x14ac:dyDescent="0.3">
      <c r="A3557" t="str">
        <f>'Page 1 - General Information'!$G$12</f>
        <v>113365303</v>
      </c>
      <c r="B3557" t="str">
        <f>'Page 1 - General Information'!$G$16</f>
        <v>8541</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5.05" x14ac:dyDescent="0.3">
      <c r="A3558" t="str">
        <f>'Page 1 - General Information'!$G$12</f>
        <v>113365303</v>
      </c>
      <c r="B3558" t="str">
        <f>'Page 1 - General Information'!$G$16</f>
        <v>8541</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5.05" x14ac:dyDescent="0.3">
      <c r="A3559" t="str">
        <f>'Page 1 - General Information'!$G$12</f>
        <v>113365303</v>
      </c>
      <c r="B3559" t="str">
        <f>'Page 1 - General Information'!$G$16</f>
        <v>8541</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5.05" x14ac:dyDescent="0.3">
      <c r="A3560" t="str">
        <f>'Page 1 - General Information'!$G$12</f>
        <v>113365303</v>
      </c>
      <c r="B3560" t="str">
        <f>'Page 1 - General Information'!$G$16</f>
        <v>8541</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5.05" x14ac:dyDescent="0.3">
      <c r="A3561" t="str">
        <f>'Page 1 - General Information'!$G$12</f>
        <v>113365303</v>
      </c>
      <c r="B3561" t="str">
        <f>'Page 1 - General Information'!$G$16</f>
        <v>8541</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5.05" x14ac:dyDescent="0.3">
      <c r="A3562" t="str">
        <f>'Page 1 - General Information'!$G$12</f>
        <v>113365303</v>
      </c>
      <c r="B3562" t="str">
        <f>'Page 1 - General Information'!$G$16</f>
        <v>8541</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5.05" x14ac:dyDescent="0.3">
      <c r="A3563" t="str">
        <f>'Page 1 - General Information'!$G$12</f>
        <v>113365303</v>
      </c>
      <c r="B3563" t="str">
        <f>'Page 1 - General Information'!$G$16</f>
        <v>8541</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5.05" x14ac:dyDescent="0.3">
      <c r="A3564" t="str">
        <f>'Page 1 - General Information'!$G$12</f>
        <v>113365303</v>
      </c>
      <c r="B3564" t="str">
        <f>'Page 1 - General Information'!$G$16</f>
        <v>8541</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5.05" x14ac:dyDescent="0.3">
      <c r="A3565" t="str">
        <f>'Page 1 - General Information'!$G$12</f>
        <v>113365303</v>
      </c>
      <c r="B3565" t="str">
        <f>'Page 1 - General Information'!$G$16</f>
        <v>8541</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5.05" x14ac:dyDescent="0.3">
      <c r="A3566" t="str">
        <f>'Page 1 - General Information'!$G$12</f>
        <v>113365303</v>
      </c>
      <c r="B3566" t="str">
        <f>'Page 1 - General Information'!$G$16</f>
        <v>8541</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5.05" x14ac:dyDescent="0.3">
      <c r="A3567" t="str">
        <f>'Page 1 - General Information'!$G$12</f>
        <v>113365303</v>
      </c>
      <c r="B3567" t="str">
        <f>'Page 1 - General Information'!$G$16</f>
        <v>8541</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5.05" x14ac:dyDescent="0.3">
      <c r="A3568" t="str">
        <f>'Page 1 - General Information'!$G$12</f>
        <v>113365303</v>
      </c>
      <c r="B3568" t="str">
        <f>'Page 1 - General Information'!$G$16</f>
        <v>8541</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5.05" x14ac:dyDescent="0.3">
      <c r="A3569" t="str">
        <f>'Page 1 - General Information'!$G$12</f>
        <v>113365303</v>
      </c>
      <c r="B3569" t="str">
        <f>'Page 1 - General Information'!$G$16</f>
        <v>8541</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5.05" x14ac:dyDescent="0.3">
      <c r="A3570" t="str">
        <f>'Page 1 - General Information'!$G$12</f>
        <v>113365303</v>
      </c>
      <c r="B3570" t="str">
        <f>'Page 1 - General Information'!$G$16</f>
        <v>8541</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5.05" x14ac:dyDescent="0.3">
      <c r="A3571" t="str">
        <f>'Page 1 - General Information'!$G$12</f>
        <v>113365303</v>
      </c>
      <c r="B3571" t="str">
        <f>'Page 1 - General Information'!$G$16</f>
        <v>8541</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5.05" x14ac:dyDescent="0.3">
      <c r="A3572" t="str">
        <f>'Page 1 - General Information'!$G$12</f>
        <v>113365303</v>
      </c>
      <c r="B3572" t="str">
        <f>'Page 1 - General Information'!$G$16</f>
        <v>8541</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5.05" x14ac:dyDescent="0.3">
      <c r="A3573" t="str">
        <f>'Page 1 - General Information'!$G$12</f>
        <v>113365303</v>
      </c>
      <c r="B3573" t="str">
        <f>'Page 1 - General Information'!$G$16</f>
        <v>8541</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5.05" x14ac:dyDescent="0.3">
      <c r="A3574" t="str">
        <f>'Page 1 - General Information'!$G$12</f>
        <v>113365303</v>
      </c>
      <c r="B3574" t="str">
        <f>'Page 1 - General Information'!$G$16</f>
        <v>8541</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5.05" x14ac:dyDescent="0.3">
      <c r="A3575" t="str">
        <f>'Page 1 - General Information'!$G$12</f>
        <v>113365303</v>
      </c>
      <c r="B3575" t="str">
        <f>'Page 1 - General Information'!$G$16</f>
        <v>8541</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5.05" x14ac:dyDescent="0.3">
      <c r="A3576" t="str">
        <f>'Page 1 - General Information'!$G$12</f>
        <v>113365303</v>
      </c>
      <c r="B3576" t="str">
        <f>'Page 1 - General Information'!$G$16</f>
        <v>8541</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5.05" x14ac:dyDescent="0.3">
      <c r="A3577" t="str">
        <f>'Page 1 - General Information'!$G$12</f>
        <v>113365303</v>
      </c>
      <c r="B3577" t="str">
        <f>'Page 1 - General Information'!$G$16</f>
        <v>8541</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5.05" x14ac:dyDescent="0.3">
      <c r="A3578" t="str">
        <f>'Page 1 - General Information'!$G$12</f>
        <v>113365303</v>
      </c>
      <c r="B3578" t="str">
        <f>'Page 1 - General Information'!$G$16</f>
        <v>8541</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5.05" x14ac:dyDescent="0.3">
      <c r="A3579" t="str">
        <f>'Page 1 - General Information'!$G$12</f>
        <v>113365303</v>
      </c>
      <c r="B3579" t="str">
        <f>'Page 1 - General Information'!$G$16</f>
        <v>8541</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5.05" x14ac:dyDescent="0.3">
      <c r="A3580" t="str">
        <f>'Page 1 - General Information'!$G$12</f>
        <v>113365303</v>
      </c>
      <c r="B3580" t="str">
        <f>'Page 1 - General Information'!$G$16</f>
        <v>8541</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5.05" x14ac:dyDescent="0.3">
      <c r="A3581" t="str">
        <f>'Page 1 - General Information'!$G$12</f>
        <v>113365303</v>
      </c>
      <c r="B3581" t="str">
        <f>'Page 1 - General Information'!$G$16</f>
        <v>8541</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5.05" x14ac:dyDescent="0.3">
      <c r="A3582" t="str">
        <f>'Page 1 - General Information'!$G$12</f>
        <v>113365303</v>
      </c>
      <c r="B3582" t="str">
        <f>'Page 1 - General Information'!$G$16</f>
        <v>8541</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5.05" x14ac:dyDescent="0.3">
      <c r="A3583" t="str">
        <f>'Page 1 - General Information'!$G$12</f>
        <v>113365303</v>
      </c>
      <c r="B3583" t="str">
        <f>'Page 1 - General Information'!$G$16</f>
        <v>8541</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5.05" x14ac:dyDescent="0.3">
      <c r="A3584" t="str">
        <f>'Page 1 - General Information'!$G$12</f>
        <v>113365303</v>
      </c>
      <c r="B3584" t="str">
        <f>'Page 1 - General Information'!$G$16</f>
        <v>8541</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5.05" x14ac:dyDescent="0.3">
      <c r="A3585" t="str">
        <f>'Page 1 - General Information'!$G$12</f>
        <v>113365303</v>
      </c>
      <c r="B3585" t="str">
        <f>'Page 1 - General Information'!$G$16</f>
        <v>8541</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5.05" x14ac:dyDescent="0.3">
      <c r="A3586" t="str">
        <f>'Page 1 - General Information'!$G$12</f>
        <v>113365303</v>
      </c>
      <c r="B3586" t="str">
        <f>'Page 1 - General Information'!$G$16</f>
        <v>8541</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5.05" x14ac:dyDescent="0.3">
      <c r="A3587" t="str">
        <f>'Page 1 - General Information'!$G$12</f>
        <v>113365303</v>
      </c>
      <c r="B3587" t="str">
        <f>'Page 1 - General Information'!$G$16</f>
        <v>8541</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5.05" x14ac:dyDescent="0.3">
      <c r="A3588" t="str">
        <f>'Page 1 - General Information'!$G$12</f>
        <v>113365303</v>
      </c>
      <c r="B3588" t="str">
        <f>'Page 1 - General Information'!$G$16</f>
        <v>8541</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5.05" x14ac:dyDescent="0.3">
      <c r="A3589" t="str">
        <f>'Page 1 - General Information'!$G$12</f>
        <v>113365303</v>
      </c>
      <c r="B3589" t="str">
        <f>'Page 1 - General Information'!$G$16</f>
        <v>8541</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5.05" x14ac:dyDescent="0.3">
      <c r="A3590" t="str">
        <f>'Page 1 - General Information'!$G$12</f>
        <v>113365303</v>
      </c>
      <c r="B3590" t="str">
        <f>'Page 1 - General Information'!$G$16</f>
        <v>8541</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5.05" x14ac:dyDescent="0.3">
      <c r="A3591" t="str">
        <f>'Page 1 - General Information'!$G$12</f>
        <v>113365303</v>
      </c>
      <c r="B3591" t="str">
        <f>'Page 1 - General Information'!$G$16</f>
        <v>8541</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5.05" x14ac:dyDescent="0.3">
      <c r="A3592" t="str">
        <f>'Page 1 - General Information'!$G$12</f>
        <v>113365303</v>
      </c>
      <c r="B3592" t="str">
        <f>'Page 1 - General Information'!$G$16</f>
        <v>8541</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5.05" x14ac:dyDescent="0.3">
      <c r="A3593" t="str">
        <f>'Page 1 - General Information'!$G$12</f>
        <v>113365303</v>
      </c>
      <c r="B3593" t="str">
        <f>'Page 1 - General Information'!$G$16</f>
        <v>8541</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5.05" x14ac:dyDescent="0.3">
      <c r="A3594" t="str">
        <f>'Page 1 - General Information'!$G$12</f>
        <v>113365303</v>
      </c>
      <c r="B3594" t="str">
        <f>'Page 1 - General Information'!$G$16</f>
        <v>8541</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5.05" x14ac:dyDescent="0.3">
      <c r="A3595" t="str">
        <f>'Page 1 - General Information'!$G$12</f>
        <v>113365303</v>
      </c>
      <c r="B3595" t="str">
        <f>'Page 1 - General Information'!$G$16</f>
        <v>8541</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5.05" x14ac:dyDescent="0.3">
      <c r="A3596" t="str">
        <f>'Page 1 - General Information'!$G$12</f>
        <v>113365303</v>
      </c>
      <c r="B3596" t="str">
        <f>'Page 1 - General Information'!$G$16</f>
        <v>8541</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5.05" x14ac:dyDescent="0.3">
      <c r="A3597" t="str">
        <f>'Page 1 - General Information'!$G$12</f>
        <v>113365303</v>
      </c>
      <c r="B3597" t="str">
        <f>'Page 1 - General Information'!$G$16</f>
        <v>8541</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5.05" x14ac:dyDescent="0.3">
      <c r="A3598" t="str">
        <f>'Page 1 - General Information'!$G$12</f>
        <v>113365303</v>
      </c>
      <c r="B3598" t="str">
        <f>'Page 1 - General Information'!$G$16</f>
        <v>8541</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5.05" x14ac:dyDescent="0.3">
      <c r="A3599" t="str">
        <f>'Page 1 - General Information'!$G$12</f>
        <v>113365303</v>
      </c>
      <c r="B3599" t="str">
        <f>'Page 1 - General Information'!$G$16</f>
        <v>8541</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5.05" x14ac:dyDescent="0.3">
      <c r="A3600" t="str">
        <f>'Page 1 - General Information'!$G$12</f>
        <v>113365303</v>
      </c>
      <c r="B3600" t="str">
        <f>'Page 1 - General Information'!$G$16</f>
        <v>8541</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5.05" x14ac:dyDescent="0.3">
      <c r="A3601" t="str">
        <f>'Page 1 - General Information'!$G$12</f>
        <v>113365303</v>
      </c>
      <c r="B3601" t="str">
        <f>'Page 1 - General Information'!$G$16</f>
        <v>8541</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5.05" x14ac:dyDescent="0.3">
      <c r="A3602" t="str">
        <f>'Page 1 - General Information'!$G$12</f>
        <v>113365303</v>
      </c>
      <c r="B3602" t="str">
        <f>'Page 1 - General Information'!$G$16</f>
        <v>8541</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5.05" x14ac:dyDescent="0.3">
      <c r="A3603" t="str">
        <f>'Page 1 - General Information'!$G$12</f>
        <v>113365303</v>
      </c>
      <c r="B3603" t="str">
        <f>'Page 1 - General Information'!$G$16</f>
        <v>8541</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5.05" x14ac:dyDescent="0.3">
      <c r="A3604" t="str">
        <f>'Page 1 - General Information'!$G$12</f>
        <v>113365303</v>
      </c>
      <c r="B3604" t="str">
        <f>'Page 1 - General Information'!$G$16</f>
        <v>8541</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5.05" x14ac:dyDescent="0.3">
      <c r="A3605" t="str">
        <f>'Page 1 - General Information'!$G$12</f>
        <v>113365303</v>
      </c>
      <c r="B3605" t="str">
        <f>'Page 1 - General Information'!$G$16</f>
        <v>8541</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5.05" x14ac:dyDescent="0.3">
      <c r="A3606" t="str">
        <f>'Page 1 - General Information'!$G$12</f>
        <v>113365303</v>
      </c>
      <c r="B3606" t="str">
        <f>'Page 1 - General Information'!$G$16</f>
        <v>8541</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5.05" x14ac:dyDescent="0.3">
      <c r="A3607" t="str">
        <f>'Page 1 - General Information'!$G$12</f>
        <v>113365303</v>
      </c>
      <c r="B3607" t="str">
        <f>'Page 1 - General Information'!$G$16</f>
        <v>8541</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5.05" x14ac:dyDescent="0.3">
      <c r="A3608" t="str">
        <f>'Page 1 - General Information'!$G$12</f>
        <v>113365303</v>
      </c>
      <c r="B3608" t="str">
        <f>'Page 1 - General Information'!$G$16</f>
        <v>8541</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5.05" x14ac:dyDescent="0.3">
      <c r="A3609" t="str">
        <f>'Page 1 - General Information'!$G$12</f>
        <v>113365303</v>
      </c>
      <c r="B3609" t="str">
        <f>'Page 1 - General Information'!$G$16</f>
        <v>8541</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5.05" x14ac:dyDescent="0.3">
      <c r="A3610" t="str">
        <f>'Page 1 - General Information'!$G$12</f>
        <v>113365303</v>
      </c>
      <c r="B3610" t="str">
        <f>'Page 1 - General Information'!$G$16</f>
        <v>8541</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5.05" x14ac:dyDescent="0.3">
      <c r="A3611" t="str">
        <f>'Page 1 - General Information'!$G$12</f>
        <v>113365303</v>
      </c>
      <c r="B3611" t="str">
        <f>'Page 1 - General Information'!$G$16</f>
        <v>8541</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5.05" x14ac:dyDescent="0.3">
      <c r="A3612" t="str">
        <f>'Page 1 - General Information'!$G$12</f>
        <v>113365303</v>
      </c>
      <c r="B3612" t="str">
        <f>'Page 1 - General Information'!$G$16</f>
        <v>8541</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5.05" x14ac:dyDescent="0.3">
      <c r="A3613" t="str">
        <f>'Page 1 - General Information'!$G$12</f>
        <v>113365303</v>
      </c>
      <c r="B3613" t="str">
        <f>'Page 1 - General Information'!$G$16</f>
        <v>8541</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5.05" x14ac:dyDescent="0.3">
      <c r="A3614" t="str">
        <f>'Page 1 - General Information'!$G$12</f>
        <v>113365303</v>
      </c>
      <c r="B3614" t="str">
        <f>'Page 1 - General Information'!$G$16</f>
        <v>8541</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5.05" x14ac:dyDescent="0.3">
      <c r="A3615" t="str">
        <f>'Page 1 - General Information'!$G$12</f>
        <v>113365303</v>
      </c>
      <c r="B3615" t="str">
        <f>'Page 1 - General Information'!$G$16</f>
        <v>8541</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5.05" x14ac:dyDescent="0.3">
      <c r="A3616" t="str">
        <f>'Page 1 - General Information'!$G$12</f>
        <v>113365303</v>
      </c>
      <c r="B3616" t="str">
        <f>'Page 1 - General Information'!$G$16</f>
        <v>8541</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5.05" x14ac:dyDescent="0.3">
      <c r="A3617" t="str">
        <f>'Page 1 - General Information'!$G$12</f>
        <v>113365303</v>
      </c>
      <c r="B3617" t="str">
        <f>'Page 1 - General Information'!$G$16</f>
        <v>8541</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5.05" x14ac:dyDescent="0.3">
      <c r="A3618" t="str">
        <f>'Page 1 - General Information'!$G$12</f>
        <v>113365303</v>
      </c>
      <c r="B3618" t="str">
        <f>'Page 1 - General Information'!$G$16</f>
        <v>8541</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5.05" x14ac:dyDescent="0.3">
      <c r="A3619" t="str">
        <f>'Page 1 - General Information'!$G$12</f>
        <v>113365303</v>
      </c>
      <c r="B3619" t="str">
        <f>'Page 1 - General Information'!$G$16</f>
        <v>8541</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5.05" x14ac:dyDescent="0.3">
      <c r="A3620" t="str">
        <f>'Page 1 - General Information'!$G$12</f>
        <v>113365303</v>
      </c>
      <c r="B3620" t="str">
        <f>'Page 1 - General Information'!$G$16</f>
        <v>8541</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5.05" x14ac:dyDescent="0.3">
      <c r="A3621" t="str">
        <f>'Page 1 - General Information'!$G$12</f>
        <v>113365303</v>
      </c>
      <c r="B3621" t="str">
        <f>'Page 1 - General Information'!$G$16</f>
        <v>8541</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5.05" x14ac:dyDescent="0.3">
      <c r="A3622" t="str">
        <f>'Page 1 - General Information'!$G$12</f>
        <v>113365303</v>
      </c>
      <c r="B3622" t="str">
        <f>'Page 1 - General Information'!$G$16</f>
        <v>8541</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5.05" x14ac:dyDescent="0.3">
      <c r="A3623" t="str">
        <f>'Page 1 - General Information'!$G$12</f>
        <v>113365303</v>
      </c>
      <c r="B3623" t="str">
        <f>'Page 1 - General Information'!$G$16</f>
        <v>8541</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5.05" x14ac:dyDescent="0.3">
      <c r="A3624" t="str">
        <f>'Page 1 - General Information'!$G$12</f>
        <v>113365303</v>
      </c>
      <c r="B3624" t="str">
        <f>'Page 1 - General Information'!$G$16</f>
        <v>8541</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5.05" x14ac:dyDescent="0.3">
      <c r="A3625" t="str">
        <f>'Page 1 - General Information'!$G$12</f>
        <v>113365303</v>
      </c>
      <c r="B3625" t="str">
        <f>'Page 1 - General Information'!$G$16</f>
        <v>8541</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5.05" x14ac:dyDescent="0.3">
      <c r="A3626" t="str">
        <f>'Page 1 - General Information'!$G$12</f>
        <v>113365303</v>
      </c>
      <c r="B3626" t="str">
        <f>'Page 1 - General Information'!$G$16</f>
        <v>8541</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5.05" x14ac:dyDescent="0.3">
      <c r="A3627" t="str">
        <f>'Page 1 - General Information'!$G$12</f>
        <v>113365303</v>
      </c>
      <c r="B3627" t="str">
        <f>'Page 1 - General Information'!$G$16</f>
        <v>8541</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5.05" x14ac:dyDescent="0.3">
      <c r="A3628" t="str">
        <f>'Page 1 - General Information'!$G$12</f>
        <v>113365303</v>
      </c>
      <c r="B3628" t="str">
        <f>'Page 1 - General Information'!$G$16</f>
        <v>8541</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5.05" x14ac:dyDescent="0.3">
      <c r="A3629" t="str">
        <f>'Page 1 - General Information'!$G$12</f>
        <v>113365303</v>
      </c>
      <c r="B3629" t="str">
        <f>'Page 1 - General Information'!$G$16</f>
        <v>8541</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5.05" x14ac:dyDescent="0.3">
      <c r="A3630" t="str">
        <f>'Page 1 - General Information'!$G$12</f>
        <v>113365303</v>
      </c>
      <c r="B3630" t="str">
        <f>'Page 1 - General Information'!$G$16</f>
        <v>8541</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5.05" x14ac:dyDescent="0.3">
      <c r="A3631" t="str">
        <f>'Page 1 - General Information'!$G$12</f>
        <v>113365303</v>
      </c>
      <c r="B3631" t="str">
        <f>'Page 1 - General Information'!$G$16</f>
        <v>8541</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5.05" x14ac:dyDescent="0.3">
      <c r="A3632" t="str">
        <f>'Page 1 - General Information'!$G$12</f>
        <v>113365303</v>
      </c>
      <c r="B3632" t="str">
        <f>'Page 1 - General Information'!$G$16</f>
        <v>8541</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5.05" x14ac:dyDescent="0.3">
      <c r="A3633" t="str">
        <f>'Page 1 - General Information'!$G$12</f>
        <v>113365303</v>
      </c>
      <c r="B3633" t="str">
        <f>'Page 1 - General Information'!$G$16</f>
        <v>8541</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5.05" x14ac:dyDescent="0.3">
      <c r="A3634" t="str">
        <f>'Page 1 - General Information'!$G$12</f>
        <v>113365303</v>
      </c>
      <c r="B3634" t="str">
        <f>'Page 1 - General Information'!$G$16</f>
        <v>8541</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5.05" x14ac:dyDescent="0.3">
      <c r="A3635" t="str">
        <f>'Page 1 - General Information'!$G$12</f>
        <v>113365303</v>
      </c>
      <c r="B3635" t="str">
        <f>'Page 1 - General Information'!$G$16</f>
        <v>8541</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5.05" x14ac:dyDescent="0.3">
      <c r="A3636" t="str">
        <f>'Page 1 - General Information'!$G$12</f>
        <v>113365303</v>
      </c>
      <c r="B3636" t="str">
        <f>'Page 1 - General Information'!$G$16</f>
        <v>8541</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5.05" x14ac:dyDescent="0.3">
      <c r="A3637" t="str">
        <f>'Page 1 - General Information'!$G$12</f>
        <v>113365303</v>
      </c>
      <c r="B3637" t="str">
        <f>'Page 1 - General Information'!$G$16</f>
        <v>8541</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5.05" x14ac:dyDescent="0.3">
      <c r="A3638" t="str">
        <f>'Page 1 - General Information'!$G$12</f>
        <v>113365303</v>
      </c>
      <c r="B3638" t="str">
        <f>'Page 1 - General Information'!$G$16</f>
        <v>8541</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5.05" x14ac:dyDescent="0.3">
      <c r="A3639" t="str">
        <f>'Page 1 - General Information'!$G$12</f>
        <v>113365303</v>
      </c>
      <c r="B3639" t="str">
        <f>'Page 1 - General Information'!$G$16</f>
        <v>8541</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5.05" x14ac:dyDescent="0.3">
      <c r="A3640" t="str">
        <f>'Page 1 - General Information'!$G$12</f>
        <v>113365303</v>
      </c>
      <c r="B3640" t="str">
        <f>'Page 1 - General Information'!$G$16</f>
        <v>8541</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5.05" x14ac:dyDescent="0.3">
      <c r="A3641" t="str">
        <f>'Page 1 - General Information'!$G$12</f>
        <v>113365303</v>
      </c>
      <c r="B3641" t="str">
        <f>'Page 1 - General Information'!$G$16</f>
        <v>8541</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5.05" x14ac:dyDescent="0.3">
      <c r="A3642" t="str">
        <f>'Page 1 - General Information'!$G$12</f>
        <v>113365303</v>
      </c>
      <c r="B3642" t="str">
        <f>'Page 1 - General Information'!$G$16</f>
        <v>8541</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5.05" x14ac:dyDescent="0.3">
      <c r="A3643" t="str">
        <f>'Page 1 - General Information'!$G$12</f>
        <v>113365303</v>
      </c>
      <c r="B3643" t="str">
        <f>'Page 1 - General Information'!$G$16</f>
        <v>8541</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5.05" x14ac:dyDescent="0.3">
      <c r="A3644" t="str">
        <f>'Page 1 - General Information'!$G$12</f>
        <v>113365303</v>
      </c>
      <c r="B3644" t="str">
        <f>'Page 1 - General Information'!$G$16</f>
        <v>8541</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5.05" x14ac:dyDescent="0.3">
      <c r="A3645" t="str">
        <f>'Page 1 - General Information'!$G$12</f>
        <v>113365303</v>
      </c>
      <c r="B3645" t="str">
        <f>'Page 1 - General Information'!$G$16</f>
        <v>8541</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5.05" x14ac:dyDescent="0.3">
      <c r="A3646" t="str">
        <f>'Page 1 - General Information'!$G$12</f>
        <v>113365303</v>
      </c>
      <c r="B3646" t="str">
        <f>'Page 1 - General Information'!$G$16</f>
        <v>8541</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5.05" x14ac:dyDescent="0.3">
      <c r="A3647" t="str">
        <f>'Page 1 - General Information'!$G$12</f>
        <v>113365303</v>
      </c>
      <c r="B3647" t="str">
        <f>'Page 1 - General Information'!$G$16</f>
        <v>8541</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5.05" x14ac:dyDescent="0.3">
      <c r="A3648" t="str">
        <f>'Page 1 - General Information'!$G$12</f>
        <v>113365303</v>
      </c>
      <c r="B3648" t="str">
        <f>'Page 1 - General Information'!$G$16</f>
        <v>8541</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5.05" x14ac:dyDescent="0.3">
      <c r="A3649" t="str">
        <f>'Page 1 - General Information'!$G$12</f>
        <v>113365303</v>
      </c>
      <c r="B3649" t="str">
        <f>'Page 1 - General Information'!$G$16</f>
        <v>8541</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5.05" x14ac:dyDescent="0.3">
      <c r="A3650" t="str">
        <f>'Page 1 - General Information'!$G$12</f>
        <v>113365303</v>
      </c>
      <c r="B3650" t="str">
        <f>'Page 1 - General Information'!$G$16</f>
        <v>8541</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5.05" x14ac:dyDescent="0.3">
      <c r="A3651" t="str">
        <f>'Page 1 - General Information'!$G$12</f>
        <v>113365303</v>
      </c>
      <c r="B3651" t="str">
        <f>'Page 1 - General Information'!$G$16</f>
        <v>8541</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5.05" x14ac:dyDescent="0.3">
      <c r="A3652" t="str">
        <f>'Page 1 - General Information'!$G$12</f>
        <v>113365303</v>
      </c>
      <c r="B3652" t="str">
        <f>'Page 1 - General Information'!$G$16</f>
        <v>8541</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5.05" x14ac:dyDescent="0.3">
      <c r="A3653" t="str">
        <f>'Page 1 - General Information'!$G$12</f>
        <v>113365303</v>
      </c>
      <c r="B3653" t="str">
        <f>'Page 1 - General Information'!$G$16</f>
        <v>8541</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5.05" x14ac:dyDescent="0.3">
      <c r="A3654" t="str">
        <f>'Page 1 - General Information'!$G$12</f>
        <v>113365303</v>
      </c>
      <c r="B3654" t="str">
        <f>'Page 1 - General Information'!$G$16</f>
        <v>8541</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5.05" x14ac:dyDescent="0.3">
      <c r="A3655" t="str">
        <f>'Page 1 - General Information'!$G$12</f>
        <v>113365303</v>
      </c>
      <c r="B3655" t="str">
        <f>'Page 1 - General Information'!$G$16</f>
        <v>8541</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5.05" x14ac:dyDescent="0.3">
      <c r="A3656" t="str">
        <f>'Page 1 - General Information'!$G$12</f>
        <v>113365303</v>
      </c>
      <c r="B3656" t="str">
        <f>'Page 1 - General Information'!$G$16</f>
        <v>8541</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5.05" x14ac:dyDescent="0.3">
      <c r="A3657" t="str">
        <f>'Page 1 - General Information'!$G$12</f>
        <v>113365303</v>
      </c>
      <c r="B3657" t="str">
        <f>'Page 1 - General Information'!$G$16</f>
        <v>8541</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5.05" x14ac:dyDescent="0.3">
      <c r="A3658" t="str">
        <f>'Page 1 - General Information'!$G$12</f>
        <v>113365303</v>
      </c>
      <c r="B3658" t="str">
        <f>'Page 1 - General Information'!$G$16</f>
        <v>8541</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5.05" x14ac:dyDescent="0.3">
      <c r="A3659" t="str">
        <f>'Page 1 - General Information'!$G$12</f>
        <v>113365303</v>
      </c>
      <c r="B3659" t="str">
        <f>'Page 1 - General Information'!$G$16</f>
        <v>8541</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5.05" x14ac:dyDescent="0.3">
      <c r="A3660" t="str">
        <f>'Page 1 - General Information'!$G$12</f>
        <v>113365303</v>
      </c>
      <c r="B3660" t="str">
        <f>'Page 1 - General Information'!$G$16</f>
        <v>8541</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5.05" x14ac:dyDescent="0.3">
      <c r="A3661" t="str">
        <f>'Page 1 - General Information'!$G$12</f>
        <v>113365303</v>
      </c>
      <c r="B3661" t="str">
        <f>'Page 1 - General Information'!$G$16</f>
        <v>8541</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5.05" x14ac:dyDescent="0.3">
      <c r="A3662" t="str">
        <f>'Page 1 - General Information'!$G$12</f>
        <v>113365303</v>
      </c>
      <c r="B3662" t="str">
        <f>'Page 1 - General Information'!$G$16</f>
        <v>8541</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5.05" x14ac:dyDescent="0.3">
      <c r="A3663" t="str">
        <f>'Page 1 - General Information'!$G$12</f>
        <v>113365303</v>
      </c>
      <c r="B3663" t="str">
        <f>'Page 1 - General Information'!$G$16</f>
        <v>8541</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5.05" x14ac:dyDescent="0.3">
      <c r="A3664" t="str">
        <f>'Page 1 - General Information'!$G$12</f>
        <v>113365303</v>
      </c>
      <c r="B3664" t="str">
        <f>'Page 1 - General Information'!$G$16</f>
        <v>8541</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5.05" x14ac:dyDescent="0.3">
      <c r="A3665" t="str">
        <f>'Page 1 - General Information'!$G$12</f>
        <v>113365303</v>
      </c>
      <c r="B3665" t="str">
        <f>'Page 1 - General Information'!$G$16</f>
        <v>8541</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5.05" x14ac:dyDescent="0.3">
      <c r="A3666" t="str">
        <f>'Page 1 - General Information'!$G$12</f>
        <v>113365303</v>
      </c>
      <c r="B3666" t="str">
        <f>'Page 1 - General Information'!$G$16</f>
        <v>8541</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5.05" x14ac:dyDescent="0.3">
      <c r="A3667" t="str">
        <f>'Page 1 - General Information'!$G$12</f>
        <v>113365303</v>
      </c>
      <c r="B3667" t="str">
        <f>'Page 1 - General Information'!$G$16</f>
        <v>8541</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5.05" x14ac:dyDescent="0.3">
      <c r="A3668" t="str">
        <f>'Page 1 - General Information'!$G$12</f>
        <v>113365303</v>
      </c>
      <c r="B3668" t="str">
        <f>'Page 1 - General Information'!$G$16</f>
        <v>8541</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5.05" x14ac:dyDescent="0.3">
      <c r="A3669" t="str">
        <f>'Page 1 - General Information'!$G$12</f>
        <v>113365303</v>
      </c>
      <c r="B3669" t="str">
        <f>'Page 1 - General Information'!$G$16</f>
        <v>8541</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5.05" x14ac:dyDescent="0.3">
      <c r="A3670" t="str">
        <f>'Page 1 - General Information'!$G$12</f>
        <v>113365303</v>
      </c>
      <c r="B3670" t="str">
        <f>'Page 1 - General Information'!$G$16</f>
        <v>8541</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5.05" x14ac:dyDescent="0.3">
      <c r="A3671" t="str">
        <f>'Page 1 - General Information'!$G$12</f>
        <v>113365303</v>
      </c>
      <c r="B3671" t="str">
        <f>'Page 1 - General Information'!$G$16</f>
        <v>8541</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5.05" x14ac:dyDescent="0.3">
      <c r="A3672" t="str">
        <f>'Page 1 - General Information'!$G$12</f>
        <v>113365303</v>
      </c>
      <c r="B3672" t="str">
        <f>'Page 1 - General Information'!$G$16</f>
        <v>8541</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5.05" x14ac:dyDescent="0.3">
      <c r="A3673" t="str">
        <f>'Page 1 - General Information'!$G$12</f>
        <v>113365303</v>
      </c>
      <c r="B3673" t="str">
        <f>'Page 1 - General Information'!$G$16</f>
        <v>8541</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5.05" x14ac:dyDescent="0.3">
      <c r="A3674" t="str">
        <f>'Page 1 - General Information'!$G$12</f>
        <v>113365303</v>
      </c>
      <c r="B3674" t="str">
        <f>'Page 1 - General Information'!$G$16</f>
        <v>8541</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5.05" x14ac:dyDescent="0.3">
      <c r="A3675" t="str">
        <f>'Page 1 - General Information'!$G$12</f>
        <v>113365303</v>
      </c>
      <c r="B3675" t="str">
        <f>'Page 1 - General Information'!$G$16</f>
        <v>8541</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5.05" x14ac:dyDescent="0.3">
      <c r="A3676" t="str">
        <f>'Page 1 - General Information'!$G$12</f>
        <v>113365303</v>
      </c>
      <c r="B3676" t="str">
        <f>'Page 1 - General Information'!$G$16</f>
        <v>8541</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5.05" x14ac:dyDescent="0.3">
      <c r="A3677" t="str">
        <f>'Page 1 - General Information'!$G$12</f>
        <v>113365303</v>
      </c>
      <c r="B3677" t="str">
        <f>'Page 1 - General Information'!$G$16</f>
        <v>8541</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5.05" x14ac:dyDescent="0.3">
      <c r="A3678" t="str">
        <f>'Page 1 - General Information'!$G$12</f>
        <v>113365303</v>
      </c>
      <c r="B3678" t="str">
        <f>'Page 1 - General Information'!$G$16</f>
        <v>8541</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5.05" x14ac:dyDescent="0.3">
      <c r="A3679" t="str">
        <f>'Page 1 - General Information'!$G$12</f>
        <v>113365303</v>
      </c>
      <c r="B3679" t="str">
        <f>'Page 1 - General Information'!$G$16</f>
        <v>8541</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5.05" x14ac:dyDescent="0.3">
      <c r="A3680" t="str">
        <f>'Page 1 - General Information'!$G$12</f>
        <v>113365303</v>
      </c>
      <c r="B3680" t="str">
        <f>'Page 1 - General Information'!$G$16</f>
        <v>8541</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5.05" x14ac:dyDescent="0.3">
      <c r="A3681" t="str">
        <f>'Page 1 - General Information'!$G$12</f>
        <v>113365303</v>
      </c>
      <c r="B3681" t="str">
        <f>'Page 1 - General Information'!$G$16</f>
        <v>8541</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5.05" x14ac:dyDescent="0.3">
      <c r="A3682" t="str">
        <f>'Page 1 - General Information'!$G$12</f>
        <v>113365303</v>
      </c>
      <c r="B3682" t="str">
        <f>'Page 1 - General Information'!$G$16</f>
        <v>8541</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5.05" x14ac:dyDescent="0.3">
      <c r="A3683" t="str">
        <f>'Page 1 - General Information'!$G$12</f>
        <v>113365303</v>
      </c>
      <c r="B3683" t="str">
        <f>'Page 1 - General Information'!$G$16</f>
        <v>8541</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5.05" x14ac:dyDescent="0.3">
      <c r="A3684" t="str">
        <f>'Page 1 - General Information'!$G$12</f>
        <v>113365303</v>
      </c>
      <c r="B3684" t="str">
        <f>'Page 1 - General Information'!$G$16</f>
        <v>8541</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5.05" x14ac:dyDescent="0.3">
      <c r="A3685" t="str">
        <f>'Page 1 - General Information'!$G$12</f>
        <v>113365303</v>
      </c>
      <c r="B3685" t="str">
        <f>'Page 1 - General Information'!$G$16</f>
        <v>8541</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5.05" x14ac:dyDescent="0.3">
      <c r="A3686" t="str">
        <f>'Page 1 - General Information'!$G$12</f>
        <v>113365303</v>
      </c>
      <c r="B3686" t="str">
        <f>'Page 1 - General Information'!$G$16</f>
        <v>8541</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5.05" x14ac:dyDescent="0.3">
      <c r="A3687" t="str">
        <f>'Page 1 - General Information'!$G$12</f>
        <v>113365303</v>
      </c>
      <c r="B3687" t="str">
        <f>'Page 1 - General Information'!$G$16</f>
        <v>8541</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5.05" x14ac:dyDescent="0.3">
      <c r="A3688" t="str">
        <f>'Page 1 - General Information'!$G$12</f>
        <v>113365303</v>
      </c>
      <c r="B3688" t="str">
        <f>'Page 1 - General Information'!$G$16</f>
        <v>8541</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5.05" x14ac:dyDescent="0.3">
      <c r="A3689" t="str">
        <f>'Page 1 - General Information'!$G$12</f>
        <v>113365303</v>
      </c>
      <c r="B3689" t="str">
        <f>'Page 1 - General Information'!$G$16</f>
        <v>8541</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5.05" x14ac:dyDescent="0.3">
      <c r="A3690" t="str">
        <f>'Page 1 - General Information'!$G$12</f>
        <v>113365303</v>
      </c>
      <c r="B3690" t="str">
        <f>'Page 1 - General Information'!$G$16</f>
        <v>8541</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5.05" x14ac:dyDescent="0.3">
      <c r="A3691" t="str">
        <f>'Page 1 - General Information'!$G$12</f>
        <v>113365303</v>
      </c>
      <c r="B3691" t="str">
        <f>'Page 1 - General Information'!$G$16</f>
        <v>8541</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5.05" x14ac:dyDescent="0.3">
      <c r="A3692" t="str">
        <f>'Page 1 - General Information'!$G$12</f>
        <v>113365303</v>
      </c>
      <c r="B3692" t="str">
        <f>'Page 1 - General Information'!$G$16</f>
        <v>8541</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5.05" x14ac:dyDescent="0.3">
      <c r="A3693" t="str">
        <f>'Page 1 - General Information'!$G$12</f>
        <v>113365303</v>
      </c>
      <c r="B3693" t="str">
        <f>'Page 1 - General Information'!$G$16</f>
        <v>8541</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5.05" x14ac:dyDescent="0.3">
      <c r="A3694" t="str">
        <f>'Page 1 - General Information'!$G$12</f>
        <v>113365303</v>
      </c>
      <c r="B3694" t="str">
        <f>'Page 1 - General Information'!$G$16</f>
        <v>8541</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5.05" x14ac:dyDescent="0.3">
      <c r="A3695" t="str">
        <f>'Page 1 - General Information'!$G$12</f>
        <v>113365303</v>
      </c>
      <c r="B3695" t="str">
        <f>'Page 1 - General Information'!$G$16</f>
        <v>8541</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5.05" x14ac:dyDescent="0.3">
      <c r="A3696" t="str">
        <f>'Page 1 - General Information'!$G$12</f>
        <v>113365303</v>
      </c>
      <c r="B3696" t="str">
        <f>'Page 1 - General Information'!$G$16</f>
        <v>8541</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5.05" x14ac:dyDescent="0.3">
      <c r="A3697" t="str">
        <f>'Page 1 - General Information'!$G$12</f>
        <v>113365303</v>
      </c>
      <c r="B3697" t="str">
        <f>'Page 1 - General Information'!$G$16</f>
        <v>8541</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5.05" x14ac:dyDescent="0.3">
      <c r="A3698" t="str">
        <f>'Page 1 - General Information'!$G$12</f>
        <v>113365303</v>
      </c>
      <c r="B3698" t="str">
        <f>'Page 1 - General Information'!$G$16</f>
        <v>8541</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5.05" x14ac:dyDescent="0.3">
      <c r="A3699" t="str">
        <f>'Page 1 - General Information'!$G$12</f>
        <v>113365303</v>
      </c>
      <c r="B3699" t="str">
        <f>'Page 1 - General Information'!$G$16</f>
        <v>8541</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5.05" x14ac:dyDescent="0.3">
      <c r="A3700" t="str">
        <f>'Page 1 - General Information'!$G$12</f>
        <v>113365303</v>
      </c>
      <c r="B3700" t="str">
        <f>'Page 1 - General Information'!$G$16</f>
        <v>8541</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5.05" x14ac:dyDescent="0.3">
      <c r="A3701" t="str">
        <f>'Page 1 - General Information'!$G$12</f>
        <v>113365303</v>
      </c>
      <c r="B3701" t="str">
        <f>'Page 1 - General Information'!$G$16</f>
        <v>8541</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5.05" x14ac:dyDescent="0.3">
      <c r="A3702" t="str">
        <f>'Page 1 - General Information'!$G$12</f>
        <v>113365303</v>
      </c>
      <c r="B3702" t="str">
        <f>'Page 1 - General Information'!$G$16</f>
        <v>8541</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5.05" x14ac:dyDescent="0.3">
      <c r="A3703" t="str">
        <f>'Page 1 - General Information'!$G$12</f>
        <v>113365303</v>
      </c>
      <c r="B3703" t="str">
        <f>'Page 1 - General Information'!$G$16</f>
        <v>8541</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5.05" x14ac:dyDescent="0.3">
      <c r="A3704" t="str">
        <f>'Page 1 - General Information'!$G$12</f>
        <v>113365303</v>
      </c>
      <c r="B3704" t="str">
        <f>'Page 1 - General Information'!$G$16</f>
        <v>8541</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5.05" x14ac:dyDescent="0.3">
      <c r="A3705" t="str">
        <f>'Page 1 - General Information'!$G$12</f>
        <v>113365303</v>
      </c>
      <c r="B3705" t="str">
        <f>'Page 1 - General Information'!$G$16</f>
        <v>8541</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5.05" x14ac:dyDescent="0.3">
      <c r="A3706" t="str">
        <f>'Page 1 - General Information'!$G$12</f>
        <v>113365303</v>
      </c>
      <c r="B3706" t="str">
        <f>'Page 1 - General Information'!$G$16</f>
        <v>8541</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5.05" x14ac:dyDescent="0.3">
      <c r="A3707" t="str">
        <f>'Page 1 - General Information'!$G$12</f>
        <v>113365303</v>
      </c>
      <c r="B3707" t="str">
        <f>'Page 1 - General Information'!$G$16</f>
        <v>8541</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5.05" x14ac:dyDescent="0.3">
      <c r="A3708" t="str">
        <f>'Page 1 - General Information'!$G$12</f>
        <v>113365303</v>
      </c>
      <c r="B3708" t="str">
        <f>'Page 1 - General Information'!$G$16</f>
        <v>8541</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5.05" x14ac:dyDescent="0.3">
      <c r="A3709" t="str">
        <f>'Page 1 - General Information'!$G$12</f>
        <v>113365303</v>
      </c>
      <c r="B3709" t="str">
        <f>'Page 1 - General Information'!$G$16</f>
        <v>8541</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5.05" x14ac:dyDescent="0.3">
      <c r="A3710" t="str">
        <f>'Page 1 - General Information'!$G$12</f>
        <v>113365303</v>
      </c>
      <c r="B3710" t="str">
        <f>'Page 1 - General Information'!$G$16</f>
        <v>8541</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5.05" x14ac:dyDescent="0.3">
      <c r="A3711" t="str">
        <f>'Page 1 - General Information'!$G$12</f>
        <v>113365303</v>
      </c>
      <c r="B3711" t="str">
        <f>'Page 1 - General Information'!$G$16</f>
        <v>8541</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5.05" x14ac:dyDescent="0.3">
      <c r="A3712" t="str">
        <f>'Page 1 - General Information'!$G$12</f>
        <v>113365303</v>
      </c>
      <c r="B3712" t="str">
        <f>'Page 1 - General Information'!$G$16</f>
        <v>8541</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5.05" x14ac:dyDescent="0.3">
      <c r="A3713" t="str">
        <f>'Page 1 - General Information'!$G$12</f>
        <v>113365303</v>
      </c>
      <c r="B3713" t="str">
        <f>'Page 1 - General Information'!$G$16</f>
        <v>8541</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5.05" x14ac:dyDescent="0.3">
      <c r="A3714" t="str">
        <f>'Page 1 - General Information'!$G$12</f>
        <v>113365303</v>
      </c>
      <c r="B3714" t="str">
        <f>'Page 1 - General Information'!$G$16</f>
        <v>8541</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5.05" x14ac:dyDescent="0.3">
      <c r="A3715" t="str">
        <f>'Page 1 - General Information'!$G$12</f>
        <v>113365303</v>
      </c>
      <c r="B3715" t="str">
        <f>'Page 1 - General Information'!$G$16</f>
        <v>8541</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5.05" x14ac:dyDescent="0.3">
      <c r="A3716" t="str">
        <f>'Page 1 - General Information'!$G$12</f>
        <v>113365303</v>
      </c>
      <c r="B3716" t="str">
        <f>'Page 1 - General Information'!$G$16</f>
        <v>8541</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5.05" x14ac:dyDescent="0.3">
      <c r="A3717" t="str">
        <f>'Page 1 - General Information'!$G$12</f>
        <v>113365303</v>
      </c>
      <c r="B3717" t="str">
        <f>'Page 1 - General Information'!$G$16</f>
        <v>8541</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5.05" x14ac:dyDescent="0.3">
      <c r="A3718" t="str">
        <f>'Page 1 - General Information'!$G$12</f>
        <v>113365303</v>
      </c>
      <c r="B3718" t="str">
        <f>'Page 1 - General Information'!$G$16</f>
        <v>8541</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5.05" x14ac:dyDescent="0.3">
      <c r="A3719" t="str">
        <f>'Page 1 - General Information'!$G$12</f>
        <v>113365303</v>
      </c>
      <c r="B3719" t="str">
        <f>'Page 1 - General Information'!$G$16</f>
        <v>8541</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5.05" x14ac:dyDescent="0.3">
      <c r="A3720" t="str">
        <f>'Page 1 - General Information'!$G$12</f>
        <v>113365303</v>
      </c>
      <c r="B3720" t="str">
        <f>'Page 1 - General Information'!$G$16</f>
        <v>8541</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5.05" x14ac:dyDescent="0.3">
      <c r="A3721" t="str">
        <f>'Page 1 - General Information'!$G$12</f>
        <v>113365303</v>
      </c>
      <c r="B3721" t="str">
        <f>'Page 1 - General Information'!$G$16</f>
        <v>8541</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5.05" x14ac:dyDescent="0.3">
      <c r="A3722" t="str">
        <f>'Page 1 - General Information'!$G$12</f>
        <v>113365303</v>
      </c>
      <c r="B3722" t="str">
        <f>'Page 1 - General Information'!$G$16</f>
        <v>8541</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5.05" x14ac:dyDescent="0.3">
      <c r="A3723" t="str">
        <f>'Page 1 - General Information'!$G$12</f>
        <v>113365303</v>
      </c>
      <c r="B3723" t="str">
        <f>'Page 1 - General Information'!$G$16</f>
        <v>8541</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5.05" x14ac:dyDescent="0.3">
      <c r="A3724" t="str">
        <f>'Page 1 - General Information'!$G$12</f>
        <v>113365303</v>
      </c>
      <c r="B3724" t="str">
        <f>'Page 1 - General Information'!$G$16</f>
        <v>8541</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5.05" x14ac:dyDescent="0.3">
      <c r="A3725" t="str">
        <f>'Page 1 - General Information'!$G$12</f>
        <v>113365303</v>
      </c>
      <c r="B3725" t="str">
        <f>'Page 1 - General Information'!$G$16</f>
        <v>8541</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5.05" x14ac:dyDescent="0.3">
      <c r="A3726" t="str">
        <f>'Page 1 - General Information'!$G$12</f>
        <v>113365303</v>
      </c>
      <c r="B3726" t="str">
        <f>'Page 1 - General Information'!$G$16</f>
        <v>8541</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5.05" x14ac:dyDescent="0.3">
      <c r="A3727" t="str">
        <f>'Page 1 - General Information'!$G$12</f>
        <v>113365303</v>
      </c>
      <c r="B3727" t="str">
        <f>'Page 1 - General Information'!$G$16</f>
        <v>8541</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5.05" x14ac:dyDescent="0.3">
      <c r="A3728" t="str">
        <f>'Page 1 - General Information'!$G$12</f>
        <v>113365303</v>
      </c>
      <c r="B3728" t="str">
        <f>'Page 1 - General Information'!$G$16</f>
        <v>8541</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5.05" x14ac:dyDescent="0.3">
      <c r="A3729" t="str">
        <f>'Page 1 - General Information'!$G$12</f>
        <v>113365303</v>
      </c>
      <c r="B3729" t="str">
        <f>'Page 1 - General Information'!$G$16</f>
        <v>8541</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5.05" x14ac:dyDescent="0.3">
      <c r="A3730" t="str">
        <f>'Page 1 - General Information'!$G$12</f>
        <v>113365303</v>
      </c>
      <c r="B3730" t="str">
        <f>'Page 1 - General Information'!$G$16</f>
        <v>8541</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5.05" x14ac:dyDescent="0.3">
      <c r="A3731" t="str">
        <f>'Page 1 - General Information'!$G$12</f>
        <v>113365303</v>
      </c>
      <c r="B3731" t="str">
        <f>'Page 1 - General Information'!$G$16</f>
        <v>8541</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5.05" x14ac:dyDescent="0.3">
      <c r="A3732" t="str">
        <f>'Page 1 - General Information'!$G$12</f>
        <v>113365303</v>
      </c>
      <c r="B3732" t="str">
        <f>'Page 1 - General Information'!$G$16</f>
        <v>8541</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5.05" x14ac:dyDescent="0.3">
      <c r="A3733" t="str">
        <f>'Page 1 - General Information'!$G$12</f>
        <v>113365303</v>
      </c>
      <c r="B3733" t="str">
        <f>'Page 1 - General Information'!$G$16</f>
        <v>8541</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5.05" x14ac:dyDescent="0.3">
      <c r="A3734" t="str">
        <f>'Page 1 - General Information'!$G$12</f>
        <v>113365303</v>
      </c>
      <c r="B3734" t="str">
        <f>'Page 1 - General Information'!$G$16</f>
        <v>8541</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5.05" x14ac:dyDescent="0.3">
      <c r="A3735" t="str">
        <f>'Page 1 - General Information'!$G$12</f>
        <v>113365303</v>
      </c>
      <c r="B3735" t="str">
        <f>'Page 1 - General Information'!$G$16</f>
        <v>8541</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5.05" x14ac:dyDescent="0.3">
      <c r="A3736" t="str">
        <f>'Page 1 - General Information'!$G$12</f>
        <v>113365303</v>
      </c>
      <c r="B3736" t="str">
        <f>'Page 1 - General Information'!$G$16</f>
        <v>8541</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5.05" x14ac:dyDescent="0.3">
      <c r="A3737" t="str">
        <f>'Page 1 - General Information'!$G$12</f>
        <v>113365303</v>
      </c>
      <c r="B3737" t="str">
        <f>'Page 1 - General Information'!$G$16</f>
        <v>8541</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5.05" x14ac:dyDescent="0.3">
      <c r="A3738" t="str">
        <f>'Page 1 - General Information'!$G$12</f>
        <v>113365303</v>
      </c>
      <c r="B3738" t="str">
        <f>'Page 1 - General Information'!$G$16</f>
        <v>8541</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5.05" x14ac:dyDescent="0.3">
      <c r="A3739" t="str">
        <f>'Page 1 - General Information'!$G$12</f>
        <v>113365303</v>
      </c>
      <c r="B3739" t="str">
        <f>'Page 1 - General Information'!$G$16</f>
        <v>8541</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5.05" x14ac:dyDescent="0.3">
      <c r="A3740" t="str">
        <f>'Page 1 - General Information'!$G$12</f>
        <v>113365303</v>
      </c>
      <c r="B3740" t="str">
        <f>'Page 1 - General Information'!$G$16</f>
        <v>8541</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5.05" x14ac:dyDescent="0.3">
      <c r="A3741" t="str">
        <f>'Page 1 - General Information'!$G$12</f>
        <v>113365303</v>
      </c>
      <c r="B3741" t="str">
        <f>'Page 1 - General Information'!$G$16</f>
        <v>8541</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5.05" x14ac:dyDescent="0.3">
      <c r="A3742" t="str">
        <f>'Page 1 - General Information'!$G$12</f>
        <v>113365303</v>
      </c>
      <c r="B3742" t="str">
        <f>'Page 1 - General Information'!$G$16</f>
        <v>8541</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5.05" x14ac:dyDescent="0.3">
      <c r="A3743" t="str">
        <f>'Page 1 - General Information'!$G$12</f>
        <v>113365303</v>
      </c>
      <c r="B3743" t="str">
        <f>'Page 1 - General Information'!$G$16</f>
        <v>8541</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5.05" x14ac:dyDescent="0.3">
      <c r="A3744" t="str">
        <f>'Page 1 - General Information'!$G$12</f>
        <v>113365303</v>
      </c>
      <c r="B3744" t="str">
        <f>'Page 1 - General Information'!$G$16</f>
        <v>8541</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5.05" x14ac:dyDescent="0.3">
      <c r="A3745" t="str">
        <f>'Page 1 - General Information'!$G$12</f>
        <v>113365303</v>
      </c>
      <c r="B3745" t="str">
        <f>'Page 1 - General Information'!$G$16</f>
        <v>8541</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5.05" x14ac:dyDescent="0.3">
      <c r="A3746" t="str">
        <f>'Page 1 - General Information'!$G$12</f>
        <v>113365303</v>
      </c>
      <c r="B3746" t="str">
        <f>'Page 1 - General Information'!$G$16</f>
        <v>8541</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5.05" x14ac:dyDescent="0.3">
      <c r="A3747" t="str">
        <f>'Page 1 - General Information'!$G$12</f>
        <v>113365303</v>
      </c>
      <c r="B3747" t="str">
        <f>'Page 1 - General Information'!$G$16</f>
        <v>8541</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5.05" x14ac:dyDescent="0.3">
      <c r="A3748" t="str">
        <f>'Page 1 - General Information'!$G$12</f>
        <v>113365303</v>
      </c>
      <c r="B3748" t="str">
        <f>'Page 1 - General Information'!$G$16</f>
        <v>8541</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5.05" x14ac:dyDescent="0.3">
      <c r="A3749" t="str">
        <f>'Page 1 - General Information'!$G$12</f>
        <v>113365303</v>
      </c>
      <c r="B3749" t="str">
        <f>'Page 1 - General Information'!$G$16</f>
        <v>8541</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5.05" x14ac:dyDescent="0.3">
      <c r="A3750" t="str">
        <f>'Page 1 - General Information'!$G$12</f>
        <v>113365303</v>
      </c>
      <c r="B3750" t="str">
        <f>'Page 1 - General Information'!$G$16</f>
        <v>8541</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5.05" x14ac:dyDescent="0.3">
      <c r="A3751" t="str">
        <f>'Page 1 - General Information'!$G$12</f>
        <v>113365303</v>
      </c>
      <c r="B3751" t="str">
        <f>'Page 1 - General Information'!$G$16</f>
        <v>8541</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5.05" x14ac:dyDescent="0.3">
      <c r="A3752" t="str">
        <f>'Page 1 - General Information'!$G$12</f>
        <v>113365303</v>
      </c>
      <c r="B3752" t="str">
        <f>'Page 1 - General Information'!$G$16</f>
        <v>8541</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5.05" x14ac:dyDescent="0.3">
      <c r="A3753" t="str">
        <f>'Page 1 - General Information'!$G$12</f>
        <v>113365303</v>
      </c>
      <c r="B3753" t="str">
        <f>'Page 1 - General Information'!$G$16</f>
        <v>8541</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5.05" x14ac:dyDescent="0.3">
      <c r="A3754" t="str">
        <f>'Page 1 - General Information'!$G$12</f>
        <v>113365303</v>
      </c>
      <c r="B3754" t="str">
        <f>'Page 1 - General Information'!$G$16</f>
        <v>8541</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5.05" x14ac:dyDescent="0.3">
      <c r="A3755" t="str">
        <f>'Page 1 - General Information'!$G$12</f>
        <v>113365303</v>
      </c>
      <c r="B3755" t="str">
        <f>'Page 1 - General Information'!$G$16</f>
        <v>8541</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5.05" x14ac:dyDescent="0.3">
      <c r="A3756" t="str">
        <f>'Page 1 - General Information'!$G$12</f>
        <v>113365303</v>
      </c>
      <c r="B3756" t="str">
        <f>'Page 1 - General Information'!$G$16</f>
        <v>8541</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5.05" x14ac:dyDescent="0.3">
      <c r="A3757" t="str">
        <f>'Page 1 - General Information'!$G$12</f>
        <v>113365303</v>
      </c>
      <c r="B3757" t="str">
        <f>'Page 1 - General Information'!$G$16</f>
        <v>8541</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5.05" x14ac:dyDescent="0.3">
      <c r="A3758" t="str">
        <f>'Page 1 - General Information'!$G$12</f>
        <v>113365303</v>
      </c>
      <c r="B3758" t="str">
        <f>'Page 1 - General Information'!$G$16</f>
        <v>8541</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5.05" x14ac:dyDescent="0.3">
      <c r="A3759" t="str">
        <f>'Page 1 - General Information'!$G$12</f>
        <v>113365303</v>
      </c>
      <c r="B3759" t="str">
        <f>'Page 1 - General Information'!$G$16</f>
        <v>8541</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5.05" x14ac:dyDescent="0.3">
      <c r="A3760" t="str">
        <f>'Page 1 - General Information'!$G$12</f>
        <v>113365303</v>
      </c>
      <c r="B3760" t="str">
        <f>'Page 1 - General Information'!$G$16</f>
        <v>8541</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5.05" x14ac:dyDescent="0.3">
      <c r="A3761" t="str">
        <f>'Page 1 - General Information'!$G$12</f>
        <v>113365303</v>
      </c>
      <c r="B3761" t="str">
        <f>'Page 1 - General Information'!$G$16</f>
        <v>8541</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5.05" x14ac:dyDescent="0.3">
      <c r="A3762" t="str">
        <f>'Page 1 - General Information'!$G$12</f>
        <v>113365303</v>
      </c>
      <c r="B3762" t="str">
        <f>'Page 1 - General Information'!$G$16</f>
        <v>8541</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5.05" x14ac:dyDescent="0.3">
      <c r="A3763" t="str">
        <f>'Page 1 - General Information'!$G$12</f>
        <v>113365303</v>
      </c>
      <c r="B3763" t="str">
        <f>'Page 1 - General Information'!$G$16</f>
        <v>8541</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5.05" x14ac:dyDescent="0.3">
      <c r="A3764" t="str">
        <f>'Page 1 - General Information'!$G$12</f>
        <v>113365303</v>
      </c>
      <c r="B3764" t="str">
        <f>'Page 1 - General Information'!$G$16</f>
        <v>8541</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5.05" x14ac:dyDescent="0.3">
      <c r="A3765" t="str">
        <f>'Page 1 - General Information'!$G$12</f>
        <v>113365303</v>
      </c>
      <c r="B3765" t="str">
        <f>'Page 1 - General Information'!$G$16</f>
        <v>8541</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5.05" x14ac:dyDescent="0.3">
      <c r="A3766" t="str">
        <f>'Page 1 - General Information'!$G$12</f>
        <v>113365303</v>
      </c>
      <c r="B3766" t="str">
        <f>'Page 1 - General Information'!$G$16</f>
        <v>8541</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5.05" x14ac:dyDescent="0.3">
      <c r="A3767" t="str">
        <f>'Page 1 - General Information'!$G$12</f>
        <v>113365303</v>
      </c>
      <c r="B3767" t="str">
        <f>'Page 1 - General Information'!$G$16</f>
        <v>8541</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5.05" x14ac:dyDescent="0.3">
      <c r="A3768" t="str">
        <f>'Page 1 - General Information'!$G$12</f>
        <v>113365303</v>
      </c>
      <c r="B3768" t="str">
        <f>'Page 1 - General Information'!$G$16</f>
        <v>8541</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5.05" x14ac:dyDescent="0.3">
      <c r="A3769" t="str">
        <f>'Page 1 - General Information'!$G$12</f>
        <v>113365303</v>
      </c>
      <c r="B3769" t="str">
        <f>'Page 1 - General Information'!$G$16</f>
        <v>8541</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5.05" x14ac:dyDescent="0.3">
      <c r="A3770" t="str">
        <f>'Page 1 - General Information'!$G$12</f>
        <v>113365303</v>
      </c>
      <c r="B3770" t="str">
        <f>'Page 1 - General Information'!$G$16</f>
        <v>8541</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5.05" x14ac:dyDescent="0.3">
      <c r="A3771" t="str">
        <f>'Page 1 - General Information'!$G$12</f>
        <v>113365303</v>
      </c>
      <c r="B3771" t="str">
        <f>'Page 1 - General Information'!$G$16</f>
        <v>8541</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5.05" x14ac:dyDescent="0.3">
      <c r="A3772" t="str">
        <f>'Page 1 - General Information'!$G$12</f>
        <v>113365303</v>
      </c>
      <c r="B3772" t="str">
        <f>'Page 1 - General Information'!$G$16</f>
        <v>8541</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5.05" x14ac:dyDescent="0.3">
      <c r="A3773" t="str">
        <f>'Page 1 - General Information'!$G$12</f>
        <v>113365303</v>
      </c>
      <c r="B3773" t="str">
        <f>'Page 1 - General Information'!$G$16</f>
        <v>8541</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5.05" x14ac:dyDescent="0.3">
      <c r="A3774" t="str">
        <f>'Page 1 - General Information'!$G$12</f>
        <v>113365303</v>
      </c>
      <c r="B3774" t="str">
        <f>'Page 1 - General Information'!$G$16</f>
        <v>8541</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5.05" x14ac:dyDescent="0.3">
      <c r="A3775" t="str">
        <f>'Page 1 - General Information'!$G$12</f>
        <v>113365303</v>
      </c>
      <c r="B3775" t="str">
        <f>'Page 1 - General Information'!$G$16</f>
        <v>8541</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5.05" x14ac:dyDescent="0.3">
      <c r="A3776" t="str">
        <f>'Page 1 - General Information'!$G$12</f>
        <v>113365303</v>
      </c>
      <c r="B3776" t="str">
        <f>'Page 1 - General Information'!$G$16</f>
        <v>8541</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5.05" x14ac:dyDescent="0.3">
      <c r="A3777" t="str">
        <f>'Page 1 - General Information'!$G$12</f>
        <v>113365303</v>
      </c>
      <c r="B3777" t="str">
        <f>'Page 1 - General Information'!$G$16</f>
        <v>8541</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5.05" x14ac:dyDescent="0.3">
      <c r="A3778" t="str">
        <f>'Page 1 - General Information'!$G$12</f>
        <v>113365303</v>
      </c>
      <c r="B3778" t="str">
        <f>'Page 1 - General Information'!$G$16</f>
        <v>8541</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5.05" x14ac:dyDescent="0.3">
      <c r="A3779" t="str">
        <f>'Page 1 - General Information'!$G$12</f>
        <v>113365303</v>
      </c>
      <c r="B3779" t="str">
        <f>'Page 1 - General Information'!$G$16</f>
        <v>8541</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5.05" x14ac:dyDescent="0.3">
      <c r="A3780" t="str">
        <f>'Page 1 - General Information'!$G$12</f>
        <v>113365303</v>
      </c>
      <c r="B3780" t="str">
        <f>'Page 1 - General Information'!$G$16</f>
        <v>8541</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5.05" x14ac:dyDescent="0.3">
      <c r="A3781" t="str">
        <f>'Page 1 - General Information'!$G$12</f>
        <v>113365303</v>
      </c>
      <c r="B3781" t="str">
        <f>'Page 1 - General Information'!$G$16</f>
        <v>8541</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5.05" x14ac:dyDescent="0.3">
      <c r="A3782" t="str">
        <f>'Page 1 - General Information'!$G$12</f>
        <v>113365303</v>
      </c>
      <c r="B3782" t="str">
        <f>'Page 1 - General Information'!$G$16</f>
        <v>8541</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5.05" x14ac:dyDescent="0.3">
      <c r="A3783" t="str">
        <f>'Page 1 - General Information'!$G$12</f>
        <v>113365303</v>
      </c>
      <c r="B3783" t="str">
        <f>'Page 1 - General Information'!$G$16</f>
        <v>8541</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5.05" x14ac:dyDescent="0.3">
      <c r="A3784" t="str">
        <f>'Page 1 - General Information'!$G$12</f>
        <v>113365303</v>
      </c>
      <c r="B3784" t="str">
        <f>'Page 1 - General Information'!$G$16</f>
        <v>8541</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5.05" x14ac:dyDescent="0.3">
      <c r="A3785" t="str">
        <f>'Page 1 - General Information'!$G$12</f>
        <v>113365303</v>
      </c>
      <c r="B3785" t="str">
        <f>'Page 1 - General Information'!$G$16</f>
        <v>8541</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5.05" x14ac:dyDescent="0.3">
      <c r="A3786" t="str">
        <f>'Page 1 - General Information'!$G$12</f>
        <v>113365303</v>
      </c>
      <c r="B3786" t="str">
        <f>'Page 1 - General Information'!$G$16</f>
        <v>8541</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5.05" x14ac:dyDescent="0.3">
      <c r="A3787" t="str">
        <f>'Page 1 - General Information'!$G$12</f>
        <v>113365303</v>
      </c>
      <c r="B3787" t="str">
        <f>'Page 1 - General Information'!$G$16</f>
        <v>8541</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5.05" x14ac:dyDescent="0.3">
      <c r="A3788" t="str">
        <f>'Page 1 - General Information'!$G$12</f>
        <v>113365303</v>
      </c>
      <c r="B3788" t="str">
        <f>'Page 1 - General Information'!$G$16</f>
        <v>8541</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5.05" x14ac:dyDescent="0.3">
      <c r="A3789" t="str">
        <f>'Page 1 - General Information'!$G$12</f>
        <v>113365303</v>
      </c>
      <c r="B3789" t="str">
        <f>'Page 1 - General Information'!$G$16</f>
        <v>8541</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5.05" x14ac:dyDescent="0.3">
      <c r="A3790" t="str">
        <f>'Page 1 - General Information'!$G$12</f>
        <v>113365303</v>
      </c>
      <c r="B3790" t="str">
        <f>'Page 1 - General Information'!$G$16</f>
        <v>8541</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5.05" x14ac:dyDescent="0.3">
      <c r="A3791" t="str">
        <f>'Page 1 - General Information'!$G$12</f>
        <v>113365303</v>
      </c>
      <c r="B3791" t="str">
        <f>'Page 1 - General Information'!$G$16</f>
        <v>8541</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5.05" x14ac:dyDescent="0.3">
      <c r="A3792" t="str">
        <f>'Page 1 - General Information'!$G$12</f>
        <v>113365303</v>
      </c>
      <c r="B3792" t="str">
        <f>'Page 1 - General Information'!$G$16</f>
        <v>8541</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5.05" x14ac:dyDescent="0.3">
      <c r="A3793" t="str">
        <f>'Page 1 - General Information'!$G$12</f>
        <v>113365303</v>
      </c>
      <c r="B3793" t="str">
        <f>'Page 1 - General Information'!$G$16</f>
        <v>8541</v>
      </c>
      <c r="C3793" s="343" t="s">
        <v>21449</v>
      </c>
      <c r="D3793"/>
      <c r="E3793"/>
      <c r="F3793"/>
      <c r="G3793"/>
      <c r="H3793"/>
      <c r="I3793"/>
      <c r="J3793"/>
      <c r="K3793"/>
      <c r="L3793"/>
      <c r="M3793"/>
      <c r="N3793" t="s">
        <v>4042</v>
      </c>
      <c r="O3793" s="344">
        <f>INDEX('Page 2 - Team Information'!$K$14:$AP$189,Y3793,X3793)</f>
        <v>1</v>
      </c>
      <c r="P3793"/>
      <c r="Q3793"/>
      <c r="R3793"/>
      <c r="S3793" t="s">
        <v>7564</v>
      </c>
      <c r="T3793"/>
      <c r="U3793"/>
      <c r="V3793"/>
      <c r="W3793"/>
      <c r="X3793" s="345">
        <v>25</v>
      </c>
      <c r="Y3793" s="345">
        <v>81</v>
      </c>
      <c r="Z3793" s="288"/>
    </row>
    <row r="3794" spans="1:26" ht="15.05" x14ac:dyDescent="0.3">
      <c r="A3794" t="str">
        <f>'Page 1 - General Information'!$G$12</f>
        <v>113365303</v>
      </c>
      <c r="B3794" t="str">
        <f>'Page 1 - General Information'!$G$16</f>
        <v>8541</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5.05" x14ac:dyDescent="0.3">
      <c r="A3795" t="str">
        <f>'Page 1 - General Information'!$G$12</f>
        <v>113365303</v>
      </c>
      <c r="B3795" t="str">
        <f>'Page 1 - General Information'!$G$16</f>
        <v>8541</v>
      </c>
      <c r="C3795" s="343" t="s">
        <v>21449</v>
      </c>
      <c r="D3795"/>
      <c r="E3795"/>
      <c r="F3795"/>
      <c r="G3795"/>
      <c r="H3795"/>
      <c r="I3795"/>
      <c r="J3795"/>
      <c r="K3795"/>
      <c r="L3795"/>
      <c r="M3795"/>
      <c r="N3795" t="s">
        <v>4042</v>
      </c>
      <c r="O3795" s="344">
        <f>INDEX('Page 2 - Team Information'!$K$14:$AP$189,Y3795,X3795)</f>
        <v>1</v>
      </c>
      <c r="P3795"/>
      <c r="Q3795"/>
      <c r="R3795"/>
      <c r="S3795" t="s">
        <v>7566</v>
      </c>
      <c r="T3795"/>
      <c r="U3795"/>
      <c r="V3795"/>
      <c r="W3795"/>
      <c r="X3795" s="345">
        <v>27</v>
      </c>
      <c r="Y3795" s="345">
        <v>81</v>
      </c>
      <c r="Z3795" s="288"/>
    </row>
    <row r="3796" spans="1:26" ht="15.05" x14ac:dyDescent="0.3">
      <c r="A3796" t="str">
        <f>'Page 1 - General Information'!$G$12</f>
        <v>113365303</v>
      </c>
      <c r="B3796" t="str">
        <f>'Page 1 - General Information'!$G$16</f>
        <v>8541</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5.05" x14ac:dyDescent="0.3">
      <c r="A3797" t="str">
        <f>'Page 1 - General Information'!$G$12</f>
        <v>113365303</v>
      </c>
      <c r="B3797" t="str">
        <f>'Page 1 - General Information'!$G$16</f>
        <v>8541</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5.05" x14ac:dyDescent="0.3">
      <c r="A3798" t="str">
        <f>'Page 1 - General Information'!$G$12</f>
        <v>113365303</v>
      </c>
      <c r="B3798" t="str">
        <f>'Page 1 - General Information'!$G$16</f>
        <v>8541</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5.05" x14ac:dyDescent="0.3">
      <c r="A3799" t="str">
        <f>'Page 1 - General Information'!$G$12</f>
        <v>113365303</v>
      </c>
      <c r="B3799" t="str">
        <f>'Page 1 - General Information'!$G$16</f>
        <v>8541</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5.05" x14ac:dyDescent="0.3">
      <c r="A3800" t="str">
        <f>'Page 1 - General Information'!$G$12</f>
        <v>113365303</v>
      </c>
      <c r="B3800" t="str">
        <f>'Page 1 - General Information'!$G$16</f>
        <v>8541</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5.05" x14ac:dyDescent="0.3">
      <c r="A3801" t="str">
        <f>'Page 1 - General Information'!$G$12</f>
        <v>113365303</v>
      </c>
      <c r="B3801" t="str">
        <f>'Page 1 - General Information'!$G$16</f>
        <v>8541</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5.05" x14ac:dyDescent="0.3">
      <c r="A3802" t="str">
        <f>'Page 1 - General Information'!$G$12</f>
        <v>113365303</v>
      </c>
      <c r="B3802" t="str">
        <f>'Page 1 - General Information'!$G$16</f>
        <v>8541</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5.05" x14ac:dyDescent="0.3">
      <c r="A3803" t="str">
        <f>'Page 1 - General Information'!$G$12</f>
        <v>113365303</v>
      </c>
      <c r="B3803" t="str">
        <f>'Page 1 - General Information'!$G$16</f>
        <v>8541</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5.05" x14ac:dyDescent="0.3">
      <c r="A3804" t="str">
        <f>'Page 1 - General Information'!$G$12</f>
        <v>113365303</v>
      </c>
      <c r="B3804" t="str">
        <f>'Page 1 - General Information'!$G$16</f>
        <v>8541</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5.05" x14ac:dyDescent="0.3">
      <c r="A3805" t="str">
        <f>'Page 1 - General Information'!$G$12</f>
        <v>113365303</v>
      </c>
      <c r="B3805" t="str">
        <f>'Page 1 - General Information'!$G$16</f>
        <v>8541</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5.05" x14ac:dyDescent="0.3">
      <c r="A3806" t="str">
        <f>'Page 1 - General Information'!$G$12</f>
        <v>113365303</v>
      </c>
      <c r="B3806" t="str">
        <f>'Page 1 - General Information'!$G$16</f>
        <v>8541</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5.05" x14ac:dyDescent="0.3">
      <c r="A3807" t="str">
        <f>'Page 1 - General Information'!$G$12</f>
        <v>113365303</v>
      </c>
      <c r="B3807" t="str">
        <f>'Page 1 - General Information'!$G$16</f>
        <v>8541</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5.05" x14ac:dyDescent="0.3">
      <c r="A3808" t="str">
        <f>'Page 1 - General Information'!$G$12</f>
        <v>113365303</v>
      </c>
      <c r="B3808" t="str">
        <f>'Page 1 - General Information'!$G$16</f>
        <v>8541</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5.05" x14ac:dyDescent="0.3">
      <c r="A3809" t="str">
        <f>'Page 1 - General Information'!$G$12</f>
        <v>113365303</v>
      </c>
      <c r="B3809" t="str">
        <f>'Page 1 - General Information'!$G$16</f>
        <v>8541</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5.05" x14ac:dyDescent="0.3">
      <c r="A3810" t="str">
        <f>'Page 1 - General Information'!$G$12</f>
        <v>113365303</v>
      </c>
      <c r="B3810" t="str">
        <f>'Page 1 - General Information'!$G$16</f>
        <v>8541</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5.05" x14ac:dyDescent="0.3">
      <c r="A3811" t="str">
        <f>'Page 1 - General Information'!$G$12</f>
        <v>113365303</v>
      </c>
      <c r="B3811" t="str">
        <f>'Page 1 - General Information'!$G$16</f>
        <v>8541</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5.05" x14ac:dyDescent="0.3">
      <c r="A3812" t="str">
        <f>'Page 1 - General Information'!$G$12</f>
        <v>113365303</v>
      </c>
      <c r="B3812" t="str">
        <f>'Page 1 - General Information'!$G$16</f>
        <v>8541</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5.05" x14ac:dyDescent="0.3">
      <c r="A3813" t="str">
        <f>'Page 1 - General Information'!$G$12</f>
        <v>113365303</v>
      </c>
      <c r="B3813" t="str">
        <f>'Page 1 - General Information'!$G$16</f>
        <v>8541</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5.05" x14ac:dyDescent="0.3">
      <c r="A3814" t="str">
        <f>'Page 1 - General Information'!$G$12</f>
        <v>113365303</v>
      </c>
      <c r="B3814" t="str">
        <f>'Page 1 - General Information'!$G$16</f>
        <v>8541</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5.05" x14ac:dyDescent="0.3">
      <c r="A3815" t="str">
        <f>'Page 1 - General Information'!$G$12</f>
        <v>113365303</v>
      </c>
      <c r="B3815" t="str">
        <f>'Page 1 - General Information'!$G$16</f>
        <v>8541</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5.05" x14ac:dyDescent="0.3">
      <c r="A3816" t="str">
        <f>'Page 1 - General Information'!$G$12</f>
        <v>113365303</v>
      </c>
      <c r="B3816" t="str">
        <f>'Page 1 - General Information'!$G$16</f>
        <v>8541</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5.05" x14ac:dyDescent="0.3">
      <c r="A3817" t="str">
        <f>'Page 1 - General Information'!$G$12</f>
        <v>113365303</v>
      </c>
      <c r="B3817" t="str">
        <f>'Page 1 - General Information'!$G$16</f>
        <v>8541</v>
      </c>
      <c r="C3817" s="343" t="s">
        <v>21449</v>
      </c>
      <c r="D3817"/>
      <c r="E3817"/>
      <c r="F3817"/>
      <c r="G3817"/>
      <c r="H3817"/>
      <c r="I3817"/>
      <c r="J3817"/>
      <c r="K3817"/>
      <c r="L3817"/>
      <c r="M3817"/>
      <c r="N3817" t="s">
        <v>4042</v>
      </c>
      <c r="O3817" s="344">
        <f>INDEX('Page 2 - Team Information'!$K$14:$AP$189,Y3817,X3817)</f>
        <v>1</v>
      </c>
      <c r="P3817"/>
      <c r="Q3817"/>
      <c r="R3817"/>
      <c r="S3817" t="s">
        <v>7588</v>
      </c>
      <c r="T3817"/>
      <c r="U3817"/>
      <c r="V3817"/>
      <c r="W3817"/>
      <c r="X3817" s="345">
        <v>25</v>
      </c>
      <c r="Y3817" s="345">
        <v>84</v>
      </c>
      <c r="Z3817" s="288"/>
    </row>
    <row r="3818" spans="1:26" ht="15.05" x14ac:dyDescent="0.3">
      <c r="A3818" t="str">
        <f>'Page 1 - General Information'!$G$12</f>
        <v>113365303</v>
      </c>
      <c r="B3818" t="str">
        <f>'Page 1 - General Information'!$G$16</f>
        <v>8541</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5.05" x14ac:dyDescent="0.3">
      <c r="A3819" t="str">
        <f>'Page 1 - General Information'!$G$12</f>
        <v>113365303</v>
      </c>
      <c r="B3819" t="str">
        <f>'Page 1 - General Information'!$G$16</f>
        <v>8541</v>
      </c>
      <c r="C3819" s="343" t="s">
        <v>21449</v>
      </c>
      <c r="D3819"/>
      <c r="E3819"/>
      <c r="F3819"/>
      <c r="G3819"/>
      <c r="H3819"/>
      <c r="I3819"/>
      <c r="J3819"/>
      <c r="K3819"/>
      <c r="L3819"/>
      <c r="M3819"/>
      <c r="N3819" t="s">
        <v>4042</v>
      </c>
      <c r="O3819" s="344">
        <f>INDEX('Page 2 - Team Information'!$K$14:$AP$189,Y3819,X3819)</f>
        <v>1</v>
      </c>
      <c r="P3819"/>
      <c r="Q3819"/>
      <c r="R3819"/>
      <c r="S3819" t="s">
        <v>7590</v>
      </c>
      <c r="T3819"/>
      <c r="U3819"/>
      <c r="V3819"/>
      <c r="W3819"/>
      <c r="X3819" s="345">
        <v>27</v>
      </c>
      <c r="Y3819" s="345">
        <v>84</v>
      </c>
      <c r="Z3819" s="288"/>
    </row>
    <row r="3820" spans="1:26" ht="15.05" x14ac:dyDescent="0.3">
      <c r="A3820" t="str">
        <f>'Page 1 - General Information'!$G$12</f>
        <v>113365303</v>
      </c>
      <c r="B3820" t="str">
        <f>'Page 1 - General Information'!$G$16</f>
        <v>8541</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5.05" x14ac:dyDescent="0.3">
      <c r="A3821" t="str">
        <f>'Page 1 - General Information'!$G$12</f>
        <v>113365303</v>
      </c>
      <c r="B3821" t="str">
        <f>'Page 1 - General Information'!$G$16</f>
        <v>8541</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5.05" x14ac:dyDescent="0.3">
      <c r="A3822" t="str">
        <f>'Page 1 - General Information'!$G$12</f>
        <v>113365303</v>
      </c>
      <c r="B3822" t="str">
        <f>'Page 1 - General Information'!$G$16</f>
        <v>8541</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5.05" x14ac:dyDescent="0.3">
      <c r="A3823" t="str">
        <f>'Page 1 - General Information'!$G$12</f>
        <v>113365303</v>
      </c>
      <c r="B3823" t="str">
        <f>'Page 1 - General Information'!$G$16</f>
        <v>8541</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5.05" x14ac:dyDescent="0.3">
      <c r="A3824" t="str">
        <f>'Page 1 - General Information'!$G$12</f>
        <v>113365303</v>
      </c>
      <c r="B3824" t="str">
        <f>'Page 1 - General Information'!$G$16</f>
        <v>8541</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5.05" x14ac:dyDescent="0.3">
      <c r="A3825" t="str">
        <f>'Page 1 - General Information'!$G$12</f>
        <v>113365303</v>
      </c>
      <c r="B3825" t="str">
        <f>'Page 1 - General Information'!$G$16</f>
        <v>8541</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5.05" x14ac:dyDescent="0.3">
      <c r="A3826" t="str">
        <f>'Page 1 - General Information'!$G$12</f>
        <v>113365303</v>
      </c>
      <c r="B3826" t="str">
        <f>'Page 1 - General Information'!$G$16</f>
        <v>8541</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5.05" x14ac:dyDescent="0.3">
      <c r="A3827" t="str">
        <f>'Page 1 - General Information'!$G$12</f>
        <v>113365303</v>
      </c>
      <c r="B3827" t="str">
        <f>'Page 1 - General Information'!$G$16</f>
        <v>8541</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5.05" x14ac:dyDescent="0.3">
      <c r="A3828" t="str">
        <f>'Page 1 - General Information'!$G$12</f>
        <v>113365303</v>
      </c>
      <c r="B3828" t="str">
        <f>'Page 1 - General Information'!$G$16</f>
        <v>8541</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5.05" x14ac:dyDescent="0.3">
      <c r="A3829" t="str">
        <f>'Page 1 - General Information'!$G$12</f>
        <v>113365303</v>
      </c>
      <c r="B3829" t="str">
        <f>'Page 1 - General Information'!$G$16</f>
        <v>8541</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5.05" x14ac:dyDescent="0.3">
      <c r="A3830" t="str">
        <f>'Page 1 - General Information'!$G$12</f>
        <v>113365303</v>
      </c>
      <c r="B3830" t="str">
        <f>'Page 1 - General Information'!$G$16</f>
        <v>8541</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5.05" x14ac:dyDescent="0.3">
      <c r="A3831" t="str">
        <f>'Page 1 - General Information'!$G$12</f>
        <v>113365303</v>
      </c>
      <c r="B3831" t="str">
        <f>'Page 1 - General Information'!$G$16</f>
        <v>8541</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5.05" x14ac:dyDescent="0.3">
      <c r="A3832" t="str">
        <f>'Page 1 - General Information'!$G$12</f>
        <v>113365303</v>
      </c>
      <c r="B3832" t="str">
        <f>'Page 1 - General Information'!$G$16</f>
        <v>8541</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5.05" x14ac:dyDescent="0.3">
      <c r="A3833" t="str">
        <f>'Page 1 - General Information'!$G$12</f>
        <v>113365303</v>
      </c>
      <c r="B3833" t="str">
        <f>'Page 1 - General Information'!$G$16</f>
        <v>8541</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5.05" x14ac:dyDescent="0.3">
      <c r="A3834" t="str">
        <f>'Page 1 - General Information'!$G$12</f>
        <v>113365303</v>
      </c>
      <c r="B3834" t="str">
        <f>'Page 1 - General Information'!$G$16</f>
        <v>8541</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5.05" x14ac:dyDescent="0.3">
      <c r="A3835" t="str">
        <f>'Page 1 - General Information'!$G$12</f>
        <v>113365303</v>
      </c>
      <c r="B3835" t="str">
        <f>'Page 1 - General Information'!$G$16</f>
        <v>8541</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5.05" x14ac:dyDescent="0.3">
      <c r="A3836" t="str">
        <f>'Page 1 - General Information'!$G$12</f>
        <v>113365303</v>
      </c>
      <c r="B3836" t="str">
        <f>'Page 1 - General Information'!$G$16</f>
        <v>8541</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5.05" x14ac:dyDescent="0.3">
      <c r="A3837" t="str">
        <f>'Page 1 - General Information'!$G$12</f>
        <v>113365303</v>
      </c>
      <c r="B3837" t="str">
        <f>'Page 1 - General Information'!$G$16</f>
        <v>8541</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5.05" x14ac:dyDescent="0.3">
      <c r="A3838" t="str">
        <f>'Page 1 - General Information'!$G$12</f>
        <v>113365303</v>
      </c>
      <c r="B3838" t="str">
        <f>'Page 1 - General Information'!$G$16</f>
        <v>8541</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5.05" x14ac:dyDescent="0.3">
      <c r="A3839" t="str">
        <f>'Page 1 - General Information'!$G$12</f>
        <v>113365303</v>
      </c>
      <c r="B3839" t="str">
        <f>'Page 1 - General Information'!$G$16</f>
        <v>8541</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5.05" x14ac:dyDescent="0.3">
      <c r="A3840" t="str">
        <f>'Page 1 - General Information'!$G$12</f>
        <v>113365303</v>
      </c>
      <c r="B3840" t="str">
        <f>'Page 1 - General Information'!$G$16</f>
        <v>8541</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5.05" x14ac:dyDescent="0.3">
      <c r="A3841" t="str">
        <f>'Page 1 - General Information'!$G$12</f>
        <v>113365303</v>
      </c>
      <c r="B3841" t="str">
        <f>'Page 1 - General Information'!$G$16</f>
        <v>8541</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5.05" x14ac:dyDescent="0.3">
      <c r="A3842" t="str">
        <f>'Page 1 - General Information'!$G$12</f>
        <v>113365303</v>
      </c>
      <c r="B3842" t="str">
        <f>'Page 1 - General Information'!$G$16</f>
        <v>8541</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5.05" x14ac:dyDescent="0.3">
      <c r="A3843" t="str">
        <f>'Page 1 - General Information'!$G$12</f>
        <v>113365303</v>
      </c>
      <c r="B3843" t="str">
        <f>'Page 1 - General Information'!$G$16</f>
        <v>8541</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5.05" x14ac:dyDescent="0.3">
      <c r="A3844" t="str">
        <f>'Page 1 - General Information'!$G$12</f>
        <v>113365303</v>
      </c>
      <c r="B3844" t="str">
        <f>'Page 1 - General Information'!$G$16</f>
        <v>8541</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5.05" x14ac:dyDescent="0.3">
      <c r="A3845" t="str">
        <f>'Page 1 - General Information'!$G$12</f>
        <v>113365303</v>
      </c>
      <c r="B3845" t="str">
        <f>'Page 1 - General Information'!$G$16</f>
        <v>8541</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5.05" x14ac:dyDescent="0.3">
      <c r="A3846" t="str">
        <f>'Page 1 - General Information'!$G$12</f>
        <v>113365303</v>
      </c>
      <c r="B3846" t="str">
        <f>'Page 1 - General Information'!$G$16</f>
        <v>8541</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5.05" x14ac:dyDescent="0.3">
      <c r="A3847" t="str">
        <f>'Page 1 - General Information'!$G$12</f>
        <v>113365303</v>
      </c>
      <c r="B3847" t="str">
        <f>'Page 1 - General Information'!$G$16</f>
        <v>8541</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5.05" x14ac:dyDescent="0.3">
      <c r="A3848" t="str">
        <f>'Page 1 - General Information'!$G$12</f>
        <v>113365303</v>
      </c>
      <c r="B3848" t="str">
        <f>'Page 1 - General Information'!$G$16</f>
        <v>8541</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5.05" x14ac:dyDescent="0.3">
      <c r="A3849" t="str">
        <f>'Page 1 - General Information'!$G$12</f>
        <v>113365303</v>
      </c>
      <c r="B3849" t="str">
        <f>'Page 1 - General Information'!$G$16</f>
        <v>8541</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5.05" x14ac:dyDescent="0.3">
      <c r="A3850" t="str">
        <f>'Page 1 - General Information'!$G$12</f>
        <v>113365303</v>
      </c>
      <c r="B3850" t="str">
        <f>'Page 1 - General Information'!$G$16</f>
        <v>8541</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5.05" x14ac:dyDescent="0.3">
      <c r="A3851" t="str">
        <f>'Page 1 - General Information'!$G$12</f>
        <v>113365303</v>
      </c>
      <c r="B3851" t="str">
        <f>'Page 1 - General Information'!$G$16</f>
        <v>8541</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5.05" x14ac:dyDescent="0.3">
      <c r="A3852" t="str">
        <f>'Page 1 - General Information'!$G$12</f>
        <v>113365303</v>
      </c>
      <c r="B3852" t="str">
        <f>'Page 1 - General Information'!$G$16</f>
        <v>8541</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5.05" x14ac:dyDescent="0.3">
      <c r="A3853" t="str">
        <f>'Page 1 - General Information'!$G$12</f>
        <v>113365303</v>
      </c>
      <c r="B3853" t="str">
        <f>'Page 1 - General Information'!$G$16</f>
        <v>8541</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5.05" x14ac:dyDescent="0.3">
      <c r="A3854" t="str">
        <f>'Page 1 - General Information'!$G$12</f>
        <v>113365303</v>
      </c>
      <c r="B3854" t="str">
        <f>'Page 1 - General Information'!$G$16</f>
        <v>8541</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5.05" x14ac:dyDescent="0.3">
      <c r="A3855" t="str">
        <f>'Page 1 - General Information'!$G$12</f>
        <v>113365303</v>
      </c>
      <c r="B3855" t="str">
        <f>'Page 1 - General Information'!$G$16</f>
        <v>8541</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5.05" x14ac:dyDescent="0.3">
      <c r="A3856" t="str">
        <f>'Page 1 - General Information'!$G$12</f>
        <v>113365303</v>
      </c>
      <c r="B3856" t="str">
        <f>'Page 1 - General Information'!$G$16</f>
        <v>8541</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5.05" x14ac:dyDescent="0.3">
      <c r="A3857" t="str">
        <f>'Page 1 - General Information'!$G$12</f>
        <v>113365303</v>
      </c>
      <c r="B3857" t="str">
        <f>'Page 1 - General Information'!$G$16</f>
        <v>8541</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5.05" x14ac:dyDescent="0.3">
      <c r="A3858" t="str">
        <f>'Page 1 - General Information'!$G$12</f>
        <v>113365303</v>
      </c>
      <c r="B3858" t="str">
        <f>'Page 1 - General Information'!$G$16</f>
        <v>8541</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5.05" x14ac:dyDescent="0.3">
      <c r="A3859" t="str">
        <f>'Page 1 - General Information'!$G$12</f>
        <v>113365303</v>
      </c>
      <c r="B3859" t="str">
        <f>'Page 1 - General Information'!$G$16</f>
        <v>8541</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5.05" x14ac:dyDescent="0.3">
      <c r="A3860" t="str">
        <f>'Page 1 - General Information'!$G$12</f>
        <v>113365303</v>
      </c>
      <c r="B3860" t="str">
        <f>'Page 1 - General Information'!$G$16</f>
        <v>8541</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5.05" x14ac:dyDescent="0.3">
      <c r="A3861" t="str">
        <f>'Page 1 - General Information'!$G$12</f>
        <v>113365303</v>
      </c>
      <c r="B3861" t="str">
        <f>'Page 1 - General Information'!$G$16</f>
        <v>8541</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5.05" x14ac:dyDescent="0.3">
      <c r="A3862" t="str">
        <f>'Page 1 - General Information'!$G$12</f>
        <v>113365303</v>
      </c>
      <c r="B3862" t="str">
        <f>'Page 1 - General Information'!$G$16</f>
        <v>8541</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5.05" x14ac:dyDescent="0.3">
      <c r="A3863" t="str">
        <f>'Page 1 - General Information'!$G$12</f>
        <v>113365303</v>
      </c>
      <c r="B3863" t="str">
        <f>'Page 1 - General Information'!$G$16</f>
        <v>8541</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5.05" x14ac:dyDescent="0.3">
      <c r="A3864" t="str">
        <f>'Page 1 - General Information'!$G$12</f>
        <v>113365303</v>
      </c>
      <c r="B3864" t="str">
        <f>'Page 1 - General Information'!$G$16</f>
        <v>8541</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5.05" x14ac:dyDescent="0.3">
      <c r="A3865" t="str">
        <f>'Page 1 - General Information'!$G$12</f>
        <v>113365303</v>
      </c>
      <c r="B3865" t="str">
        <f>'Page 1 - General Information'!$G$16</f>
        <v>8541</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5.05" x14ac:dyDescent="0.3">
      <c r="A3866" t="str">
        <f>'Page 1 - General Information'!$G$12</f>
        <v>113365303</v>
      </c>
      <c r="B3866" t="str">
        <f>'Page 1 - General Information'!$G$16</f>
        <v>8541</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5.05" x14ac:dyDescent="0.3">
      <c r="A3867" t="str">
        <f>'Page 1 - General Information'!$G$12</f>
        <v>113365303</v>
      </c>
      <c r="B3867" t="str">
        <f>'Page 1 - General Information'!$G$16</f>
        <v>8541</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5.05" x14ac:dyDescent="0.3">
      <c r="A3868" t="str">
        <f>'Page 1 - General Information'!$G$12</f>
        <v>113365303</v>
      </c>
      <c r="B3868" t="str">
        <f>'Page 1 - General Information'!$G$16</f>
        <v>8541</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5.05" x14ac:dyDescent="0.3">
      <c r="A3869" t="str">
        <f>'Page 1 - General Information'!$G$12</f>
        <v>113365303</v>
      </c>
      <c r="B3869" t="str">
        <f>'Page 1 - General Information'!$G$16</f>
        <v>8541</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5.05" x14ac:dyDescent="0.3">
      <c r="A3870" t="str">
        <f>'Page 1 - General Information'!$G$12</f>
        <v>113365303</v>
      </c>
      <c r="B3870" t="str">
        <f>'Page 1 - General Information'!$G$16</f>
        <v>8541</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5.05" x14ac:dyDescent="0.3">
      <c r="A3871" t="str">
        <f>'Page 1 - General Information'!$G$12</f>
        <v>113365303</v>
      </c>
      <c r="B3871" t="str">
        <f>'Page 1 - General Information'!$G$16</f>
        <v>8541</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5.05" x14ac:dyDescent="0.3">
      <c r="A3872" t="str">
        <f>'Page 1 - General Information'!$G$12</f>
        <v>113365303</v>
      </c>
      <c r="B3872" t="str">
        <f>'Page 1 - General Information'!$G$16</f>
        <v>8541</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5.05" x14ac:dyDescent="0.3">
      <c r="A3873" t="str">
        <f>'Page 1 - General Information'!$G$12</f>
        <v>113365303</v>
      </c>
      <c r="B3873" t="str">
        <f>'Page 1 - General Information'!$G$16</f>
        <v>8541</v>
      </c>
      <c r="C3873" s="343" t="s">
        <v>21449</v>
      </c>
      <c r="D3873"/>
      <c r="E3873"/>
      <c r="F3873"/>
      <c r="G3873"/>
      <c r="H3873"/>
      <c r="I3873"/>
      <c r="J3873"/>
      <c r="K3873"/>
      <c r="L3873"/>
      <c r="M3873"/>
      <c r="N3873" t="s">
        <v>4042</v>
      </c>
      <c r="O3873" s="344">
        <f>INDEX('Page 2 - Team Information'!$K$14:$AP$189,Y3873,X3873)</f>
        <v>1</v>
      </c>
      <c r="P3873"/>
      <c r="Q3873"/>
      <c r="R3873"/>
      <c r="S3873" t="s">
        <v>7636</v>
      </c>
      <c r="T3873"/>
      <c r="U3873"/>
      <c r="V3873"/>
      <c r="W3873"/>
      <c r="X3873" s="345">
        <v>25</v>
      </c>
      <c r="Y3873" s="345">
        <v>91</v>
      </c>
      <c r="Z3873" s="288"/>
    </row>
    <row r="3874" spans="1:26" ht="15.05" x14ac:dyDescent="0.3">
      <c r="A3874" t="str">
        <f>'Page 1 - General Information'!$G$12</f>
        <v>113365303</v>
      </c>
      <c r="B3874" t="str">
        <f>'Page 1 - General Information'!$G$16</f>
        <v>8541</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5.05" x14ac:dyDescent="0.3">
      <c r="A3875" t="str">
        <f>'Page 1 - General Information'!$G$12</f>
        <v>113365303</v>
      </c>
      <c r="B3875" t="str">
        <f>'Page 1 - General Information'!$G$16</f>
        <v>8541</v>
      </c>
      <c r="C3875" s="343" t="s">
        <v>21449</v>
      </c>
      <c r="D3875"/>
      <c r="E3875"/>
      <c r="F3875"/>
      <c r="G3875"/>
      <c r="H3875"/>
      <c r="I3875"/>
      <c r="J3875"/>
      <c r="K3875"/>
      <c r="L3875"/>
      <c r="M3875"/>
      <c r="N3875" t="s">
        <v>4042</v>
      </c>
      <c r="O3875" s="344">
        <f>INDEX('Page 2 - Team Information'!$K$14:$AP$189,Y3875,X3875)</f>
        <v>1</v>
      </c>
      <c r="P3875"/>
      <c r="Q3875"/>
      <c r="R3875"/>
      <c r="S3875" t="s">
        <v>7638</v>
      </c>
      <c r="T3875"/>
      <c r="U3875"/>
      <c r="V3875"/>
      <c r="W3875"/>
      <c r="X3875" s="345">
        <v>27</v>
      </c>
      <c r="Y3875" s="345">
        <v>91</v>
      </c>
      <c r="Z3875" s="288"/>
    </row>
    <row r="3876" spans="1:26" ht="15.05" x14ac:dyDescent="0.3">
      <c r="A3876" t="str">
        <f>'Page 1 - General Information'!$G$12</f>
        <v>113365303</v>
      </c>
      <c r="B3876" t="str">
        <f>'Page 1 - General Information'!$G$16</f>
        <v>8541</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5.05" x14ac:dyDescent="0.3">
      <c r="A3877" t="str">
        <f>'Page 1 - General Information'!$G$12</f>
        <v>113365303</v>
      </c>
      <c r="B3877" t="str">
        <f>'Page 1 - General Information'!$G$16</f>
        <v>8541</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5.05" x14ac:dyDescent="0.3">
      <c r="A3878" t="str">
        <f>'Page 1 - General Information'!$G$12</f>
        <v>113365303</v>
      </c>
      <c r="B3878" t="str">
        <f>'Page 1 - General Information'!$G$16</f>
        <v>8541</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5.05" x14ac:dyDescent="0.3">
      <c r="A3879" t="str">
        <f>'Page 1 - General Information'!$G$12</f>
        <v>113365303</v>
      </c>
      <c r="B3879" t="str">
        <f>'Page 1 - General Information'!$G$16</f>
        <v>8541</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5.05" x14ac:dyDescent="0.3">
      <c r="A3880" t="str">
        <f>'Page 1 - General Information'!$G$12</f>
        <v>113365303</v>
      </c>
      <c r="B3880" t="str">
        <f>'Page 1 - General Information'!$G$16</f>
        <v>8541</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5.05" x14ac:dyDescent="0.3">
      <c r="A3881" t="str">
        <f>'Page 1 - General Information'!$G$12</f>
        <v>113365303</v>
      </c>
      <c r="B3881" t="str">
        <f>'Page 1 - General Information'!$G$16</f>
        <v>8541</v>
      </c>
      <c r="C3881" s="343" t="s">
        <v>21449</v>
      </c>
      <c r="D3881"/>
      <c r="E3881"/>
      <c r="F3881"/>
      <c r="G3881"/>
      <c r="H3881"/>
      <c r="I3881"/>
      <c r="J3881"/>
      <c r="K3881"/>
      <c r="L3881"/>
      <c r="M3881"/>
      <c r="N3881" t="s">
        <v>4042</v>
      </c>
      <c r="O3881" s="344">
        <f>INDEX('Page 2 - Team Information'!$K$14:$AP$189,Y3881,X3881)</f>
        <v>1</v>
      </c>
      <c r="P3881"/>
      <c r="Q3881"/>
      <c r="R3881"/>
      <c r="S3881" t="s">
        <v>10109</v>
      </c>
      <c r="T3881"/>
      <c r="U3881"/>
      <c r="V3881"/>
      <c r="W3881"/>
      <c r="X3881" s="345">
        <v>25</v>
      </c>
      <c r="Y3881" s="345">
        <v>92</v>
      </c>
      <c r="Z3881" s="288"/>
    </row>
    <row r="3882" spans="1:26" ht="15.05" x14ac:dyDescent="0.3">
      <c r="A3882" t="str">
        <f>'Page 1 - General Information'!$G$12</f>
        <v>113365303</v>
      </c>
      <c r="B3882" t="str">
        <f>'Page 1 - General Information'!$G$16</f>
        <v>8541</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5.05" x14ac:dyDescent="0.3">
      <c r="A3883" t="str">
        <f>'Page 1 - General Information'!$G$12</f>
        <v>113365303</v>
      </c>
      <c r="B3883" t="str">
        <f>'Page 1 - General Information'!$G$16</f>
        <v>8541</v>
      </c>
      <c r="C3883" s="343" t="s">
        <v>21449</v>
      </c>
      <c r="D3883"/>
      <c r="E3883"/>
      <c r="F3883"/>
      <c r="G3883"/>
      <c r="H3883"/>
      <c r="I3883"/>
      <c r="J3883"/>
      <c r="K3883"/>
      <c r="L3883"/>
      <c r="M3883"/>
      <c r="N3883" t="s">
        <v>4042</v>
      </c>
      <c r="O3883" s="344">
        <f>INDEX('Page 2 - Team Information'!$K$14:$AP$189,Y3883,X3883)</f>
        <v>2</v>
      </c>
      <c r="P3883"/>
      <c r="Q3883"/>
      <c r="R3883"/>
      <c r="S3883" t="s">
        <v>10111</v>
      </c>
      <c r="T3883"/>
      <c r="U3883"/>
      <c r="V3883"/>
      <c r="W3883"/>
      <c r="X3883" s="345">
        <v>27</v>
      </c>
      <c r="Y3883" s="345">
        <v>92</v>
      </c>
      <c r="Z3883" s="288"/>
    </row>
    <row r="3884" spans="1:26" ht="15.05" x14ac:dyDescent="0.3">
      <c r="A3884" t="str">
        <f>'Page 1 - General Information'!$G$12</f>
        <v>113365303</v>
      </c>
      <c r="B3884" t="str">
        <f>'Page 1 - General Information'!$G$16</f>
        <v>8541</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5.05" x14ac:dyDescent="0.3">
      <c r="A3885" t="str">
        <f>'Page 1 - General Information'!$G$12</f>
        <v>113365303</v>
      </c>
      <c r="B3885" t="str">
        <f>'Page 1 - General Information'!$G$16</f>
        <v>8541</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5.05" x14ac:dyDescent="0.3">
      <c r="A3886" t="str">
        <f>'Page 1 - General Information'!$G$12</f>
        <v>113365303</v>
      </c>
      <c r="B3886" t="str">
        <f>'Page 1 - General Information'!$G$16</f>
        <v>8541</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5.05" x14ac:dyDescent="0.3">
      <c r="A3887" t="str">
        <f>'Page 1 - General Information'!$G$12</f>
        <v>113365303</v>
      </c>
      <c r="B3887" t="str">
        <f>'Page 1 - General Information'!$G$16</f>
        <v>8541</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5.05" x14ac:dyDescent="0.3">
      <c r="A3888" t="str">
        <f>'Page 1 - General Information'!$G$12</f>
        <v>113365303</v>
      </c>
      <c r="B3888" t="str">
        <f>'Page 1 - General Information'!$G$16</f>
        <v>8541</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5.05" x14ac:dyDescent="0.3">
      <c r="A3889" t="str">
        <f>'Page 1 - General Information'!$G$12</f>
        <v>113365303</v>
      </c>
      <c r="B3889" t="str">
        <f>'Page 1 - General Information'!$G$16</f>
        <v>8541</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5.05" x14ac:dyDescent="0.3">
      <c r="A3890" t="str">
        <f>'Page 1 - General Information'!$G$12</f>
        <v>113365303</v>
      </c>
      <c r="B3890" t="str">
        <f>'Page 1 - General Information'!$G$16</f>
        <v>8541</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5.05" x14ac:dyDescent="0.3">
      <c r="A3891" t="str">
        <f>'Page 1 - General Information'!$G$12</f>
        <v>113365303</v>
      </c>
      <c r="B3891" t="str">
        <f>'Page 1 - General Information'!$G$16</f>
        <v>8541</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5.05" x14ac:dyDescent="0.3">
      <c r="A3892" t="str">
        <f>'Page 1 - General Information'!$G$12</f>
        <v>113365303</v>
      </c>
      <c r="B3892" t="str">
        <f>'Page 1 - General Information'!$G$16</f>
        <v>8541</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5.05" x14ac:dyDescent="0.3">
      <c r="A3893" t="str">
        <f>'Page 1 - General Information'!$G$12</f>
        <v>113365303</v>
      </c>
      <c r="B3893" t="str">
        <f>'Page 1 - General Information'!$G$16</f>
        <v>8541</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5.05" x14ac:dyDescent="0.3">
      <c r="A3894" t="str">
        <f>'Page 1 - General Information'!$G$12</f>
        <v>113365303</v>
      </c>
      <c r="B3894" t="str">
        <f>'Page 1 - General Information'!$G$16</f>
        <v>8541</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5.05" x14ac:dyDescent="0.3">
      <c r="A3895" t="str">
        <f>'Page 1 - General Information'!$G$12</f>
        <v>113365303</v>
      </c>
      <c r="B3895" t="str">
        <f>'Page 1 - General Information'!$G$16</f>
        <v>8541</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5.05" x14ac:dyDescent="0.3">
      <c r="A3896" t="str">
        <f>'Page 1 - General Information'!$G$12</f>
        <v>113365303</v>
      </c>
      <c r="B3896" t="str">
        <f>'Page 1 - General Information'!$G$16</f>
        <v>8541</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5.05" x14ac:dyDescent="0.3">
      <c r="A3897" t="str">
        <f>'Page 1 - General Information'!$G$12</f>
        <v>113365303</v>
      </c>
      <c r="B3897" t="str">
        <f>'Page 1 - General Information'!$G$16</f>
        <v>8541</v>
      </c>
      <c r="C3897" s="343" t="s">
        <v>21449</v>
      </c>
      <c r="D3897"/>
      <c r="E3897"/>
      <c r="F3897"/>
      <c r="G3897"/>
      <c r="H3897"/>
      <c r="I3897"/>
      <c r="J3897"/>
      <c r="K3897"/>
      <c r="L3897"/>
      <c r="M3897"/>
      <c r="N3897" t="s">
        <v>4042</v>
      </c>
      <c r="O3897" s="344">
        <f>INDEX('Page 2 - Team Information'!$K$14:$AP$189,Y3897,X3897)</f>
        <v>1</v>
      </c>
      <c r="P3897"/>
      <c r="Q3897"/>
      <c r="R3897"/>
      <c r="S3897" t="s">
        <v>7652</v>
      </c>
      <c r="T3897"/>
      <c r="U3897"/>
      <c r="V3897"/>
      <c r="W3897"/>
      <c r="X3897" s="345">
        <v>25</v>
      </c>
      <c r="Y3897" s="345">
        <v>94</v>
      </c>
      <c r="Z3897" s="288"/>
    </row>
    <row r="3898" spans="1:26" ht="15.05" x14ac:dyDescent="0.3">
      <c r="A3898" t="str">
        <f>'Page 1 - General Information'!$G$12</f>
        <v>113365303</v>
      </c>
      <c r="B3898" t="str">
        <f>'Page 1 - General Information'!$G$16</f>
        <v>8541</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5.05" x14ac:dyDescent="0.3">
      <c r="A3899" t="str">
        <f>'Page 1 - General Information'!$G$12</f>
        <v>113365303</v>
      </c>
      <c r="B3899" t="str">
        <f>'Page 1 - General Information'!$G$16</f>
        <v>8541</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5.05" x14ac:dyDescent="0.3">
      <c r="A3900" t="str">
        <f>'Page 1 - General Information'!$G$12</f>
        <v>113365303</v>
      </c>
      <c r="B3900" t="str">
        <f>'Page 1 - General Information'!$G$16</f>
        <v>8541</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5.05" x14ac:dyDescent="0.3">
      <c r="A3901" t="str">
        <f>'Page 1 - General Information'!$G$12</f>
        <v>113365303</v>
      </c>
      <c r="B3901" t="str">
        <f>'Page 1 - General Information'!$G$16</f>
        <v>8541</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5.05" x14ac:dyDescent="0.3">
      <c r="A3902" t="str">
        <f>'Page 1 - General Information'!$G$12</f>
        <v>113365303</v>
      </c>
      <c r="B3902" t="str">
        <f>'Page 1 - General Information'!$G$16</f>
        <v>8541</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5.05" x14ac:dyDescent="0.3">
      <c r="A3903" t="str">
        <f>'Page 1 - General Information'!$G$12</f>
        <v>113365303</v>
      </c>
      <c r="B3903" t="str">
        <f>'Page 1 - General Information'!$G$16</f>
        <v>8541</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5.05" x14ac:dyDescent="0.3">
      <c r="A3904" t="str">
        <f>'Page 1 - General Information'!$G$12</f>
        <v>113365303</v>
      </c>
      <c r="B3904" t="str">
        <f>'Page 1 - General Information'!$G$16</f>
        <v>8541</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5.05" x14ac:dyDescent="0.3">
      <c r="A3905" t="str">
        <f>'Page 1 - General Information'!$G$12</f>
        <v>113365303</v>
      </c>
      <c r="B3905" t="str">
        <f>'Page 1 - General Information'!$G$16</f>
        <v>8541</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5.05" x14ac:dyDescent="0.3">
      <c r="A3906" t="str">
        <f>'Page 1 - General Information'!$G$12</f>
        <v>113365303</v>
      </c>
      <c r="B3906" t="str">
        <f>'Page 1 - General Information'!$G$16</f>
        <v>8541</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5.05" x14ac:dyDescent="0.3">
      <c r="A3907" t="str">
        <f>'Page 1 - General Information'!$G$12</f>
        <v>113365303</v>
      </c>
      <c r="B3907" t="str">
        <f>'Page 1 - General Information'!$G$16</f>
        <v>8541</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5.05" x14ac:dyDescent="0.3">
      <c r="A3908" t="str">
        <f>'Page 1 - General Information'!$G$12</f>
        <v>113365303</v>
      </c>
      <c r="B3908" t="str">
        <f>'Page 1 - General Information'!$G$16</f>
        <v>8541</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5.05" x14ac:dyDescent="0.3">
      <c r="A3909" t="str">
        <f>'Page 1 - General Information'!$G$12</f>
        <v>113365303</v>
      </c>
      <c r="B3909" t="str">
        <f>'Page 1 - General Information'!$G$16</f>
        <v>8541</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5.05" x14ac:dyDescent="0.3">
      <c r="A3910" t="str">
        <f>'Page 1 - General Information'!$G$12</f>
        <v>113365303</v>
      </c>
      <c r="B3910" t="str">
        <f>'Page 1 - General Information'!$G$16</f>
        <v>8541</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5.05" x14ac:dyDescent="0.3">
      <c r="A3911" t="str">
        <f>'Page 1 - General Information'!$G$12</f>
        <v>113365303</v>
      </c>
      <c r="B3911" t="str">
        <f>'Page 1 - General Information'!$G$16</f>
        <v>8541</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5.05" x14ac:dyDescent="0.3">
      <c r="A3912" t="str">
        <f>'Page 1 - General Information'!$G$12</f>
        <v>113365303</v>
      </c>
      <c r="B3912" t="str">
        <f>'Page 1 - General Information'!$G$16</f>
        <v>8541</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5.05" x14ac:dyDescent="0.3">
      <c r="A3913" t="str">
        <f>'Page 1 - General Information'!$G$12</f>
        <v>113365303</v>
      </c>
      <c r="B3913" t="str">
        <f>'Page 1 - General Information'!$G$16</f>
        <v>8541</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5.05" x14ac:dyDescent="0.3">
      <c r="A3914" t="str">
        <f>'Page 1 - General Information'!$G$12</f>
        <v>113365303</v>
      </c>
      <c r="B3914" t="str">
        <f>'Page 1 - General Information'!$G$16</f>
        <v>8541</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5.05" x14ac:dyDescent="0.3">
      <c r="A3915" t="str">
        <f>'Page 1 - General Information'!$G$12</f>
        <v>113365303</v>
      </c>
      <c r="B3915" t="str">
        <f>'Page 1 - General Information'!$G$16</f>
        <v>8541</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5.05" x14ac:dyDescent="0.3">
      <c r="A3916" t="str">
        <f>'Page 1 - General Information'!$G$12</f>
        <v>113365303</v>
      </c>
      <c r="B3916" t="str">
        <f>'Page 1 - General Information'!$G$16</f>
        <v>8541</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5.05" x14ac:dyDescent="0.3">
      <c r="A3917" t="str">
        <f>'Page 1 - General Information'!$G$12</f>
        <v>113365303</v>
      </c>
      <c r="B3917" t="str">
        <f>'Page 1 - General Information'!$G$16</f>
        <v>8541</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5.05" x14ac:dyDescent="0.3">
      <c r="A3918" t="str">
        <f>'Page 1 - General Information'!$G$12</f>
        <v>113365303</v>
      </c>
      <c r="B3918" t="str">
        <f>'Page 1 - General Information'!$G$16</f>
        <v>8541</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5.05" x14ac:dyDescent="0.3">
      <c r="A3919" t="str">
        <f>'Page 1 - General Information'!$G$12</f>
        <v>113365303</v>
      </c>
      <c r="B3919" t="str">
        <f>'Page 1 - General Information'!$G$16</f>
        <v>8541</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5.05" x14ac:dyDescent="0.3">
      <c r="A3920" t="str">
        <f>'Page 1 - General Information'!$G$12</f>
        <v>113365303</v>
      </c>
      <c r="B3920" t="str">
        <f>'Page 1 - General Information'!$G$16</f>
        <v>8541</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5.05" x14ac:dyDescent="0.3">
      <c r="A3921" t="str">
        <f>'Page 1 - General Information'!$G$12</f>
        <v>113365303</v>
      </c>
      <c r="B3921" t="str">
        <f>'Page 1 - General Information'!$G$16</f>
        <v>8541</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5.05" x14ac:dyDescent="0.3">
      <c r="A3922" t="str">
        <f>'Page 1 - General Information'!$G$12</f>
        <v>113365303</v>
      </c>
      <c r="B3922" t="str">
        <f>'Page 1 - General Information'!$G$16</f>
        <v>8541</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5.05" x14ac:dyDescent="0.3">
      <c r="A3923" t="str">
        <f>'Page 1 - General Information'!$G$12</f>
        <v>113365303</v>
      </c>
      <c r="B3923" t="str">
        <f>'Page 1 - General Information'!$G$16</f>
        <v>8541</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5.05" x14ac:dyDescent="0.3">
      <c r="A3924" t="str">
        <f>'Page 1 - General Information'!$G$12</f>
        <v>113365303</v>
      </c>
      <c r="B3924" t="str">
        <f>'Page 1 - General Information'!$G$16</f>
        <v>8541</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5.05" x14ac:dyDescent="0.3">
      <c r="A3925" t="str">
        <f>'Page 1 - General Information'!$G$12</f>
        <v>113365303</v>
      </c>
      <c r="B3925" t="str">
        <f>'Page 1 - General Information'!$G$16</f>
        <v>8541</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5.05" x14ac:dyDescent="0.3">
      <c r="A3926" t="str">
        <f>'Page 1 - General Information'!$G$12</f>
        <v>113365303</v>
      </c>
      <c r="B3926" t="str">
        <f>'Page 1 - General Information'!$G$16</f>
        <v>8541</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5.05" x14ac:dyDescent="0.3">
      <c r="A3927" t="str">
        <f>'Page 1 - General Information'!$G$12</f>
        <v>113365303</v>
      </c>
      <c r="B3927" t="str">
        <f>'Page 1 - General Information'!$G$16</f>
        <v>8541</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5.05" x14ac:dyDescent="0.3">
      <c r="A3928" t="str">
        <f>'Page 1 - General Information'!$G$12</f>
        <v>113365303</v>
      </c>
      <c r="B3928" t="str">
        <f>'Page 1 - General Information'!$G$16</f>
        <v>8541</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5.05" x14ac:dyDescent="0.3">
      <c r="A3929" t="str">
        <f>'Page 1 - General Information'!$G$12</f>
        <v>113365303</v>
      </c>
      <c r="B3929" t="str">
        <f>'Page 1 - General Information'!$G$16</f>
        <v>8541</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5.05" x14ac:dyDescent="0.3">
      <c r="A3930" t="str">
        <f>'Page 1 - General Information'!$G$12</f>
        <v>113365303</v>
      </c>
      <c r="B3930" t="str">
        <f>'Page 1 - General Information'!$G$16</f>
        <v>8541</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5.05" x14ac:dyDescent="0.3">
      <c r="A3931" t="str">
        <f>'Page 1 - General Information'!$G$12</f>
        <v>113365303</v>
      </c>
      <c r="B3931" t="str">
        <f>'Page 1 - General Information'!$G$16</f>
        <v>8541</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5.05" x14ac:dyDescent="0.3">
      <c r="A3932" t="str">
        <f>'Page 1 - General Information'!$G$12</f>
        <v>113365303</v>
      </c>
      <c r="B3932" t="str">
        <f>'Page 1 - General Information'!$G$16</f>
        <v>8541</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5.05" x14ac:dyDescent="0.3">
      <c r="A3933" t="str">
        <f>'Page 1 - General Information'!$G$12</f>
        <v>113365303</v>
      </c>
      <c r="B3933" t="str">
        <f>'Page 1 - General Information'!$G$16</f>
        <v>8541</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5.05" x14ac:dyDescent="0.3">
      <c r="A3934" t="str">
        <f>'Page 1 - General Information'!$G$12</f>
        <v>113365303</v>
      </c>
      <c r="B3934" t="str">
        <f>'Page 1 - General Information'!$G$16</f>
        <v>8541</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5.05" x14ac:dyDescent="0.3">
      <c r="A3935" t="str">
        <f>'Page 1 - General Information'!$G$12</f>
        <v>113365303</v>
      </c>
      <c r="B3935" t="str">
        <f>'Page 1 - General Information'!$G$16</f>
        <v>8541</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5.05" x14ac:dyDescent="0.3">
      <c r="A3936" t="str">
        <f>'Page 1 - General Information'!$G$12</f>
        <v>113365303</v>
      </c>
      <c r="B3936" t="str">
        <f>'Page 1 - General Information'!$G$16</f>
        <v>8541</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5.05" x14ac:dyDescent="0.3">
      <c r="A3937" t="str">
        <f>'Page 1 - General Information'!$G$12</f>
        <v>113365303</v>
      </c>
      <c r="B3937" t="str">
        <f>'Page 1 - General Information'!$G$16</f>
        <v>8541</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5.05" x14ac:dyDescent="0.3">
      <c r="A3938" t="str">
        <f>'Page 1 - General Information'!$G$12</f>
        <v>113365303</v>
      </c>
      <c r="B3938" t="str">
        <f>'Page 1 - General Information'!$G$16</f>
        <v>8541</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5.05" x14ac:dyDescent="0.3">
      <c r="A3939" t="str">
        <f>'Page 1 - General Information'!$G$12</f>
        <v>113365303</v>
      </c>
      <c r="B3939" t="str">
        <f>'Page 1 - General Information'!$G$16</f>
        <v>8541</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5.05" x14ac:dyDescent="0.3">
      <c r="A3940" t="str">
        <f>'Page 1 - General Information'!$G$12</f>
        <v>113365303</v>
      </c>
      <c r="B3940" t="str">
        <f>'Page 1 - General Information'!$G$16</f>
        <v>8541</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5.05" x14ac:dyDescent="0.3">
      <c r="A3941" t="str">
        <f>'Page 1 - General Information'!$G$12</f>
        <v>113365303</v>
      </c>
      <c r="B3941" t="str">
        <f>'Page 1 - General Information'!$G$16</f>
        <v>8541</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5.05" x14ac:dyDescent="0.3">
      <c r="A3942" t="str">
        <f>'Page 1 - General Information'!$G$12</f>
        <v>113365303</v>
      </c>
      <c r="B3942" t="str">
        <f>'Page 1 - General Information'!$G$16</f>
        <v>8541</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5.05" x14ac:dyDescent="0.3">
      <c r="A3943" t="str">
        <f>'Page 1 - General Information'!$G$12</f>
        <v>113365303</v>
      </c>
      <c r="B3943" t="str">
        <f>'Page 1 - General Information'!$G$16</f>
        <v>8541</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5.05" x14ac:dyDescent="0.3">
      <c r="A3944" t="str">
        <f>'Page 1 - General Information'!$G$12</f>
        <v>113365303</v>
      </c>
      <c r="B3944" t="str">
        <f>'Page 1 - General Information'!$G$16</f>
        <v>8541</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5.05" x14ac:dyDescent="0.3">
      <c r="A3945" t="str">
        <f>'Page 1 - General Information'!$G$12</f>
        <v>113365303</v>
      </c>
      <c r="B3945" t="str">
        <f>'Page 1 - General Information'!$G$16</f>
        <v>8541</v>
      </c>
      <c r="C3945" s="343" t="s">
        <v>21449</v>
      </c>
      <c r="D3945"/>
      <c r="E3945"/>
      <c r="F3945"/>
      <c r="G3945"/>
      <c r="H3945"/>
      <c r="I3945"/>
      <c r="J3945"/>
      <c r="K3945"/>
      <c r="L3945"/>
      <c r="M3945"/>
      <c r="N3945" t="s">
        <v>4042</v>
      </c>
      <c r="O3945" s="344">
        <f>INDEX('Page 2 - Team Information'!$K$14:$AP$189,Y3945,X3945)</f>
        <v>1</v>
      </c>
      <c r="P3945"/>
      <c r="Q3945"/>
      <c r="R3945"/>
      <c r="S3945" t="s">
        <v>7692</v>
      </c>
      <c r="T3945"/>
      <c r="U3945"/>
      <c r="V3945"/>
      <c r="W3945"/>
      <c r="X3945" s="345">
        <v>25</v>
      </c>
      <c r="Y3945" s="345">
        <v>100</v>
      </c>
      <c r="Z3945" s="288"/>
    </row>
    <row r="3946" spans="1:26" ht="15.05" x14ac:dyDescent="0.3">
      <c r="A3946" t="str">
        <f>'Page 1 - General Information'!$G$12</f>
        <v>113365303</v>
      </c>
      <c r="B3946" t="str">
        <f>'Page 1 - General Information'!$G$16</f>
        <v>8541</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5.05" x14ac:dyDescent="0.3">
      <c r="A3947" t="str">
        <f>'Page 1 - General Information'!$G$12</f>
        <v>113365303</v>
      </c>
      <c r="B3947" t="str">
        <f>'Page 1 - General Information'!$G$16</f>
        <v>8541</v>
      </c>
      <c r="C3947" s="343" t="s">
        <v>21449</v>
      </c>
      <c r="D3947"/>
      <c r="E3947"/>
      <c r="F3947"/>
      <c r="G3947"/>
      <c r="H3947"/>
      <c r="I3947"/>
      <c r="J3947"/>
      <c r="K3947"/>
      <c r="L3947"/>
      <c r="M3947"/>
      <c r="N3947" t="s">
        <v>4042</v>
      </c>
      <c r="O3947" s="344">
        <f>INDEX('Page 2 - Team Information'!$K$14:$AP$189,Y3947,X3947)</f>
        <v>1</v>
      </c>
      <c r="P3947"/>
      <c r="Q3947"/>
      <c r="R3947"/>
      <c r="S3947" t="s">
        <v>7694</v>
      </c>
      <c r="T3947"/>
      <c r="U3947"/>
      <c r="V3947"/>
      <c r="W3947"/>
      <c r="X3947" s="345">
        <v>27</v>
      </c>
      <c r="Y3947" s="345">
        <v>100</v>
      </c>
      <c r="Z3947" s="288"/>
    </row>
    <row r="3948" spans="1:26" ht="15.05" x14ac:dyDescent="0.3">
      <c r="A3948" t="str">
        <f>'Page 1 - General Information'!$G$12</f>
        <v>113365303</v>
      </c>
      <c r="B3948" t="str">
        <f>'Page 1 - General Information'!$G$16</f>
        <v>8541</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5.05" x14ac:dyDescent="0.3">
      <c r="A3949" t="str">
        <f>'Page 1 - General Information'!$G$12</f>
        <v>113365303</v>
      </c>
      <c r="B3949" t="str">
        <f>'Page 1 - General Information'!$G$16</f>
        <v>8541</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5.05" x14ac:dyDescent="0.3">
      <c r="A3950" t="str">
        <f>'Page 1 - General Information'!$G$12</f>
        <v>113365303</v>
      </c>
      <c r="B3950" t="str">
        <f>'Page 1 - General Information'!$G$16</f>
        <v>8541</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5.05" x14ac:dyDescent="0.3">
      <c r="A3951" t="str">
        <f>'Page 1 - General Information'!$G$12</f>
        <v>113365303</v>
      </c>
      <c r="B3951" t="str">
        <f>'Page 1 - General Information'!$G$16</f>
        <v>8541</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5.05" x14ac:dyDescent="0.3">
      <c r="A3952" t="str">
        <f>'Page 1 - General Information'!$G$12</f>
        <v>113365303</v>
      </c>
      <c r="B3952" t="str">
        <f>'Page 1 - General Information'!$G$16</f>
        <v>8541</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5.05" x14ac:dyDescent="0.3">
      <c r="A3953" t="str">
        <f>'Page 1 - General Information'!$G$12</f>
        <v>113365303</v>
      </c>
      <c r="B3953" t="str">
        <f>'Page 1 - General Information'!$G$16</f>
        <v>8541</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5.05" x14ac:dyDescent="0.3">
      <c r="A3954" t="str">
        <f>'Page 1 - General Information'!$G$12</f>
        <v>113365303</v>
      </c>
      <c r="B3954" t="str">
        <f>'Page 1 - General Information'!$G$16</f>
        <v>8541</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5.05" x14ac:dyDescent="0.3">
      <c r="A3955" t="str">
        <f>'Page 1 - General Information'!$G$12</f>
        <v>113365303</v>
      </c>
      <c r="B3955" t="str">
        <f>'Page 1 - General Information'!$G$16</f>
        <v>8541</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5.05" x14ac:dyDescent="0.3">
      <c r="A3956" t="str">
        <f>'Page 1 - General Information'!$G$12</f>
        <v>113365303</v>
      </c>
      <c r="B3956" t="str">
        <f>'Page 1 - General Information'!$G$16</f>
        <v>8541</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5.05" x14ac:dyDescent="0.3">
      <c r="A3957" t="str">
        <f>'Page 1 - General Information'!$G$12</f>
        <v>113365303</v>
      </c>
      <c r="B3957" t="str">
        <f>'Page 1 - General Information'!$G$16</f>
        <v>8541</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5.05" x14ac:dyDescent="0.3">
      <c r="A3958" t="str">
        <f>'Page 1 - General Information'!$G$12</f>
        <v>113365303</v>
      </c>
      <c r="B3958" t="str">
        <f>'Page 1 - General Information'!$G$16</f>
        <v>8541</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5.05" x14ac:dyDescent="0.3">
      <c r="A3959" t="str">
        <f>'Page 1 - General Information'!$G$12</f>
        <v>113365303</v>
      </c>
      <c r="B3959" t="str">
        <f>'Page 1 - General Information'!$G$16</f>
        <v>8541</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5.05" x14ac:dyDescent="0.3">
      <c r="A3960" t="str">
        <f>'Page 1 - General Information'!$G$12</f>
        <v>113365303</v>
      </c>
      <c r="B3960" t="str">
        <f>'Page 1 - General Information'!$G$16</f>
        <v>8541</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5.05" x14ac:dyDescent="0.3">
      <c r="A3961" t="str">
        <f>'Page 1 - General Information'!$G$12</f>
        <v>113365303</v>
      </c>
      <c r="B3961" t="str">
        <f>'Page 1 - General Information'!$G$16</f>
        <v>8541</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5.05" x14ac:dyDescent="0.3">
      <c r="A3962" t="str">
        <f>'Page 1 - General Information'!$G$12</f>
        <v>113365303</v>
      </c>
      <c r="B3962" t="str">
        <f>'Page 1 - General Information'!$G$16</f>
        <v>8541</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5.05" x14ac:dyDescent="0.3">
      <c r="A3963" t="str">
        <f>'Page 1 - General Information'!$G$12</f>
        <v>113365303</v>
      </c>
      <c r="B3963" t="str">
        <f>'Page 1 - General Information'!$G$16</f>
        <v>8541</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5.05" x14ac:dyDescent="0.3">
      <c r="A3964" t="str">
        <f>'Page 1 - General Information'!$G$12</f>
        <v>113365303</v>
      </c>
      <c r="B3964" t="str">
        <f>'Page 1 - General Information'!$G$16</f>
        <v>8541</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5.05" x14ac:dyDescent="0.3">
      <c r="A3965" t="str">
        <f>'Page 1 - General Information'!$G$12</f>
        <v>113365303</v>
      </c>
      <c r="B3965" t="str">
        <f>'Page 1 - General Information'!$G$16</f>
        <v>8541</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5.05" x14ac:dyDescent="0.3">
      <c r="A3966" t="str">
        <f>'Page 1 - General Information'!$G$12</f>
        <v>113365303</v>
      </c>
      <c r="B3966" t="str">
        <f>'Page 1 - General Information'!$G$16</f>
        <v>8541</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5.05" x14ac:dyDescent="0.3">
      <c r="A3967" t="str">
        <f>'Page 1 - General Information'!$G$12</f>
        <v>113365303</v>
      </c>
      <c r="B3967" t="str">
        <f>'Page 1 - General Information'!$G$16</f>
        <v>8541</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5.05" x14ac:dyDescent="0.3">
      <c r="A3968" t="str">
        <f>'Page 1 - General Information'!$G$12</f>
        <v>113365303</v>
      </c>
      <c r="B3968" t="str">
        <f>'Page 1 - General Information'!$G$16</f>
        <v>8541</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5.05" x14ac:dyDescent="0.3">
      <c r="A3969" t="str">
        <f>'Page 1 - General Information'!$G$12</f>
        <v>113365303</v>
      </c>
      <c r="B3969" t="str">
        <f>'Page 1 - General Information'!$G$16</f>
        <v>8541</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5.05" x14ac:dyDescent="0.3">
      <c r="A3970" t="str">
        <f>'Page 1 - General Information'!$G$12</f>
        <v>113365303</v>
      </c>
      <c r="B3970" t="str">
        <f>'Page 1 - General Information'!$G$16</f>
        <v>8541</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5.05" x14ac:dyDescent="0.3">
      <c r="A3971" t="str">
        <f>'Page 1 - General Information'!$G$12</f>
        <v>113365303</v>
      </c>
      <c r="B3971" t="str">
        <f>'Page 1 - General Information'!$G$16</f>
        <v>8541</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5.05" x14ac:dyDescent="0.3">
      <c r="A3972" t="str">
        <f>'Page 1 - General Information'!$G$12</f>
        <v>113365303</v>
      </c>
      <c r="B3972" t="str">
        <f>'Page 1 - General Information'!$G$16</f>
        <v>8541</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5.05" x14ac:dyDescent="0.3">
      <c r="A3973" t="str">
        <f>'Page 1 - General Information'!$G$12</f>
        <v>113365303</v>
      </c>
      <c r="B3973" t="str">
        <f>'Page 1 - General Information'!$G$16</f>
        <v>8541</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5.05" x14ac:dyDescent="0.3">
      <c r="A3974" t="str">
        <f>'Page 1 - General Information'!$G$12</f>
        <v>113365303</v>
      </c>
      <c r="B3974" t="str">
        <f>'Page 1 - General Information'!$G$16</f>
        <v>8541</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5.05" x14ac:dyDescent="0.3">
      <c r="A3975" t="str">
        <f>'Page 1 - General Information'!$G$12</f>
        <v>113365303</v>
      </c>
      <c r="B3975" t="str">
        <f>'Page 1 - General Information'!$G$16</f>
        <v>8541</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5.05" x14ac:dyDescent="0.3">
      <c r="A3976" t="str">
        <f>'Page 1 - General Information'!$G$12</f>
        <v>113365303</v>
      </c>
      <c r="B3976" t="str">
        <f>'Page 1 - General Information'!$G$16</f>
        <v>8541</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5.05" x14ac:dyDescent="0.3">
      <c r="A3977" t="str">
        <f>'Page 1 - General Information'!$G$12</f>
        <v>113365303</v>
      </c>
      <c r="B3977" t="str">
        <f>'Page 1 - General Information'!$G$16</f>
        <v>8541</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5.05" x14ac:dyDescent="0.3">
      <c r="A3978" t="str">
        <f>'Page 1 - General Information'!$G$12</f>
        <v>113365303</v>
      </c>
      <c r="B3978" t="str">
        <f>'Page 1 - General Information'!$G$16</f>
        <v>8541</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5.05" x14ac:dyDescent="0.3">
      <c r="A3979" t="str">
        <f>'Page 1 - General Information'!$G$12</f>
        <v>113365303</v>
      </c>
      <c r="B3979" t="str">
        <f>'Page 1 - General Information'!$G$16</f>
        <v>8541</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5.05" x14ac:dyDescent="0.3">
      <c r="A3980" t="str">
        <f>'Page 1 - General Information'!$G$12</f>
        <v>113365303</v>
      </c>
      <c r="B3980" t="str">
        <f>'Page 1 - General Information'!$G$16</f>
        <v>8541</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5.05" x14ac:dyDescent="0.3">
      <c r="A3981" t="str">
        <f>'Page 1 - General Information'!$G$12</f>
        <v>113365303</v>
      </c>
      <c r="B3981" t="str">
        <f>'Page 1 - General Information'!$G$16</f>
        <v>8541</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5.05" x14ac:dyDescent="0.3">
      <c r="A3982" t="str">
        <f>'Page 1 - General Information'!$G$12</f>
        <v>113365303</v>
      </c>
      <c r="B3982" t="str">
        <f>'Page 1 - General Information'!$G$16</f>
        <v>8541</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5.05" x14ac:dyDescent="0.3">
      <c r="A3983" t="str">
        <f>'Page 1 - General Information'!$G$12</f>
        <v>113365303</v>
      </c>
      <c r="B3983" t="str">
        <f>'Page 1 - General Information'!$G$16</f>
        <v>8541</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5.05" x14ac:dyDescent="0.3">
      <c r="A3984" t="str">
        <f>'Page 1 - General Information'!$G$12</f>
        <v>113365303</v>
      </c>
      <c r="B3984" t="str">
        <f>'Page 1 - General Information'!$G$16</f>
        <v>8541</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5.05" x14ac:dyDescent="0.3">
      <c r="A3985" t="str">
        <f>'Page 1 - General Information'!$G$12</f>
        <v>113365303</v>
      </c>
      <c r="B3985" t="str">
        <f>'Page 1 - General Information'!$G$16</f>
        <v>8541</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5.05" x14ac:dyDescent="0.3">
      <c r="A3986" t="str">
        <f>'Page 1 - General Information'!$G$12</f>
        <v>113365303</v>
      </c>
      <c r="B3986" t="str">
        <f>'Page 1 - General Information'!$G$16</f>
        <v>8541</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5.05" x14ac:dyDescent="0.3">
      <c r="A3987" t="str">
        <f>'Page 1 - General Information'!$G$12</f>
        <v>113365303</v>
      </c>
      <c r="B3987" t="str">
        <f>'Page 1 - General Information'!$G$16</f>
        <v>8541</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5.05" x14ac:dyDescent="0.3">
      <c r="A3988" t="str">
        <f>'Page 1 - General Information'!$G$12</f>
        <v>113365303</v>
      </c>
      <c r="B3988" t="str">
        <f>'Page 1 - General Information'!$G$16</f>
        <v>8541</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5.05" x14ac:dyDescent="0.3">
      <c r="A3989" t="str">
        <f>'Page 1 - General Information'!$G$12</f>
        <v>113365303</v>
      </c>
      <c r="B3989" t="str">
        <f>'Page 1 - General Information'!$G$16</f>
        <v>8541</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5.05" x14ac:dyDescent="0.3">
      <c r="A3990" t="str">
        <f>'Page 1 - General Information'!$G$12</f>
        <v>113365303</v>
      </c>
      <c r="B3990" t="str">
        <f>'Page 1 - General Information'!$G$16</f>
        <v>8541</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5.05" x14ac:dyDescent="0.3">
      <c r="A3991" t="str">
        <f>'Page 1 - General Information'!$G$12</f>
        <v>113365303</v>
      </c>
      <c r="B3991" t="str">
        <f>'Page 1 - General Information'!$G$16</f>
        <v>8541</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5.05" x14ac:dyDescent="0.3">
      <c r="A3992" t="str">
        <f>'Page 1 - General Information'!$G$12</f>
        <v>113365303</v>
      </c>
      <c r="B3992" t="str">
        <f>'Page 1 - General Information'!$G$16</f>
        <v>8541</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5.05" x14ac:dyDescent="0.3">
      <c r="A3993" t="str">
        <f>'Page 1 - General Information'!$G$12</f>
        <v>113365303</v>
      </c>
      <c r="B3993" t="str">
        <f>'Page 1 - General Information'!$G$16</f>
        <v>8541</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5.05" x14ac:dyDescent="0.3">
      <c r="A3994" t="str">
        <f>'Page 1 - General Information'!$G$12</f>
        <v>113365303</v>
      </c>
      <c r="B3994" t="str">
        <f>'Page 1 - General Information'!$G$16</f>
        <v>8541</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5.05" x14ac:dyDescent="0.3">
      <c r="A3995" t="str">
        <f>'Page 1 - General Information'!$G$12</f>
        <v>113365303</v>
      </c>
      <c r="B3995" t="str">
        <f>'Page 1 - General Information'!$G$16</f>
        <v>8541</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5.05" x14ac:dyDescent="0.3">
      <c r="A3996" t="str">
        <f>'Page 1 - General Information'!$G$12</f>
        <v>113365303</v>
      </c>
      <c r="B3996" t="str">
        <f>'Page 1 - General Information'!$G$16</f>
        <v>8541</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5.05" x14ac:dyDescent="0.3">
      <c r="A3997" t="str">
        <f>'Page 1 - General Information'!$G$12</f>
        <v>113365303</v>
      </c>
      <c r="B3997" t="str">
        <f>'Page 1 - General Information'!$G$16</f>
        <v>8541</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5.05" x14ac:dyDescent="0.3">
      <c r="A3998" t="str">
        <f>'Page 1 - General Information'!$G$12</f>
        <v>113365303</v>
      </c>
      <c r="B3998" t="str">
        <f>'Page 1 - General Information'!$G$16</f>
        <v>8541</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5.05" x14ac:dyDescent="0.3">
      <c r="A3999" t="str">
        <f>'Page 1 - General Information'!$G$12</f>
        <v>113365303</v>
      </c>
      <c r="B3999" t="str">
        <f>'Page 1 - General Information'!$G$16</f>
        <v>8541</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5.05" x14ac:dyDescent="0.3">
      <c r="A4000" t="str">
        <f>'Page 1 - General Information'!$G$12</f>
        <v>113365303</v>
      </c>
      <c r="B4000" t="str">
        <f>'Page 1 - General Information'!$G$16</f>
        <v>8541</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5.05" x14ac:dyDescent="0.3">
      <c r="A4001" t="str">
        <f>'Page 1 - General Information'!$G$12</f>
        <v>113365303</v>
      </c>
      <c r="B4001" t="str">
        <f>'Page 1 - General Information'!$G$16</f>
        <v>8541</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5.05" x14ac:dyDescent="0.3">
      <c r="A4002" t="str">
        <f>'Page 1 - General Information'!$G$12</f>
        <v>113365303</v>
      </c>
      <c r="B4002" t="str">
        <f>'Page 1 - General Information'!$G$16</f>
        <v>8541</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5.05" x14ac:dyDescent="0.3">
      <c r="A4003" t="str">
        <f>'Page 1 - General Information'!$G$12</f>
        <v>113365303</v>
      </c>
      <c r="B4003" t="str">
        <f>'Page 1 - General Information'!$G$16</f>
        <v>8541</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5.05" x14ac:dyDescent="0.3">
      <c r="A4004" t="str">
        <f>'Page 1 - General Information'!$G$12</f>
        <v>113365303</v>
      </c>
      <c r="B4004" t="str">
        <f>'Page 1 - General Information'!$G$16</f>
        <v>8541</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5.05" x14ac:dyDescent="0.3">
      <c r="A4005" t="str">
        <f>'Page 1 - General Information'!$G$12</f>
        <v>113365303</v>
      </c>
      <c r="B4005" t="str">
        <f>'Page 1 - General Information'!$G$16</f>
        <v>8541</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5.05" x14ac:dyDescent="0.3">
      <c r="A4006" t="str">
        <f>'Page 1 - General Information'!$G$12</f>
        <v>113365303</v>
      </c>
      <c r="B4006" t="str">
        <f>'Page 1 - General Information'!$G$16</f>
        <v>8541</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5.05" x14ac:dyDescent="0.3">
      <c r="A4007" t="str">
        <f>'Page 1 - General Information'!$G$12</f>
        <v>113365303</v>
      </c>
      <c r="B4007" t="str">
        <f>'Page 1 - General Information'!$G$16</f>
        <v>8541</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5.05" x14ac:dyDescent="0.3">
      <c r="A4008" t="str">
        <f>'Page 1 - General Information'!$G$12</f>
        <v>113365303</v>
      </c>
      <c r="B4008" t="str">
        <f>'Page 1 - General Information'!$G$16</f>
        <v>8541</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5.05" x14ac:dyDescent="0.3">
      <c r="A4009" t="str">
        <f>'Page 1 - General Information'!$G$12</f>
        <v>113365303</v>
      </c>
      <c r="B4009" t="str">
        <f>'Page 1 - General Information'!$G$16</f>
        <v>8541</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5.05" x14ac:dyDescent="0.3">
      <c r="A4010" t="str">
        <f>'Page 1 - General Information'!$G$12</f>
        <v>113365303</v>
      </c>
      <c r="B4010" t="str">
        <f>'Page 1 - General Information'!$G$16</f>
        <v>8541</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5.05" x14ac:dyDescent="0.3">
      <c r="A4011" t="str">
        <f>'Page 1 - General Information'!$G$12</f>
        <v>113365303</v>
      </c>
      <c r="B4011" t="str">
        <f>'Page 1 - General Information'!$G$16</f>
        <v>8541</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5.05" x14ac:dyDescent="0.3">
      <c r="A4012" t="str">
        <f>'Page 1 - General Information'!$G$12</f>
        <v>113365303</v>
      </c>
      <c r="B4012" t="str">
        <f>'Page 1 - General Information'!$G$16</f>
        <v>8541</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5.05" x14ac:dyDescent="0.3">
      <c r="A4013" t="str">
        <f>'Page 1 - General Information'!$G$12</f>
        <v>113365303</v>
      </c>
      <c r="B4013" t="str">
        <f>'Page 1 - General Information'!$G$16</f>
        <v>8541</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5.05" x14ac:dyDescent="0.3">
      <c r="A4014" t="str">
        <f>'Page 1 - General Information'!$G$12</f>
        <v>113365303</v>
      </c>
      <c r="B4014" t="str">
        <f>'Page 1 - General Information'!$G$16</f>
        <v>8541</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5.05" x14ac:dyDescent="0.3">
      <c r="A4015" t="str">
        <f>'Page 1 - General Information'!$G$12</f>
        <v>113365303</v>
      </c>
      <c r="B4015" t="str">
        <f>'Page 1 - General Information'!$G$16</f>
        <v>8541</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5.05" x14ac:dyDescent="0.3">
      <c r="A4016" t="str">
        <f>'Page 1 - General Information'!$G$12</f>
        <v>113365303</v>
      </c>
      <c r="B4016" t="str">
        <f>'Page 1 - General Information'!$G$16</f>
        <v>8541</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5.05" x14ac:dyDescent="0.3">
      <c r="A4017" t="str">
        <f>'Page 1 - General Information'!$G$12</f>
        <v>113365303</v>
      </c>
      <c r="B4017" t="str">
        <f>'Page 1 - General Information'!$G$16</f>
        <v>8541</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5.05" x14ac:dyDescent="0.3">
      <c r="A4018" t="str">
        <f>'Page 1 - General Information'!$G$12</f>
        <v>113365303</v>
      </c>
      <c r="B4018" t="str">
        <f>'Page 1 - General Information'!$G$16</f>
        <v>8541</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5.05" x14ac:dyDescent="0.3">
      <c r="A4019" t="str">
        <f>'Page 1 - General Information'!$G$12</f>
        <v>113365303</v>
      </c>
      <c r="B4019" t="str">
        <f>'Page 1 - General Information'!$G$16</f>
        <v>8541</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5.05" x14ac:dyDescent="0.3">
      <c r="A4020" t="str">
        <f>'Page 1 - General Information'!$G$12</f>
        <v>113365303</v>
      </c>
      <c r="B4020" t="str">
        <f>'Page 1 - General Information'!$G$16</f>
        <v>8541</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5.05" x14ac:dyDescent="0.3">
      <c r="A4021" t="str">
        <f>'Page 1 - General Information'!$G$12</f>
        <v>113365303</v>
      </c>
      <c r="B4021" t="str">
        <f>'Page 1 - General Information'!$G$16</f>
        <v>8541</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5.05" x14ac:dyDescent="0.3">
      <c r="A4022" t="str">
        <f>'Page 1 - General Information'!$G$12</f>
        <v>113365303</v>
      </c>
      <c r="B4022" t="str">
        <f>'Page 1 - General Information'!$G$16</f>
        <v>8541</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5.05" x14ac:dyDescent="0.3">
      <c r="A4023" t="str">
        <f>'Page 1 - General Information'!$G$12</f>
        <v>113365303</v>
      </c>
      <c r="B4023" t="str">
        <f>'Page 1 - General Information'!$G$16</f>
        <v>8541</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5.05" x14ac:dyDescent="0.3">
      <c r="A4024" t="str">
        <f>'Page 1 - General Information'!$G$12</f>
        <v>113365303</v>
      </c>
      <c r="B4024" t="str">
        <f>'Page 1 - General Information'!$G$16</f>
        <v>8541</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5.05" x14ac:dyDescent="0.3">
      <c r="A4025" t="str">
        <f>'Page 1 - General Information'!$G$12</f>
        <v>113365303</v>
      </c>
      <c r="B4025" t="str">
        <f>'Page 1 - General Information'!$G$16</f>
        <v>8541</v>
      </c>
      <c r="C4025" s="343" t="s">
        <v>21449</v>
      </c>
      <c r="D4025"/>
      <c r="E4025"/>
      <c r="F4025"/>
      <c r="G4025"/>
      <c r="H4025"/>
      <c r="I4025"/>
      <c r="J4025"/>
      <c r="K4025"/>
      <c r="L4025"/>
      <c r="M4025"/>
      <c r="N4025" t="s">
        <v>4042</v>
      </c>
      <c r="O4025" s="344">
        <f>INDEX('Page 2 - Team Information'!$K$14:$AP$189,Y4025,X4025)</f>
        <v>1</v>
      </c>
      <c r="P4025"/>
      <c r="Q4025"/>
      <c r="R4025"/>
      <c r="S4025" t="s">
        <v>7764</v>
      </c>
      <c r="T4025"/>
      <c r="U4025"/>
      <c r="V4025"/>
      <c r="W4025"/>
      <c r="X4025" s="345">
        <v>25</v>
      </c>
      <c r="Y4025" s="345">
        <v>110</v>
      </c>
      <c r="Z4025" s="288"/>
    </row>
    <row r="4026" spans="1:26" ht="15.05" x14ac:dyDescent="0.3">
      <c r="A4026" t="str">
        <f>'Page 1 - General Information'!$G$12</f>
        <v>113365303</v>
      </c>
      <c r="B4026" t="str">
        <f>'Page 1 - General Information'!$G$16</f>
        <v>8541</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5.05" x14ac:dyDescent="0.3">
      <c r="A4027" t="str">
        <f>'Page 1 - General Information'!$G$12</f>
        <v>113365303</v>
      </c>
      <c r="B4027" t="str">
        <f>'Page 1 - General Information'!$G$16</f>
        <v>8541</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5.05" x14ac:dyDescent="0.3">
      <c r="A4028" t="str">
        <f>'Page 1 - General Information'!$G$12</f>
        <v>113365303</v>
      </c>
      <c r="B4028" t="str">
        <f>'Page 1 - General Information'!$G$16</f>
        <v>8541</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5.05" x14ac:dyDescent="0.3">
      <c r="A4029" t="str">
        <f>'Page 1 - General Information'!$G$12</f>
        <v>113365303</v>
      </c>
      <c r="B4029" t="str">
        <f>'Page 1 - General Information'!$G$16</f>
        <v>8541</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5.05" x14ac:dyDescent="0.3">
      <c r="A4030" t="str">
        <f>'Page 1 - General Information'!$G$12</f>
        <v>113365303</v>
      </c>
      <c r="B4030" t="str">
        <f>'Page 1 - General Information'!$G$16</f>
        <v>8541</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5.05" x14ac:dyDescent="0.3">
      <c r="A4031" t="str">
        <f>'Page 1 - General Information'!$G$12</f>
        <v>113365303</v>
      </c>
      <c r="B4031" t="str">
        <f>'Page 1 - General Information'!$G$16</f>
        <v>8541</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5.05" x14ac:dyDescent="0.3">
      <c r="A4032" t="str">
        <f>'Page 1 - General Information'!$G$12</f>
        <v>113365303</v>
      </c>
      <c r="B4032" t="str">
        <f>'Page 1 - General Information'!$G$16</f>
        <v>8541</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5.05" x14ac:dyDescent="0.3">
      <c r="A4033" t="str">
        <f>'Page 1 - General Information'!$G$12</f>
        <v>113365303</v>
      </c>
      <c r="B4033" t="str">
        <f>'Page 1 - General Information'!$G$16</f>
        <v>8541</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5.05" x14ac:dyDescent="0.3">
      <c r="A4034" t="str">
        <f>'Page 1 - General Information'!$G$12</f>
        <v>113365303</v>
      </c>
      <c r="B4034" t="str">
        <f>'Page 1 - General Information'!$G$16</f>
        <v>8541</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5.05" x14ac:dyDescent="0.3">
      <c r="A4035" t="str">
        <f>'Page 1 - General Information'!$G$12</f>
        <v>113365303</v>
      </c>
      <c r="B4035" t="str">
        <f>'Page 1 - General Information'!$G$16</f>
        <v>8541</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5.05" x14ac:dyDescent="0.3">
      <c r="A4036" t="str">
        <f>'Page 1 - General Information'!$G$12</f>
        <v>113365303</v>
      </c>
      <c r="B4036" t="str">
        <f>'Page 1 - General Information'!$G$16</f>
        <v>8541</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5.05" x14ac:dyDescent="0.3">
      <c r="A4037" t="str">
        <f>'Page 1 - General Information'!$G$12</f>
        <v>113365303</v>
      </c>
      <c r="B4037" t="str">
        <f>'Page 1 - General Information'!$G$16</f>
        <v>8541</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5.05" x14ac:dyDescent="0.3">
      <c r="A4038" t="str">
        <f>'Page 1 - General Information'!$G$12</f>
        <v>113365303</v>
      </c>
      <c r="B4038" t="str">
        <f>'Page 1 - General Information'!$G$16</f>
        <v>8541</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5.05" x14ac:dyDescent="0.3">
      <c r="A4039" t="str">
        <f>'Page 1 - General Information'!$G$12</f>
        <v>113365303</v>
      </c>
      <c r="B4039" t="str">
        <f>'Page 1 - General Information'!$G$16</f>
        <v>8541</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5.05" x14ac:dyDescent="0.3">
      <c r="A4040" t="str">
        <f>'Page 1 - General Information'!$G$12</f>
        <v>113365303</v>
      </c>
      <c r="B4040" t="str">
        <f>'Page 1 - General Information'!$G$16</f>
        <v>8541</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5.05" x14ac:dyDescent="0.3">
      <c r="A4041" t="str">
        <f>'Page 1 - General Information'!$G$12</f>
        <v>113365303</v>
      </c>
      <c r="B4041" t="str">
        <f>'Page 1 - General Information'!$G$16</f>
        <v>8541</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5.05" x14ac:dyDescent="0.3">
      <c r="A4042" t="str">
        <f>'Page 1 - General Information'!$G$12</f>
        <v>113365303</v>
      </c>
      <c r="B4042" t="str">
        <f>'Page 1 - General Information'!$G$16</f>
        <v>8541</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5.05" x14ac:dyDescent="0.3">
      <c r="A4043" t="str">
        <f>'Page 1 - General Information'!$G$12</f>
        <v>113365303</v>
      </c>
      <c r="B4043" t="str">
        <f>'Page 1 - General Information'!$G$16</f>
        <v>8541</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5.05" x14ac:dyDescent="0.3">
      <c r="A4044" t="str">
        <f>'Page 1 - General Information'!$G$12</f>
        <v>113365303</v>
      </c>
      <c r="B4044" t="str">
        <f>'Page 1 - General Information'!$G$16</f>
        <v>8541</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5.05" x14ac:dyDescent="0.3">
      <c r="A4045" t="str">
        <f>'Page 1 - General Information'!$G$12</f>
        <v>113365303</v>
      </c>
      <c r="B4045" t="str">
        <f>'Page 1 - General Information'!$G$16</f>
        <v>8541</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5.05" x14ac:dyDescent="0.3">
      <c r="A4046" t="str">
        <f>'Page 1 - General Information'!$G$12</f>
        <v>113365303</v>
      </c>
      <c r="B4046" t="str">
        <f>'Page 1 - General Information'!$G$16</f>
        <v>8541</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5.05" x14ac:dyDescent="0.3">
      <c r="A4047" t="str">
        <f>'Page 1 - General Information'!$G$12</f>
        <v>113365303</v>
      </c>
      <c r="B4047" t="str">
        <f>'Page 1 - General Information'!$G$16</f>
        <v>8541</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5.05" x14ac:dyDescent="0.3">
      <c r="A4048" t="str">
        <f>'Page 1 - General Information'!$G$12</f>
        <v>113365303</v>
      </c>
      <c r="B4048" t="str">
        <f>'Page 1 - General Information'!$G$16</f>
        <v>8541</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5.05" x14ac:dyDescent="0.3">
      <c r="A4049" t="str">
        <f>'Page 1 - General Information'!$G$12</f>
        <v>113365303</v>
      </c>
      <c r="B4049" t="str">
        <f>'Page 1 - General Information'!$G$16</f>
        <v>8541</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5.05" x14ac:dyDescent="0.3">
      <c r="A4050" t="str">
        <f>'Page 1 - General Information'!$G$12</f>
        <v>113365303</v>
      </c>
      <c r="B4050" t="str">
        <f>'Page 1 - General Information'!$G$16</f>
        <v>8541</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5.05" x14ac:dyDescent="0.3">
      <c r="A4051" t="str">
        <f>'Page 1 - General Information'!$G$12</f>
        <v>113365303</v>
      </c>
      <c r="B4051" t="str">
        <f>'Page 1 - General Information'!$G$16</f>
        <v>8541</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5.05" x14ac:dyDescent="0.3">
      <c r="A4052" t="str">
        <f>'Page 1 - General Information'!$G$12</f>
        <v>113365303</v>
      </c>
      <c r="B4052" t="str">
        <f>'Page 1 - General Information'!$G$16</f>
        <v>8541</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5.05" x14ac:dyDescent="0.3">
      <c r="A4053" t="str">
        <f>'Page 1 - General Information'!$G$12</f>
        <v>113365303</v>
      </c>
      <c r="B4053" t="str">
        <f>'Page 1 - General Information'!$G$16</f>
        <v>8541</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5.05" x14ac:dyDescent="0.3">
      <c r="A4054" t="str">
        <f>'Page 1 - General Information'!$G$12</f>
        <v>113365303</v>
      </c>
      <c r="B4054" t="str">
        <f>'Page 1 - General Information'!$G$16</f>
        <v>8541</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5.05" x14ac:dyDescent="0.3">
      <c r="A4055" t="str">
        <f>'Page 1 - General Information'!$G$12</f>
        <v>113365303</v>
      </c>
      <c r="B4055" t="str">
        <f>'Page 1 - General Information'!$G$16</f>
        <v>8541</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5.05" x14ac:dyDescent="0.3">
      <c r="A4056" t="str">
        <f>'Page 1 - General Information'!$G$12</f>
        <v>113365303</v>
      </c>
      <c r="B4056" t="str">
        <f>'Page 1 - General Information'!$G$16</f>
        <v>8541</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5.05" x14ac:dyDescent="0.3">
      <c r="A4057" t="str">
        <f>'Page 1 - General Information'!$G$12</f>
        <v>113365303</v>
      </c>
      <c r="B4057" t="str">
        <f>'Page 1 - General Information'!$G$16</f>
        <v>8541</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5.05" x14ac:dyDescent="0.3">
      <c r="A4058" t="str">
        <f>'Page 1 - General Information'!$G$12</f>
        <v>113365303</v>
      </c>
      <c r="B4058" t="str">
        <f>'Page 1 - General Information'!$G$16</f>
        <v>8541</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5.05" x14ac:dyDescent="0.3">
      <c r="A4059" t="str">
        <f>'Page 1 - General Information'!$G$12</f>
        <v>113365303</v>
      </c>
      <c r="B4059" t="str">
        <f>'Page 1 - General Information'!$G$16</f>
        <v>8541</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5.05" x14ac:dyDescent="0.3">
      <c r="A4060" t="str">
        <f>'Page 1 - General Information'!$G$12</f>
        <v>113365303</v>
      </c>
      <c r="B4060" t="str">
        <f>'Page 1 - General Information'!$G$16</f>
        <v>8541</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5.05" x14ac:dyDescent="0.3">
      <c r="A4061" t="str">
        <f>'Page 1 - General Information'!$G$12</f>
        <v>113365303</v>
      </c>
      <c r="B4061" t="str">
        <f>'Page 1 - General Information'!$G$16</f>
        <v>8541</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5.05" x14ac:dyDescent="0.3">
      <c r="A4062" t="str">
        <f>'Page 1 - General Information'!$G$12</f>
        <v>113365303</v>
      </c>
      <c r="B4062" t="str">
        <f>'Page 1 - General Information'!$G$16</f>
        <v>8541</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5.05" x14ac:dyDescent="0.3">
      <c r="A4063" t="str">
        <f>'Page 1 - General Information'!$G$12</f>
        <v>113365303</v>
      </c>
      <c r="B4063" t="str">
        <f>'Page 1 - General Information'!$G$16</f>
        <v>8541</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5.05" x14ac:dyDescent="0.3">
      <c r="A4064" t="str">
        <f>'Page 1 - General Information'!$G$12</f>
        <v>113365303</v>
      </c>
      <c r="B4064" t="str">
        <f>'Page 1 - General Information'!$G$16</f>
        <v>8541</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5.05" x14ac:dyDescent="0.3">
      <c r="A4065" t="str">
        <f>'Page 1 - General Information'!$G$12</f>
        <v>113365303</v>
      </c>
      <c r="B4065" t="str">
        <f>'Page 1 - General Information'!$G$16</f>
        <v>8541</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5.05" x14ac:dyDescent="0.3">
      <c r="A4066" t="str">
        <f>'Page 1 - General Information'!$G$12</f>
        <v>113365303</v>
      </c>
      <c r="B4066" t="str">
        <f>'Page 1 - General Information'!$G$16</f>
        <v>8541</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5.05" x14ac:dyDescent="0.3">
      <c r="A4067" t="str">
        <f>'Page 1 - General Information'!$G$12</f>
        <v>113365303</v>
      </c>
      <c r="B4067" t="str">
        <f>'Page 1 - General Information'!$G$16</f>
        <v>8541</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5.05" x14ac:dyDescent="0.3">
      <c r="A4068" t="str">
        <f>'Page 1 - General Information'!$G$12</f>
        <v>113365303</v>
      </c>
      <c r="B4068" t="str">
        <f>'Page 1 - General Information'!$G$16</f>
        <v>8541</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5.05" x14ac:dyDescent="0.3">
      <c r="A4069" t="str">
        <f>'Page 1 - General Information'!$G$12</f>
        <v>113365303</v>
      </c>
      <c r="B4069" t="str">
        <f>'Page 1 - General Information'!$G$16</f>
        <v>8541</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5.05" x14ac:dyDescent="0.3">
      <c r="A4070" t="str">
        <f>'Page 1 - General Information'!$G$12</f>
        <v>113365303</v>
      </c>
      <c r="B4070" t="str">
        <f>'Page 1 - General Information'!$G$16</f>
        <v>8541</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5.05" x14ac:dyDescent="0.3">
      <c r="A4071" t="str">
        <f>'Page 1 - General Information'!$G$12</f>
        <v>113365303</v>
      </c>
      <c r="B4071" t="str">
        <f>'Page 1 - General Information'!$G$16</f>
        <v>8541</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5.05" x14ac:dyDescent="0.3">
      <c r="A4072" t="str">
        <f>'Page 1 - General Information'!$G$12</f>
        <v>113365303</v>
      </c>
      <c r="B4072" t="str">
        <f>'Page 1 - General Information'!$G$16</f>
        <v>8541</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5.05" x14ac:dyDescent="0.3">
      <c r="A4073" t="str">
        <f>'Page 1 - General Information'!$G$12</f>
        <v>113365303</v>
      </c>
      <c r="B4073" t="str">
        <f>'Page 1 - General Information'!$G$16</f>
        <v>8541</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5.05" x14ac:dyDescent="0.3">
      <c r="A4074" t="str">
        <f>'Page 1 - General Information'!$G$12</f>
        <v>113365303</v>
      </c>
      <c r="B4074" t="str">
        <f>'Page 1 - General Information'!$G$16</f>
        <v>8541</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5.05" x14ac:dyDescent="0.3">
      <c r="A4075" t="str">
        <f>'Page 1 - General Information'!$G$12</f>
        <v>113365303</v>
      </c>
      <c r="B4075" t="str">
        <f>'Page 1 - General Information'!$G$16</f>
        <v>8541</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5.05" x14ac:dyDescent="0.3">
      <c r="A4076" t="str">
        <f>'Page 1 - General Information'!$G$12</f>
        <v>113365303</v>
      </c>
      <c r="B4076" t="str">
        <f>'Page 1 - General Information'!$G$16</f>
        <v>8541</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5.05" x14ac:dyDescent="0.3">
      <c r="A4077" t="str">
        <f>'Page 1 - General Information'!$G$12</f>
        <v>113365303</v>
      </c>
      <c r="B4077" t="str">
        <f>'Page 1 - General Information'!$G$16</f>
        <v>8541</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5.05" x14ac:dyDescent="0.3">
      <c r="A4078" t="str">
        <f>'Page 1 - General Information'!$G$12</f>
        <v>113365303</v>
      </c>
      <c r="B4078" t="str">
        <f>'Page 1 - General Information'!$G$16</f>
        <v>8541</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5.05" x14ac:dyDescent="0.3">
      <c r="A4079" t="str">
        <f>'Page 1 - General Information'!$G$12</f>
        <v>113365303</v>
      </c>
      <c r="B4079" t="str">
        <f>'Page 1 - General Information'!$G$16</f>
        <v>8541</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5.05" x14ac:dyDescent="0.3">
      <c r="A4080" t="str">
        <f>'Page 1 - General Information'!$G$12</f>
        <v>113365303</v>
      </c>
      <c r="B4080" t="str">
        <f>'Page 1 - General Information'!$G$16</f>
        <v>8541</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5.05" x14ac:dyDescent="0.3">
      <c r="A4081" t="str">
        <f>'Page 1 - General Information'!$G$12</f>
        <v>113365303</v>
      </c>
      <c r="B4081" t="str">
        <f>'Page 1 - General Information'!$G$16</f>
        <v>8541</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5.05" x14ac:dyDescent="0.3">
      <c r="A4082" t="str">
        <f>'Page 1 - General Information'!$G$12</f>
        <v>113365303</v>
      </c>
      <c r="B4082" t="str">
        <f>'Page 1 - General Information'!$G$16</f>
        <v>8541</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5.05" x14ac:dyDescent="0.3">
      <c r="A4083" t="str">
        <f>'Page 1 - General Information'!$G$12</f>
        <v>113365303</v>
      </c>
      <c r="B4083" t="str">
        <f>'Page 1 - General Information'!$G$16</f>
        <v>8541</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5.05" x14ac:dyDescent="0.3">
      <c r="A4084" t="str">
        <f>'Page 1 - General Information'!$G$12</f>
        <v>113365303</v>
      </c>
      <c r="B4084" t="str">
        <f>'Page 1 - General Information'!$G$16</f>
        <v>8541</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5.05" x14ac:dyDescent="0.3">
      <c r="A4085" t="str">
        <f>'Page 1 - General Information'!$G$12</f>
        <v>113365303</v>
      </c>
      <c r="B4085" t="str">
        <f>'Page 1 - General Information'!$G$16</f>
        <v>8541</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5.05" x14ac:dyDescent="0.3">
      <c r="A4086" t="str">
        <f>'Page 1 - General Information'!$G$12</f>
        <v>113365303</v>
      </c>
      <c r="B4086" t="str">
        <f>'Page 1 - General Information'!$G$16</f>
        <v>8541</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5.05" x14ac:dyDescent="0.3">
      <c r="A4087" t="str">
        <f>'Page 1 - General Information'!$G$12</f>
        <v>113365303</v>
      </c>
      <c r="B4087" t="str">
        <f>'Page 1 - General Information'!$G$16</f>
        <v>8541</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5.05" x14ac:dyDescent="0.3">
      <c r="A4088" t="str">
        <f>'Page 1 - General Information'!$G$12</f>
        <v>113365303</v>
      </c>
      <c r="B4088" t="str">
        <f>'Page 1 - General Information'!$G$16</f>
        <v>8541</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5.05" x14ac:dyDescent="0.3">
      <c r="A4089" t="str">
        <f>'Page 1 - General Information'!$G$12</f>
        <v>113365303</v>
      </c>
      <c r="B4089" t="str">
        <f>'Page 1 - General Information'!$G$16</f>
        <v>8541</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5.05" x14ac:dyDescent="0.3">
      <c r="A4090" t="str">
        <f>'Page 1 - General Information'!$G$12</f>
        <v>113365303</v>
      </c>
      <c r="B4090" t="str">
        <f>'Page 1 - General Information'!$G$16</f>
        <v>8541</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5.05" x14ac:dyDescent="0.3">
      <c r="A4091" t="str">
        <f>'Page 1 - General Information'!$G$12</f>
        <v>113365303</v>
      </c>
      <c r="B4091" t="str">
        <f>'Page 1 - General Information'!$G$16</f>
        <v>8541</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5.05" x14ac:dyDescent="0.3">
      <c r="A4092" t="str">
        <f>'Page 1 - General Information'!$G$12</f>
        <v>113365303</v>
      </c>
      <c r="B4092" t="str">
        <f>'Page 1 - General Information'!$G$16</f>
        <v>8541</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5.05" x14ac:dyDescent="0.3">
      <c r="A4093" t="str">
        <f>'Page 1 - General Information'!$G$12</f>
        <v>113365303</v>
      </c>
      <c r="B4093" t="str">
        <f>'Page 1 - General Information'!$G$16</f>
        <v>8541</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5.05" x14ac:dyDescent="0.3">
      <c r="A4094" t="str">
        <f>'Page 1 - General Information'!$G$12</f>
        <v>113365303</v>
      </c>
      <c r="B4094" t="str">
        <f>'Page 1 - General Information'!$G$16</f>
        <v>8541</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5.05" x14ac:dyDescent="0.3">
      <c r="A4095" t="str">
        <f>'Page 1 - General Information'!$G$12</f>
        <v>113365303</v>
      </c>
      <c r="B4095" t="str">
        <f>'Page 1 - General Information'!$G$16</f>
        <v>8541</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5.05" x14ac:dyDescent="0.3">
      <c r="A4096" t="str">
        <f>'Page 1 - General Information'!$G$12</f>
        <v>113365303</v>
      </c>
      <c r="B4096" t="str">
        <f>'Page 1 - General Information'!$G$16</f>
        <v>8541</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5.05" x14ac:dyDescent="0.3">
      <c r="A4097" t="str">
        <f>'Page 1 - General Information'!$G$12</f>
        <v>113365303</v>
      </c>
      <c r="B4097" t="str">
        <f>'Page 1 - General Information'!$G$16</f>
        <v>8541</v>
      </c>
      <c r="C4097" s="343" t="s">
        <v>21449</v>
      </c>
      <c r="D4097"/>
      <c r="E4097"/>
      <c r="F4097"/>
      <c r="G4097"/>
      <c r="H4097"/>
      <c r="I4097"/>
      <c r="J4097"/>
      <c r="K4097"/>
      <c r="L4097"/>
      <c r="M4097"/>
      <c r="N4097" t="s">
        <v>4042</v>
      </c>
      <c r="O4097" s="344">
        <f>INDEX('Page 2 - Team Information'!$K$14:$AP$189,Y4097,X4097)</f>
        <v>1</v>
      </c>
      <c r="P4097"/>
      <c r="Q4097"/>
      <c r="R4097"/>
      <c r="S4097" t="s">
        <v>7820</v>
      </c>
      <c r="T4097"/>
      <c r="U4097"/>
      <c r="V4097"/>
      <c r="W4097"/>
      <c r="X4097" s="345">
        <v>25</v>
      </c>
      <c r="Y4097" s="345">
        <v>119</v>
      </c>
      <c r="Z4097" s="288"/>
    </row>
    <row r="4098" spans="1:26" ht="15.05" x14ac:dyDescent="0.3">
      <c r="A4098" t="str">
        <f>'Page 1 - General Information'!$G$12</f>
        <v>113365303</v>
      </c>
      <c r="B4098" t="str">
        <f>'Page 1 - General Information'!$G$16</f>
        <v>8541</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5.05" x14ac:dyDescent="0.3">
      <c r="A4099" t="str">
        <f>'Page 1 - General Information'!$G$12</f>
        <v>113365303</v>
      </c>
      <c r="B4099" t="str">
        <f>'Page 1 - General Information'!$G$16</f>
        <v>8541</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5.05" x14ac:dyDescent="0.3">
      <c r="A4100" t="str">
        <f>'Page 1 - General Information'!$G$12</f>
        <v>113365303</v>
      </c>
      <c r="B4100" t="str">
        <f>'Page 1 - General Information'!$G$16</f>
        <v>8541</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5.05" x14ac:dyDescent="0.3">
      <c r="A4101" t="str">
        <f>'Page 1 - General Information'!$G$12</f>
        <v>113365303</v>
      </c>
      <c r="B4101" t="str">
        <f>'Page 1 - General Information'!$G$16</f>
        <v>8541</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5.05" x14ac:dyDescent="0.3">
      <c r="A4102" t="str">
        <f>'Page 1 - General Information'!$G$12</f>
        <v>113365303</v>
      </c>
      <c r="B4102" t="str">
        <f>'Page 1 - General Information'!$G$16</f>
        <v>8541</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5.05" x14ac:dyDescent="0.3">
      <c r="A4103" t="str">
        <f>'Page 1 - General Information'!$G$12</f>
        <v>113365303</v>
      </c>
      <c r="B4103" t="str">
        <f>'Page 1 - General Information'!$G$16</f>
        <v>8541</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5.05" x14ac:dyDescent="0.3">
      <c r="A4104" t="str">
        <f>'Page 1 - General Information'!$G$12</f>
        <v>113365303</v>
      </c>
      <c r="B4104" t="str">
        <f>'Page 1 - General Information'!$G$16</f>
        <v>8541</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5.05" x14ac:dyDescent="0.3">
      <c r="A4105" t="str">
        <f>'Page 1 - General Information'!$G$12</f>
        <v>113365303</v>
      </c>
      <c r="B4105" t="str">
        <f>'Page 1 - General Information'!$G$16</f>
        <v>8541</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5.05" x14ac:dyDescent="0.3">
      <c r="A4106" t="str">
        <f>'Page 1 - General Information'!$G$12</f>
        <v>113365303</v>
      </c>
      <c r="B4106" t="str">
        <f>'Page 1 - General Information'!$G$16</f>
        <v>8541</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5.05" x14ac:dyDescent="0.3">
      <c r="A4107" t="str">
        <f>'Page 1 - General Information'!$G$12</f>
        <v>113365303</v>
      </c>
      <c r="B4107" t="str">
        <f>'Page 1 - General Information'!$G$16</f>
        <v>8541</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5.05" x14ac:dyDescent="0.3">
      <c r="A4108" t="str">
        <f>'Page 1 - General Information'!$G$12</f>
        <v>113365303</v>
      </c>
      <c r="B4108" t="str">
        <f>'Page 1 - General Information'!$G$16</f>
        <v>8541</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5.05" x14ac:dyDescent="0.3">
      <c r="A4109" t="str">
        <f>'Page 1 - General Information'!$G$12</f>
        <v>113365303</v>
      </c>
      <c r="B4109" t="str">
        <f>'Page 1 - General Information'!$G$16</f>
        <v>8541</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5.05" x14ac:dyDescent="0.3">
      <c r="A4110" t="str">
        <f>'Page 1 - General Information'!$G$12</f>
        <v>113365303</v>
      </c>
      <c r="B4110" t="str">
        <f>'Page 1 - General Information'!$G$16</f>
        <v>8541</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5.05" x14ac:dyDescent="0.3">
      <c r="A4111" t="str">
        <f>'Page 1 - General Information'!$G$12</f>
        <v>113365303</v>
      </c>
      <c r="B4111" t="str">
        <f>'Page 1 - General Information'!$G$16</f>
        <v>8541</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5.05" x14ac:dyDescent="0.3">
      <c r="A4112" t="str">
        <f>'Page 1 - General Information'!$G$12</f>
        <v>113365303</v>
      </c>
      <c r="B4112" t="str">
        <f>'Page 1 - General Information'!$G$16</f>
        <v>8541</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5.05" x14ac:dyDescent="0.3">
      <c r="A4113" t="str">
        <f>'Page 1 - General Information'!$G$12</f>
        <v>113365303</v>
      </c>
      <c r="B4113" t="str">
        <f>'Page 1 - General Information'!$G$16</f>
        <v>8541</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5.05" x14ac:dyDescent="0.3">
      <c r="A4114" t="str">
        <f>'Page 1 - General Information'!$G$12</f>
        <v>113365303</v>
      </c>
      <c r="B4114" t="str">
        <f>'Page 1 - General Information'!$G$16</f>
        <v>8541</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5.05" x14ac:dyDescent="0.3">
      <c r="A4115" t="str">
        <f>'Page 1 - General Information'!$G$12</f>
        <v>113365303</v>
      </c>
      <c r="B4115" t="str">
        <f>'Page 1 - General Information'!$G$16</f>
        <v>8541</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5.05" x14ac:dyDescent="0.3">
      <c r="A4116" t="str">
        <f>'Page 1 - General Information'!$G$12</f>
        <v>113365303</v>
      </c>
      <c r="B4116" t="str">
        <f>'Page 1 - General Information'!$G$16</f>
        <v>8541</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5.05" x14ac:dyDescent="0.3">
      <c r="A4117" t="str">
        <f>'Page 1 - General Information'!$G$12</f>
        <v>113365303</v>
      </c>
      <c r="B4117" t="str">
        <f>'Page 1 - General Information'!$G$16</f>
        <v>8541</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5.05" x14ac:dyDescent="0.3">
      <c r="A4118" t="str">
        <f>'Page 1 - General Information'!$G$12</f>
        <v>113365303</v>
      </c>
      <c r="B4118" t="str">
        <f>'Page 1 - General Information'!$G$16</f>
        <v>8541</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5.05" x14ac:dyDescent="0.3">
      <c r="A4119" t="str">
        <f>'Page 1 - General Information'!$G$12</f>
        <v>113365303</v>
      </c>
      <c r="B4119" t="str">
        <f>'Page 1 - General Information'!$G$16</f>
        <v>8541</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5.05" x14ac:dyDescent="0.3">
      <c r="A4120" t="str">
        <f>'Page 1 - General Information'!$G$12</f>
        <v>113365303</v>
      </c>
      <c r="B4120" t="str">
        <f>'Page 1 - General Information'!$G$16</f>
        <v>8541</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5.05" x14ac:dyDescent="0.3">
      <c r="A4121" t="str">
        <f>'Page 1 - General Information'!$G$12</f>
        <v>113365303</v>
      </c>
      <c r="B4121" t="str">
        <f>'Page 1 - General Information'!$G$16</f>
        <v>8541</v>
      </c>
      <c r="C4121" s="343" t="s">
        <v>21449</v>
      </c>
      <c r="D4121"/>
      <c r="E4121"/>
      <c r="F4121"/>
      <c r="G4121"/>
      <c r="H4121"/>
      <c r="I4121"/>
      <c r="J4121"/>
      <c r="K4121"/>
      <c r="L4121"/>
      <c r="M4121"/>
      <c r="N4121" t="s">
        <v>4042</v>
      </c>
      <c r="O4121" s="344">
        <f>INDEX('Page 2 - Team Information'!$K$14:$AP$189,Y4121,X4121)</f>
        <v>1</v>
      </c>
      <c r="P4121"/>
      <c r="Q4121"/>
      <c r="R4121"/>
      <c r="S4121" t="s">
        <v>7844</v>
      </c>
      <c r="T4121"/>
      <c r="U4121"/>
      <c r="V4121"/>
      <c r="W4121"/>
      <c r="X4121" s="345">
        <v>25</v>
      </c>
      <c r="Y4121" s="345">
        <v>122</v>
      </c>
      <c r="Z4121" s="288"/>
    </row>
    <row r="4122" spans="1:26" ht="15.05" x14ac:dyDescent="0.3">
      <c r="A4122" t="str">
        <f>'Page 1 - General Information'!$G$12</f>
        <v>113365303</v>
      </c>
      <c r="B4122" t="str">
        <f>'Page 1 - General Information'!$G$16</f>
        <v>8541</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5.05" x14ac:dyDescent="0.3">
      <c r="A4123" t="str">
        <f>'Page 1 - General Information'!$G$12</f>
        <v>113365303</v>
      </c>
      <c r="B4123" t="str">
        <f>'Page 1 - General Information'!$G$16</f>
        <v>8541</v>
      </c>
      <c r="C4123" s="343" t="s">
        <v>21449</v>
      </c>
      <c r="D4123"/>
      <c r="E4123"/>
      <c r="F4123"/>
      <c r="G4123"/>
      <c r="H4123"/>
      <c r="I4123"/>
      <c r="J4123"/>
      <c r="K4123"/>
      <c r="L4123"/>
      <c r="M4123"/>
      <c r="N4123" t="s">
        <v>4042</v>
      </c>
      <c r="O4123" s="344">
        <f>INDEX('Page 2 - Team Information'!$K$14:$AP$189,Y4123,X4123)</f>
        <v>1</v>
      </c>
      <c r="P4123"/>
      <c r="Q4123"/>
      <c r="R4123"/>
      <c r="S4123" t="s">
        <v>7846</v>
      </c>
      <c r="T4123"/>
      <c r="U4123"/>
      <c r="V4123"/>
      <c r="W4123"/>
      <c r="X4123" s="345">
        <v>27</v>
      </c>
      <c r="Y4123" s="345">
        <v>122</v>
      </c>
      <c r="Z4123" s="288"/>
    </row>
    <row r="4124" spans="1:26" ht="15.05" x14ac:dyDescent="0.3">
      <c r="A4124" t="str">
        <f>'Page 1 - General Information'!$G$12</f>
        <v>113365303</v>
      </c>
      <c r="B4124" t="str">
        <f>'Page 1 - General Information'!$G$16</f>
        <v>8541</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5.05" x14ac:dyDescent="0.3">
      <c r="A4125" t="str">
        <f>'Page 1 - General Information'!$G$12</f>
        <v>113365303</v>
      </c>
      <c r="B4125" t="str">
        <f>'Page 1 - General Information'!$G$16</f>
        <v>8541</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5.05" x14ac:dyDescent="0.3">
      <c r="A4126" t="str">
        <f>'Page 1 - General Information'!$G$12</f>
        <v>113365303</v>
      </c>
      <c r="B4126" t="str">
        <f>'Page 1 - General Information'!$G$16</f>
        <v>8541</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5.05" x14ac:dyDescent="0.3">
      <c r="A4127" t="str">
        <f>'Page 1 - General Information'!$G$12</f>
        <v>113365303</v>
      </c>
      <c r="B4127" t="str">
        <f>'Page 1 - General Information'!$G$16</f>
        <v>8541</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5.05" x14ac:dyDescent="0.3">
      <c r="A4128" t="str">
        <f>'Page 1 - General Information'!$G$12</f>
        <v>113365303</v>
      </c>
      <c r="B4128" t="str">
        <f>'Page 1 - General Information'!$G$16</f>
        <v>8541</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5.05" x14ac:dyDescent="0.3">
      <c r="A4129" t="str">
        <f>'Page 1 - General Information'!$G$12</f>
        <v>113365303</v>
      </c>
      <c r="B4129" t="str">
        <f>'Page 1 - General Information'!$G$16</f>
        <v>8541</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5.05" x14ac:dyDescent="0.3">
      <c r="A4130" t="str">
        <f>'Page 1 - General Information'!$G$12</f>
        <v>113365303</v>
      </c>
      <c r="B4130" t="str">
        <f>'Page 1 - General Information'!$G$16</f>
        <v>8541</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5.05" x14ac:dyDescent="0.3">
      <c r="A4131" t="str">
        <f>'Page 1 - General Information'!$G$12</f>
        <v>113365303</v>
      </c>
      <c r="B4131" t="str">
        <f>'Page 1 - General Information'!$G$16</f>
        <v>8541</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5.05" x14ac:dyDescent="0.3">
      <c r="A4132" t="str">
        <f>'Page 1 - General Information'!$G$12</f>
        <v>113365303</v>
      </c>
      <c r="B4132" t="str">
        <f>'Page 1 - General Information'!$G$16</f>
        <v>8541</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5.05" x14ac:dyDescent="0.3">
      <c r="A4133" t="str">
        <f>'Page 1 - General Information'!$G$12</f>
        <v>113365303</v>
      </c>
      <c r="B4133" t="str">
        <f>'Page 1 - General Information'!$G$16</f>
        <v>8541</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5.05" x14ac:dyDescent="0.3">
      <c r="A4134" t="str">
        <f>'Page 1 - General Information'!$G$12</f>
        <v>113365303</v>
      </c>
      <c r="B4134" t="str">
        <f>'Page 1 - General Information'!$G$16</f>
        <v>8541</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5.05" x14ac:dyDescent="0.3">
      <c r="A4135" t="str">
        <f>'Page 1 - General Information'!$G$12</f>
        <v>113365303</v>
      </c>
      <c r="B4135" t="str">
        <f>'Page 1 - General Information'!$G$16</f>
        <v>8541</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5.05" x14ac:dyDescent="0.3">
      <c r="A4136" t="str">
        <f>'Page 1 - General Information'!$G$12</f>
        <v>113365303</v>
      </c>
      <c r="B4136" t="str">
        <f>'Page 1 - General Information'!$G$16</f>
        <v>8541</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5.05" x14ac:dyDescent="0.3">
      <c r="A4137" t="str">
        <f>'Page 1 - General Information'!$G$12</f>
        <v>113365303</v>
      </c>
      <c r="B4137" t="str">
        <f>'Page 1 - General Information'!$G$16</f>
        <v>8541</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5.05" x14ac:dyDescent="0.3">
      <c r="A4138" t="str">
        <f>'Page 1 - General Information'!$G$12</f>
        <v>113365303</v>
      </c>
      <c r="B4138" t="str">
        <f>'Page 1 - General Information'!$G$16</f>
        <v>8541</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5.05" x14ac:dyDescent="0.3">
      <c r="A4139" t="str">
        <f>'Page 1 - General Information'!$G$12</f>
        <v>113365303</v>
      </c>
      <c r="B4139" t="str">
        <f>'Page 1 - General Information'!$G$16</f>
        <v>8541</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5.05" x14ac:dyDescent="0.3">
      <c r="A4140" t="str">
        <f>'Page 1 - General Information'!$G$12</f>
        <v>113365303</v>
      </c>
      <c r="B4140" t="str">
        <f>'Page 1 - General Information'!$G$16</f>
        <v>8541</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5.05" x14ac:dyDescent="0.3">
      <c r="A4141" t="str">
        <f>'Page 1 - General Information'!$G$12</f>
        <v>113365303</v>
      </c>
      <c r="B4141" t="str">
        <f>'Page 1 - General Information'!$G$16</f>
        <v>8541</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5.05" x14ac:dyDescent="0.3">
      <c r="A4142" t="str">
        <f>'Page 1 - General Information'!$G$12</f>
        <v>113365303</v>
      </c>
      <c r="B4142" t="str">
        <f>'Page 1 - General Information'!$G$16</f>
        <v>8541</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5.05" x14ac:dyDescent="0.3">
      <c r="A4143" t="str">
        <f>'Page 1 - General Information'!$G$12</f>
        <v>113365303</v>
      </c>
      <c r="B4143" t="str">
        <f>'Page 1 - General Information'!$G$16</f>
        <v>8541</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5.05" x14ac:dyDescent="0.3">
      <c r="A4144" t="str">
        <f>'Page 1 - General Information'!$G$12</f>
        <v>113365303</v>
      </c>
      <c r="B4144" t="str">
        <f>'Page 1 - General Information'!$G$16</f>
        <v>8541</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5.05" x14ac:dyDescent="0.3">
      <c r="A4145" t="str">
        <f>'Page 1 - General Information'!$G$12</f>
        <v>113365303</v>
      </c>
      <c r="B4145" t="str">
        <f>'Page 1 - General Information'!$G$16</f>
        <v>8541</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5.05" x14ac:dyDescent="0.3">
      <c r="A4146" t="str">
        <f>'Page 1 - General Information'!$G$12</f>
        <v>113365303</v>
      </c>
      <c r="B4146" t="str">
        <f>'Page 1 - General Information'!$G$16</f>
        <v>8541</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5.05" x14ac:dyDescent="0.3">
      <c r="A4147" t="str">
        <f>'Page 1 - General Information'!$G$12</f>
        <v>113365303</v>
      </c>
      <c r="B4147" t="str">
        <f>'Page 1 - General Information'!$G$16</f>
        <v>8541</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5.05" x14ac:dyDescent="0.3">
      <c r="A4148" t="str">
        <f>'Page 1 - General Information'!$G$12</f>
        <v>113365303</v>
      </c>
      <c r="B4148" t="str">
        <f>'Page 1 - General Information'!$G$16</f>
        <v>8541</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5.05" x14ac:dyDescent="0.3">
      <c r="A4149" t="str">
        <f>'Page 1 - General Information'!$G$12</f>
        <v>113365303</v>
      </c>
      <c r="B4149" t="str">
        <f>'Page 1 - General Information'!$G$16</f>
        <v>8541</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5.05" x14ac:dyDescent="0.3">
      <c r="A4150" t="str">
        <f>'Page 1 - General Information'!$G$12</f>
        <v>113365303</v>
      </c>
      <c r="B4150" t="str">
        <f>'Page 1 - General Information'!$G$16</f>
        <v>8541</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5.05" x14ac:dyDescent="0.3">
      <c r="A4151" t="str">
        <f>'Page 1 - General Information'!$G$12</f>
        <v>113365303</v>
      </c>
      <c r="B4151" t="str">
        <f>'Page 1 - General Information'!$G$16</f>
        <v>8541</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5.05" x14ac:dyDescent="0.3">
      <c r="A4152" t="str">
        <f>'Page 1 - General Information'!$G$12</f>
        <v>113365303</v>
      </c>
      <c r="B4152" t="str">
        <f>'Page 1 - General Information'!$G$16</f>
        <v>8541</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5.05" x14ac:dyDescent="0.3">
      <c r="A4153" t="str">
        <f>'Page 1 - General Information'!$G$12</f>
        <v>113365303</v>
      </c>
      <c r="B4153" t="str">
        <f>'Page 1 - General Information'!$G$16</f>
        <v>8541</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5.05" x14ac:dyDescent="0.3">
      <c r="A4154" t="str">
        <f>'Page 1 - General Information'!$G$12</f>
        <v>113365303</v>
      </c>
      <c r="B4154" t="str">
        <f>'Page 1 - General Information'!$G$16</f>
        <v>8541</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5.05" x14ac:dyDescent="0.3">
      <c r="A4155" t="str">
        <f>'Page 1 - General Information'!$G$12</f>
        <v>113365303</v>
      </c>
      <c r="B4155" t="str">
        <f>'Page 1 - General Information'!$G$16</f>
        <v>8541</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5.05" x14ac:dyDescent="0.3">
      <c r="A4156" t="str">
        <f>'Page 1 - General Information'!$G$12</f>
        <v>113365303</v>
      </c>
      <c r="B4156" t="str">
        <f>'Page 1 - General Information'!$G$16</f>
        <v>8541</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5.05" x14ac:dyDescent="0.3">
      <c r="A4157" t="str">
        <f>'Page 1 - General Information'!$G$12</f>
        <v>113365303</v>
      </c>
      <c r="B4157" t="str">
        <f>'Page 1 - General Information'!$G$16</f>
        <v>8541</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5.05" x14ac:dyDescent="0.3">
      <c r="A4158" t="str">
        <f>'Page 1 - General Information'!$G$12</f>
        <v>113365303</v>
      </c>
      <c r="B4158" t="str">
        <f>'Page 1 - General Information'!$G$16</f>
        <v>8541</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5.05" x14ac:dyDescent="0.3">
      <c r="A4159" t="str">
        <f>'Page 1 - General Information'!$G$12</f>
        <v>113365303</v>
      </c>
      <c r="B4159" t="str">
        <f>'Page 1 - General Information'!$G$16</f>
        <v>8541</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5.05" x14ac:dyDescent="0.3">
      <c r="A4160" t="str">
        <f>'Page 1 - General Information'!$G$12</f>
        <v>113365303</v>
      </c>
      <c r="B4160" t="str">
        <f>'Page 1 - General Information'!$G$16</f>
        <v>8541</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5.05" x14ac:dyDescent="0.3">
      <c r="A4161" t="str">
        <f>'Page 1 - General Information'!$G$12</f>
        <v>113365303</v>
      </c>
      <c r="B4161" t="str">
        <f>'Page 1 - General Information'!$G$16</f>
        <v>8541</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5.05" x14ac:dyDescent="0.3">
      <c r="A4162" t="str">
        <f>'Page 1 - General Information'!$G$12</f>
        <v>113365303</v>
      </c>
      <c r="B4162" t="str">
        <f>'Page 1 - General Information'!$G$16</f>
        <v>8541</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5.05" x14ac:dyDescent="0.3">
      <c r="A4163" t="str">
        <f>'Page 1 - General Information'!$G$12</f>
        <v>113365303</v>
      </c>
      <c r="B4163" t="str">
        <f>'Page 1 - General Information'!$G$16</f>
        <v>8541</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5.05" x14ac:dyDescent="0.3">
      <c r="A4164" t="str">
        <f>'Page 1 - General Information'!$G$12</f>
        <v>113365303</v>
      </c>
      <c r="B4164" t="str">
        <f>'Page 1 - General Information'!$G$16</f>
        <v>8541</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5.05" x14ac:dyDescent="0.3">
      <c r="A4165" t="str">
        <f>'Page 1 - General Information'!$G$12</f>
        <v>113365303</v>
      </c>
      <c r="B4165" t="str">
        <f>'Page 1 - General Information'!$G$16</f>
        <v>8541</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5.05" x14ac:dyDescent="0.3">
      <c r="A4166" t="str">
        <f>'Page 1 - General Information'!$G$12</f>
        <v>113365303</v>
      </c>
      <c r="B4166" t="str">
        <f>'Page 1 - General Information'!$G$16</f>
        <v>8541</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5.05" x14ac:dyDescent="0.3">
      <c r="A4167" t="str">
        <f>'Page 1 - General Information'!$G$12</f>
        <v>113365303</v>
      </c>
      <c r="B4167" t="str">
        <f>'Page 1 - General Information'!$G$16</f>
        <v>8541</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5.05" x14ac:dyDescent="0.3">
      <c r="A4168" t="str">
        <f>'Page 1 - General Information'!$G$12</f>
        <v>113365303</v>
      </c>
      <c r="B4168" t="str">
        <f>'Page 1 - General Information'!$G$16</f>
        <v>8541</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5.05" x14ac:dyDescent="0.3">
      <c r="A4169" t="str">
        <f>'Page 1 - General Information'!$G$12</f>
        <v>113365303</v>
      </c>
      <c r="B4169" t="str">
        <f>'Page 1 - General Information'!$G$16</f>
        <v>8541</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5.05" x14ac:dyDescent="0.3">
      <c r="A4170" t="str">
        <f>'Page 1 - General Information'!$G$12</f>
        <v>113365303</v>
      </c>
      <c r="B4170" t="str">
        <f>'Page 1 - General Information'!$G$16</f>
        <v>8541</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5.05" x14ac:dyDescent="0.3">
      <c r="A4171" t="str">
        <f>'Page 1 - General Information'!$G$12</f>
        <v>113365303</v>
      </c>
      <c r="B4171" t="str">
        <f>'Page 1 - General Information'!$G$16</f>
        <v>8541</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5.05" x14ac:dyDescent="0.3">
      <c r="A4172" t="str">
        <f>'Page 1 - General Information'!$G$12</f>
        <v>113365303</v>
      </c>
      <c r="B4172" t="str">
        <f>'Page 1 - General Information'!$G$16</f>
        <v>8541</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5.05" x14ac:dyDescent="0.3">
      <c r="A4173" t="str">
        <f>'Page 1 - General Information'!$G$12</f>
        <v>113365303</v>
      </c>
      <c r="B4173" t="str">
        <f>'Page 1 - General Information'!$G$16</f>
        <v>8541</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5.05" x14ac:dyDescent="0.3">
      <c r="A4174" t="str">
        <f>'Page 1 - General Information'!$G$12</f>
        <v>113365303</v>
      </c>
      <c r="B4174" t="str">
        <f>'Page 1 - General Information'!$G$16</f>
        <v>8541</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5.05" x14ac:dyDescent="0.3">
      <c r="A4175" t="str">
        <f>'Page 1 - General Information'!$G$12</f>
        <v>113365303</v>
      </c>
      <c r="B4175" t="str">
        <f>'Page 1 - General Information'!$G$16</f>
        <v>8541</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5.05" x14ac:dyDescent="0.3">
      <c r="A4176" t="str">
        <f>'Page 1 - General Information'!$G$12</f>
        <v>113365303</v>
      </c>
      <c r="B4176" t="str">
        <f>'Page 1 - General Information'!$G$16</f>
        <v>8541</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5.05" x14ac:dyDescent="0.3">
      <c r="A4177" t="str">
        <f>'Page 1 - General Information'!$G$12</f>
        <v>113365303</v>
      </c>
      <c r="B4177" t="str">
        <f>'Page 1 - General Information'!$G$16</f>
        <v>8541</v>
      </c>
      <c r="C4177" s="343" t="s">
        <v>21449</v>
      </c>
      <c r="D4177"/>
      <c r="E4177"/>
      <c r="F4177"/>
      <c r="G4177"/>
      <c r="H4177"/>
      <c r="I4177"/>
      <c r="J4177"/>
      <c r="K4177"/>
      <c r="L4177"/>
      <c r="M4177"/>
      <c r="N4177" t="s">
        <v>4042</v>
      </c>
      <c r="O4177" s="344">
        <f>INDEX('Page 2 - Team Information'!$K$14:$AP$189,Y4177,X4177)</f>
        <v>1</v>
      </c>
      <c r="P4177"/>
      <c r="Q4177"/>
      <c r="R4177"/>
      <c r="S4177" t="s">
        <v>7892</v>
      </c>
      <c r="T4177"/>
      <c r="U4177"/>
      <c r="V4177"/>
      <c r="W4177"/>
      <c r="X4177" s="345">
        <v>25</v>
      </c>
      <c r="Y4177" s="345">
        <v>129</v>
      </c>
      <c r="Z4177" s="288"/>
    </row>
    <row r="4178" spans="1:26" ht="15.05" x14ac:dyDescent="0.3">
      <c r="A4178" t="str">
        <f>'Page 1 - General Information'!$G$12</f>
        <v>113365303</v>
      </c>
      <c r="B4178" t="str">
        <f>'Page 1 - General Information'!$G$16</f>
        <v>8541</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5.05" x14ac:dyDescent="0.3">
      <c r="A4179" t="str">
        <f>'Page 1 - General Information'!$G$12</f>
        <v>113365303</v>
      </c>
      <c r="B4179" t="str">
        <f>'Page 1 - General Information'!$G$16</f>
        <v>8541</v>
      </c>
      <c r="C4179" s="343" t="s">
        <v>21449</v>
      </c>
      <c r="D4179"/>
      <c r="E4179"/>
      <c r="F4179"/>
      <c r="G4179"/>
      <c r="H4179"/>
      <c r="I4179"/>
      <c r="J4179"/>
      <c r="K4179"/>
      <c r="L4179"/>
      <c r="M4179"/>
      <c r="N4179" t="s">
        <v>4042</v>
      </c>
      <c r="O4179" s="344">
        <f>INDEX('Page 2 - Team Information'!$K$14:$AP$189,Y4179,X4179)</f>
        <v>1</v>
      </c>
      <c r="P4179"/>
      <c r="Q4179"/>
      <c r="R4179"/>
      <c r="S4179" t="s">
        <v>7894</v>
      </c>
      <c r="T4179"/>
      <c r="U4179"/>
      <c r="V4179"/>
      <c r="W4179"/>
      <c r="X4179" s="345">
        <v>27</v>
      </c>
      <c r="Y4179" s="345">
        <v>129</v>
      </c>
      <c r="Z4179" s="288"/>
    </row>
    <row r="4180" spans="1:26" ht="15.05" x14ac:dyDescent="0.3">
      <c r="A4180" t="str">
        <f>'Page 1 - General Information'!$G$12</f>
        <v>113365303</v>
      </c>
      <c r="B4180" t="str">
        <f>'Page 1 - General Information'!$G$16</f>
        <v>8541</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5.05" x14ac:dyDescent="0.3">
      <c r="A4181" t="str">
        <f>'Page 1 - General Information'!$G$12</f>
        <v>113365303</v>
      </c>
      <c r="B4181" t="str">
        <f>'Page 1 - General Information'!$G$16</f>
        <v>8541</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5.05" x14ac:dyDescent="0.3">
      <c r="A4182" t="str">
        <f>'Page 1 - General Information'!$G$12</f>
        <v>113365303</v>
      </c>
      <c r="B4182" t="str">
        <f>'Page 1 - General Information'!$G$16</f>
        <v>8541</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5.05" x14ac:dyDescent="0.3">
      <c r="A4183" t="str">
        <f>'Page 1 - General Information'!$G$12</f>
        <v>113365303</v>
      </c>
      <c r="B4183" t="str">
        <f>'Page 1 - General Information'!$G$16</f>
        <v>8541</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5.05" x14ac:dyDescent="0.3">
      <c r="A4184" t="str">
        <f>'Page 1 - General Information'!$G$12</f>
        <v>113365303</v>
      </c>
      <c r="B4184" t="str">
        <f>'Page 1 - General Information'!$G$16</f>
        <v>8541</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5.05" x14ac:dyDescent="0.3">
      <c r="A4185" t="str">
        <f>'Page 1 - General Information'!$G$12</f>
        <v>113365303</v>
      </c>
      <c r="B4185" t="str">
        <f>'Page 1 - General Information'!$G$16</f>
        <v>8541</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5.05" x14ac:dyDescent="0.3">
      <c r="A4186" t="str">
        <f>'Page 1 - General Information'!$G$12</f>
        <v>113365303</v>
      </c>
      <c r="B4186" t="str">
        <f>'Page 1 - General Information'!$G$16</f>
        <v>8541</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5.05" x14ac:dyDescent="0.3">
      <c r="A4187" t="str">
        <f>'Page 1 - General Information'!$G$12</f>
        <v>113365303</v>
      </c>
      <c r="B4187" t="str">
        <f>'Page 1 - General Information'!$G$16</f>
        <v>8541</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5.05" x14ac:dyDescent="0.3">
      <c r="A4188" t="str">
        <f>'Page 1 - General Information'!$G$12</f>
        <v>113365303</v>
      </c>
      <c r="B4188" t="str">
        <f>'Page 1 - General Information'!$G$16</f>
        <v>8541</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5.05" x14ac:dyDescent="0.3">
      <c r="A4189" t="str">
        <f>'Page 1 - General Information'!$G$12</f>
        <v>113365303</v>
      </c>
      <c r="B4189" t="str">
        <f>'Page 1 - General Information'!$G$16</f>
        <v>8541</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5.05" x14ac:dyDescent="0.3">
      <c r="A4190" t="str">
        <f>'Page 1 - General Information'!$G$12</f>
        <v>113365303</v>
      </c>
      <c r="B4190" t="str">
        <f>'Page 1 - General Information'!$G$16</f>
        <v>8541</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5.05" x14ac:dyDescent="0.3">
      <c r="A4191" t="str">
        <f>'Page 1 - General Information'!$G$12</f>
        <v>113365303</v>
      </c>
      <c r="B4191" t="str">
        <f>'Page 1 - General Information'!$G$16</f>
        <v>8541</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5.05" x14ac:dyDescent="0.3">
      <c r="A4192" t="str">
        <f>'Page 1 - General Information'!$G$12</f>
        <v>113365303</v>
      </c>
      <c r="B4192" t="str">
        <f>'Page 1 - General Information'!$G$16</f>
        <v>8541</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5.05" x14ac:dyDescent="0.3">
      <c r="A4193" t="str">
        <f>'Page 1 - General Information'!$G$12</f>
        <v>113365303</v>
      </c>
      <c r="B4193" t="str">
        <f>'Page 1 - General Information'!$G$16</f>
        <v>8541</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5.05" x14ac:dyDescent="0.3">
      <c r="A4194" t="str">
        <f>'Page 1 - General Information'!$G$12</f>
        <v>113365303</v>
      </c>
      <c r="B4194" t="str">
        <f>'Page 1 - General Information'!$G$16</f>
        <v>8541</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5.05" x14ac:dyDescent="0.3">
      <c r="A4195" t="str">
        <f>'Page 1 - General Information'!$G$12</f>
        <v>113365303</v>
      </c>
      <c r="B4195" t="str">
        <f>'Page 1 - General Information'!$G$16</f>
        <v>8541</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5.05" x14ac:dyDescent="0.3">
      <c r="A4196" t="str">
        <f>'Page 1 - General Information'!$G$12</f>
        <v>113365303</v>
      </c>
      <c r="B4196" t="str">
        <f>'Page 1 - General Information'!$G$16</f>
        <v>8541</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5.05" x14ac:dyDescent="0.3">
      <c r="A4197" t="str">
        <f>'Page 1 - General Information'!$G$12</f>
        <v>113365303</v>
      </c>
      <c r="B4197" t="str">
        <f>'Page 1 - General Information'!$G$16</f>
        <v>8541</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5.05" x14ac:dyDescent="0.3">
      <c r="A4198" t="str">
        <f>'Page 1 - General Information'!$G$12</f>
        <v>113365303</v>
      </c>
      <c r="B4198" t="str">
        <f>'Page 1 - General Information'!$G$16</f>
        <v>8541</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5.05" x14ac:dyDescent="0.3">
      <c r="A4199" t="str">
        <f>'Page 1 - General Information'!$G$12</f>
        <v>113365303</v>
      </c>
      <c r="B4199" t="str">
        <f>'Page 1 - General Information'!$G$16</f>
        <v>8541</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5.05" x14ac:dyDescent="0.3">
      <c r="A4200" t="str">
        <f>'Page 1 - General Information'!$G$12</f>
        <v>113365303</v>
      </c>
      <c r="B4200" t="str">
        <f>'Page 1 - General Information'!$G$16</f>
        <v>8541</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5.05" x14ac:dyDescent="0.3">
      <c r="A4201" t="str">
        <f>'Page 1 - General Information'!$G$12</f>
        <v>113365303</v>
      </c>
      <c r="B4201" t="str">
        <f>'Page 1 - General Information'!$G$16</f>
        <v>8541</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5.05" x14ac:dyDescent="0.3">
      <c r="A4202" t="str">
        <f>'Page 1 - General Information'!$G$12</f>
        <v>113365303</v>
      </c>
      <c r="B4202" t="str">
        <f>'Page 1 - General Information'!$G$16</f>
        <v>8541</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5.05" x14ac:dyDescent="0.3">
      <c r="A4203" t="str">
        <f>'Page 1 - General Information'!$G$12</f>
        <v>113365303</v>
      </c>
      <c r="B4203" t="str">
        <f>'Page 1 - General Information'!$G$16</f>
        <v>8541</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5.05" x14ac:dyDescent="0.3">
      <c r="A4204" t="str">
        <f>'Page 1 - General Information'!$G$12</f>
        <v>113365303</v>
      </c>
      <c r="B4204" t="str">
        <f>'Page 1 - General Information'!$G$16</f>
        <v>8541</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5.05" x14ac:dyDescent="0.3">
      <c r="A4205" t="str">
        <f>'Page 1 - General Information'!$G$12</f>
        <v>113365303</v>
      </c>
      <c r="B4205" t="str">
        <f>'Page 1 - General Information'!$G$16</f>
        <v>8541</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5.05" x14ac:dyDescent="0.3">
      <c r="A4206" t="str">
        <f>'Page 1 - General Information'!$G$12</f>
        <v>113365303</v>
      </c>
      <c r="B4206" t="str">
        <f>'Page 1 - General Information'!$G$16</f>
        <v>8541</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5.05" x14ac:dyDescent="0.3">
      <c r="A4207" t="str">
        <f>'Page 1 - General Information'!$G$12</f>
        <v>113365303</v>
      </c>
      <c r="B4207" t="str">
        <f>'Page 1 - General Information'!$G$16</f>
        <v>8541</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5.05" x14ac:dyDescent="0.3">
      <c r="A4208" t="str">
        <f>'Page 1 - General Information'!$G$12</f>
        <v>113365303</v>
      </c>
      <c r="B4208" t="str">
        <f>'Page 1 - General Information'!$G$16</f>
        <v>8541</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5.05" x14ac:dyDescent="0.3">
      <c r="A4209" t="str">
        <f>'Page 1 - General Information'!$G$12</f>
        <v>113365303</v>
      </c>
      <c r="B4209" t="str">
        <f>'Page 1 - General Information'!$G$16</f>
        <v>8541</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5.05" x14ac:dyDescent="0.3">
      <c r="A4210" t="str">
        <f>'Page 1 - General Information'!$G$12</f>
        <v>113365303</v>
      </c>
      <c r="B4210" t="str">
        <f>'Page 1 - General Information'!$G$16</f>
        <v>8541</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5.05" x14ac:dyDescent="0.3">
      <c r="A4211" t="str">
        <f>'Page 1 - General Information'!$G$12</f>
        <v>113365303</v>
      </c>
      <c r="B4211" t="str">
        <f>'Page 1 - General Information'!$G$16</f>
        <v>8541</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5.05" x14ac:dyDescent="0.3">
      <c r="A4212" t="str">
        <f>'Page 1 - General Information'!$G$12</f>
        <v>113365303</v>
      </c>
      <c r="B4212" t="str">
        <f>'Page 1 - General Information'!$G$16</f>
        <v>8541</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5.05" x14ac:dyDescent="0.3">
      <c r="A4213" t="str">
        <f>'Page 1 - General Information'!$G$12</f>
        <v>113365303</v>
      </c>
      <c r="B4213" t="str">
        <f>'Page 1 - General Information'!$G$16</f>
        <v>8541</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5.05" x14ac:dyDescent="0.3">
      <c r="A4214" t="str">
        <f>'Page 1 - General Information'!$G$12</f>
        <v>113365303</v>
      </c>
      <c r="B4214" t="str">
        <f>'Page 1 - General Information'!$G$16</f>
        <v>8541</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5.05" x14ac:dyDescent="0.3">
      <c r="A4215" t="str">
        <f>'Page 1 - General Information'!$G$12</f>
        <v>113365303</v>
      </c>
      <c r="B4215" t="str">
        <f>'Page 1 - General Information'!$G$16</f>
        <v>8541</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5.05" x14ac:dyDescent="0.3">
      <c r="A4216" t="str">
        <f>'Page 1 - General Information'!$G$12</f>
        <v>113365303</v>
      </c>
      <c r="B4216" t="str">
        <f>'Page 1 - General Information'!$G$16</f>
        <v>8541</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5.05" x14ac:dyDescent="0.3">
      <c r="A4217" t="str">
        <f>'Page 1 - General Information'!$G$12</f>
        <v>113365303</v>
      </c>
      <c r="B4217" t="str">
        <f>'Page 1 - General Information'!$G$16</f>
        <v>8541</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5.05" x14ac:dyDescent="0.3">
      <c r="A4218" t="str">
        <f>'Page 1 - General Information'!$G$12</f>
        <v>113365303</v>
      </c>
      <c r="B4218" t="str">
        <f>'Page 1 - General Information'!$G$16</f>
        <v>8541</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5.05" x14ac:dyDescent="0.3">
      <c r="A4219" t="str">
        <f>'Page 1 - General Information'!$G$12</f>
        <v>113365303</v>
      </c>
      <c r="B4219" t="str">
        <f>'Page 1 - General Information'!$G$16</f>
        <v>8541</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5.05" x14ac:dyDescent="0.3">
      <c r="A4220" t="str">
        <f>'Page 1 - General Information'!$G$12</f>
        <v>113365303</v>
      </c>
      <c r="B4220" t="str">
        <f>'Page 1 - General Information'!$G$16</f>
        <v>8541</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5.05" x14ac:dyDescent="0.3">
      <c r="A4221" t="str">
        <f>'Page 1 - General Information'!$G$12</f>
        <v>113365303</v>
      </c>
      <c r="B4221" t="str">
        <f>'Page 1 - General Information'!$G$16</f>
        <v>8541</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5.05" x14ac:dyDescent="0.3">
      <c r="A4222" t="str">
        <f>'Page 1 - General Information'!$G$12</f>
        <v>113365303</v>
      </c>
      <c r="B4222" t="str">
        <f>'Page 1 - General Information'!$G$16</f>
        <v>8541</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5.05" x14ac:dyDescent="0.3">
      <c r="A4223" t="str">
        <f>'Page 1 - General Information'!$G$12</f>
        <v>113365303</v>
      </c>
      <c r="B4223" t="str">
        <f>'Page 1 - General Information'!$G$16</f>
        <v>8541</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5.05" x14ac:dyDescent="0.3">
      <c r="A4224" t="str">
        <f>'Page 1 - General Information'!$G$12</f>
        <v>113365303</v>
      </c>
      <c r="B4224" t="str">
        <f>'Page 1 - General Information'!$G$16</f>
        <v>8541</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5.05" x14ac:dyDescent="0.3">
      <c r="A4225" t="str">
        <f>'Page 1 - General Information'!$G$12</f>
        <v>113365303</v>
      </c>
      <c r="B4225" t="str">
        <f>'Page 1 - General Information'!$G$16</f>
        <v>8541</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5.05" x14ac:dyDescent="0.3">
      <c r="A4226" t="str">
        <f>'Page 1 - General Information'!$G$12</f>
        <v>113365303</v>
      </c>
      <c r="B4226" t="str">
        <f>'Page 1 - General Information'!$G$16</f>
        <v>8541</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5.05" x14ac:dyDescent="0.3">
      <c r="A4227" t="str">
        <f>'Page 1 - General Information'!$G$12</f>
        <v>113365303</v>
      </c>
      <c r="B4227" t="str">
        <f>'Page 1 - General Information'!$G$16</f>
        <v>8541</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5.05" x14ac:dyDescent="0.3">
      <c r="A4228" t="str">
        <f>'Page 1 - General Information'!$G$12</f>
        <v>113365303</v>
      </c>
      <c r="B4228" t="str">
        <f>'Page 1 - General Information'!$G$16</f>
        <v>8541</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5.05" x14ac:dyDescent="0.3">
      <c r="A4229" t="str">
        <f>'Page 1 - General Information'!$G$12</f>
        <v>113365303</v>
      </c>
      <c r="B4229" t="str">
        <f>'Page 1 - General Information'!$G$16</f>
        <v>8541</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5.05" x14ac:dyDescent="0.3">
      <c r="A4230" t="str">
        <f>'Page 1 - General Information'!$G$12</f>
        <v>113365303</v>
      </c>
      <c r="B4230" t="str">
        <f>'Page 1 - General Information'!$G$16</f>
        <v>8541</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5.05" x14ac:dyDescent="0.3">
      <c r="A4231" t="str">
        <f>'Page 1 - General Information'!$G$12</f>
        <v>113365303</v>
      </c>
      <c r="B4231" t="str">
        <f>'Page 1 - General Information'!$G$16</f>
        <v>8541</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5.05" x14ac:dyDescent="0.3">
      <c r="A4232" t="str">
        <f>'Page 1 - General Information'!$G$12</f>
        <v>113365303</v>
      </c>
      <c r="B4232" t="str">
        <f>'Page 1 - General Information'!$G$16</f>
        <v>8541</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5.05" x14ac:dyDescent="0.3">
      <c r="A4233" t="str">
        <f>'Page 1 - General Information'!$G$12</f>
        <v>113365303</v>
      </c>
      <c r="B4233" t="str">
        <f>'Page 1 - General Information'!$G$16</f>
        <v>8541</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5.05" x14ac:dyDescent="0.3">
      <c r="A4234" t="str">
        <f>'Page 1 - General Information'!$G$12</f>
        <v>113365303</v>
      </c>
      <c r="B4234" t="str">
        <f>'Page 1 - General Information'!$G$16</f>
        <v>8541</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5.05" x14ac:dyDescent="0.3">
      <c r="A4235" t="str">
        <f>'Page 1 - General Information'!$G$12</f>
        <v>113365303</v>
      </c>
      <c r="B4235" t="str">
        <f>'Page 1 - General Information'!$G$16</f>
        <v>8541</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5.05" x14ac:dyDescent="0.3">
      <c r="A4236" t="str">
        <f>'Page 1 - General Information'!$G$12</f>
        <v>113365303</v>
      </c>
      <c r="B4236" t="str">
        <f>'Page 1 - General Information'!$G$16</f>
        <v>8541</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5.05" x14ac:dyDescent="0.3">
      <c r="A4237" t="str">
        <f>'Page 1 - General Information'!$G$12</f>
        <v>113365303</v>
      </c>
      <c r="B4237" t="str">
        <f>'Page 1 - General Information'!$G$16</f>
        <v>8541</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5.05" x14ac:dyDescent="0.3">
      <c r="A4238" t="str">
        <f>'Page 1 - General Information'!$G$12</f>
        <v>113365303</v>
      </c>
      <c r="B4238" t="str">
        <f>'Page 1 - General Information'!$G$16</f>
        <v>8541</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5.05" x14ac:dyDescent="0.3">
      <c r="A4239" t="str">
        <f>'Page 1 - General Information'!$G$12</f>
        <v>113365303</v>
      </c>
      <c r="B4239" t="str">
        <f>'Page 1 - General Information'!$G$16</f>
        <v>8541</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5.05" x14ac:dyDescent="0.3">
      <c r="A4240" t="str">
        <f>'Page 1 - General Information'!$G$12</f>
        <v>113365303</v>
      </c>
      <c r="B4240" t="str">
        <f>'Page 1 - General Information'!$G$16</f>
        <v>8541</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5.05" x14ac:dyDescent="0.3">
      <c r="A4241" t="str">
        <f>'Page 1 - General Information'!$G$12</f>
        <v>113365303</v>
      </c>
      <c r="B4241" t="str">
        <f>'Page 1 - General Information'!$G$16</f>
        <v>8541</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5.05" x14ac:dyDescent="0.3">
      <c r="A4242" t="str">
        <f>'Page 1 - General Information'!$G$12</f>
        <v>113365303</v>
      </c>
      <c r="B4242" t="str">
        <f>'Page 1 - General Information'!$G$16</f>
        <v>8541</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5.05" x14ac:dyDescent="0.3">
      <c r="A4243" t="str">
        <f>'Page 1 - General Information'!$G$12</f>
        <v>113365303</v>
      </c>
      <c r="B4243" t="str">
        <f>'Page 1 - General Information'!$G$16</f>
        <v>8541</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5.05" x14ac:dyDescent="0.3">
      <c r="A4244" t="str">
        <f>'Page 1 - General Information'!$G$12</f>
        <v>113365303</v>
      </c>
      <c r="B4244" t="str">
        <f>'Page 1 - General Information'!$G$16</f>
        <v>8541</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5.05" x14ac:dyDescent="0.3">
      <c r="A4245" t="str">
        <f>'Page 1 - General Information'!$G$12</f>
        <v>113365303</v>
      </c>
      <c r="B4245" t="str">
        <f>'Page 1 - General Information'!$G$16</f>
        <v>8541</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5.05" x14ac:dyDescent="0.3">
      <c r="A4246" t="str">
        <f>'Page 1 - General Information'!$G$12</f>
        <v>113365303</v>
      </c>
      <c r="B4246" t="str">
        <f>'Page 1 - General Information'!$G$16</f>
        <v>8541</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5.05" x14ac:dyDescent="0.3">
      <c r="A4247" t="str">
        <f>'Page 1 - General Information'!$G$12</f>
        <v>113365303</v>
      </c>
      <c r="B4247" t="str">
        <f>'Page 1 - General Information'!$G$16</f>
        <v>8541</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5.05" x14ac:dyDescent="0.3">
      <c r="A4248" t="str">
        <f>'Page 1 - General Information'!$G$12</f>
        <v>113365303</v>
      </c>
      <c r="B4248" t="str">
        <f>'Page 1 - General Information'!$G$16</f>
        <v>8541</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5.05" x14ac:dyDescent="0.3">
      <c r="A4249" t="str">
        <f>'Page 1 - General Information'!$G$12</f>
        <v>113365303</v>
      </c>
      <c r="B4249" t="str">
        <f>'Page 1 - General Information'!$G$16</f>
        <v>8541</v>
      </c>
      <c r="C4249" s="343" t="s">
        <v>21449</v>
      </c>
      <c r="D4249"/>
      <c r="E4249"/>
      <c r="F4249"/>
      <c r="G4249"/>
      <c r="H4249"/>
      <c r="I4249"/>
      <c r="J4249"/>
      <c r="K4249"/>
      <c r="L4249"/>
      <c r="M4249"/>
      <c r="N4249" t="s">
        <v>4042</v>
      </c>
      <c r="O4249" s="344">
        <f>INDEX('Page 2 - Team Information'!$K$14:$AP$189,Y4249,X4249)</f>
        <v>1</v>
      </c>
      <c r="P4249"/>
      <c r="Q4249"/>
      <c r="R4249"/>
      <c r="S4249" t="s">
        <v>7948</v>
      </c>
      <c r="T4249"/>
      <c r="U4249"/>
      <c r="V4249"/>
      <c r="W4249"/>
      <c r="X4249" s="345">
        <v>25</v>
      </c>
      <c r="Y4249" s="345">
        <v>138</v>
      </c>
      <c r="Z4249" s="288"/>
    </row>
    <row r="4250" spans="1:26" ht="15.05" x14ac:dyDescent="0.3">
      <c r="A4250" t="str">
        <f>'Page 1 - General Information'!$G$12</f>
        <v>113365303</v>
      </c>
      <c r="B4250" t="str">
        <f>'Page 1 - General Information'!$G$16</f>
        <v>8541</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5.05" x14ac:dyDescent="0.3">
      <c r="A4251" t="str">
        <f>'Page 1 - General Information'!$G$12</f>
        <v>113365303</v>
      </c>
      <c r="B4251" t="str">
        <f>'Page 1 - General Information'!$G$16</f>
        <v>8541</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5.05" x14ac:dyDescent="0.3">
      <c r="A4252" t="str">
        <f>'Page 1 - General Information'!$G$12</f>
        <v>113365303</v>
      </c>
      <c r="B4252" t="str">
        <f>'Page 1 - General Information'!$G$16</f>
        <v>8541</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5.05" x14ac:dyDescent="0.3">
      <c r="A4253" t="str">
        <f>'Page 1 - General Information'!$G$12</f>
        <v>113365303</v>
      </c>
      <c r="B4253" t="str">
        <f>'Page 1 - General Information'!$G$16</f>
        <v>8541</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5.05" x14ac:dyDescent="0.3">
      <c r="A4254" t="str">
        <f>'Page 1 - General Information'!$G$12</f>
        <v>113365303</v>
      </c>
      <c r="B4254" t="str">
        <f>'Page 1 - General Information'!$G$16</f>
        <v>8541</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5.05" x14ac:dyDescent="0.3">
      <c r="A4255" t="str">
        <f>'Page 1 - General Information'!$G$12</f>
        <v>113365303</v>
      </c>
      <c r="B4255" t="str">
        <f>'Page 1 - General Information'!$G$16</f>
        <v>8541</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5.05" x14ac:dyDescent="0.3">
      <c r="A4256" t="str">
        <f>'Page 1 - General Information'!$G$12</f>
        <v>113365303</v>
      </c>
      <c r="B4256" t="str">
        <f>'Page 1 - General Information'!$G$16</f>
        <v>8541</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5.05" x14ac:dyDescent="0.3">
      <c r="A4257" t="str">
        <f>'Page 1 - General Information'!$G$12</f>
        <v>113365303</v>
      </c>
      <c r="B4257" t="str">
        <f>'Page 1 - General Information'!$G$16</f>
        <v>8541</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5.05" x14ac:dyDescent="0.3">
      <c r="A4258" t="str">
        <f>'Page 1 - General Information'!$G$12</f>
        <v>113365303</v>
      </c>
      <c r="B4258" t="str">
        <f>'Page 1 - General Information'!$G$16</f>
        <v>8541</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5.05" x14ac:dyDescent="0.3">
      <c r="A4259" t="str">
        <f>'Page 1 - General Information'!$G$12</f>
        <v>113365303</v>
      </c>
      <c r="B4259" t="str">
        <f>'Page 1 - General Information'!$G$16</f>
        <v>8541</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5.05" x14ac:dyDescent="0.3">
      <c r="A4260" t="str">
        <f>'Page 1 - General Information'!$G$12</f>
        <v>113365303</v>
      </c>
      <c r="B4260" t="str">
        <f>'Page 1 - General Information'!$G$16</f>
        <v>8541</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5.05" x14ac:dyDescent="0.3">
      <c r="A4261" t="str">
        <f>'Page 1 - General Information'!$G$12</f>
        <v>113365303</v>
      </c>
      <c r="B4261" t="str">
        <f>'Page 1 - General Information'!$G$16</f>
        <v>8541</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5.05" x14ac:dyDescent="0.3">
      <c r="A4262" t="str">
        <f>'Page 1 - General Information'!$G$12</f>
        <v>113365303</v>
      </c>
      <c r="B4262" t="str">
        <f>'Page 1 - General Information'!$G$16</f>
        <v>8541</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5.05" x14ac:dyDescent="0.3">
      <c r="A4263" t="str">
        <f>'Page 1 - General Information'!$G$12</f>
        <v>113365303</v>
      </c>
      <c r="B4263" t="str">
        <f>'Page 1 - General Information'!$G$16</f>
        <v>8541</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5.05" x14ac:dyDescent="0.3">
      <c r="A4264" t="str">
        <f>'Page 1 - General Information'!$G$12</f>
        <v>113365303</v>
      </c>
      <c r="B4264" t="str">
        <f>'Page 1 - General Information'!$G$16</f>
        <v>8541</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5.05" x14ac:dyDescent="0.3">
      <c r="A4265" t="str">
        <f>'Page 1 - General Information'!$G$12</f>
        <v>113365303</v>
      </c>
      <c r="B4265" t="str">
        <f>'Page 1 - General Information'!$G$16</f>
        <v>8541</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5.05" x14ac:dyDescent="0.3">
      <c r="A4266" t="str">
        <f>'Page 1 - General Information'!$G$12</f>
        <v>113365303</v>
      </c>
      <c r="B4266" t="str">
        <f>'Page 1 - General Information'!$G$16</f>
        <v>8541</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5.05" x14ac:dyDescent="0.3">
      <c r="A4267" t="str">
        <f>'Page 1 - General Information'!$G$12</f>
        <v>113365303</v>
      </c>
      <c r="B4267" t="str">
        <f>'Page 1 - General Information'!$G$16</f>
        <v>8541</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5.05" x14ac:dyDescent="0.3">
      <c r="A4268" t="str">
        <f>'Page 1 - General Information'!$G$12</f>
        <v>113365303</v>
      </c>
      <c r="B4268" t="str">
        <f>'Page 1 - General Information'!$G$16</f>
        <v>8541</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5.05" x14ac:dyDescent="0.3">
      <c r="A4269" t="str">
        <f>'Page 1 - General Information'!$G$12</f>
        <v>113365303</v>
      </c>
      <c r="B4269" t="str">
        <f>'Page 1 - General Information'!$G$16</f>
        <v>8541</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5.05" x14ac:dyDescent="0.3">
      <c r="A4270" t="str">
        <f>'Page 1 - General Information'!$G$12</f>
        <v>113365303</v>
      </c>
      <c r="B4270" t="str">
        <f>'Page 1 - General Information'!$G$16</f>
        <v>8541</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5.05" x14ac:dyDescent="0.3">
      <c r="A4271" t="str">
        <f>'Page 1 - General Information'!$G$12</f>
        <v>113365303</v>
      </c>
      <c r="B4271" t="str">
        <f>'Page 1 - General Information'!$G$16</f>
        <v>8541</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5.05" x14ac:dyDescent="0.3">
      <c r="A4272" t="str">
        <f>'Page 1 - General Information'!$G$12</f>
        <v>113365303</v>
      </c>
      <c r="B4272" t="str">
        <f>'Page 1 - General Information'!$G$16</f>
        <v>8541</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5.05" x14ac:dyDescent="0.3">
      <c r="A4273" t="str">
        <f>'Page 1 - General Information'!$G$12</f>
        <v>113365303</v>
      </c>
      <c r="B4273" t="str">
        <f>'Page 1 - General Information'!$G$16</f>
        <v>8541</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5.05" x14ac:dyDescent="0.3">
      <c r="A4274" t="str">
        <f>'Page 1 - General Information'!$G$12</f>
        <v>113365303</v>
      </c>
      <c r="B4274" t="str">
        <f>'Page 1 - General Information'!$G$16</f>
        <v>8541</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5.05" x14ac:dyDescent="0.3">
      <c r="A4275" t="str">
        <f>'Page 1 - General Information'!$G$12</f>
        <v>113365303</v>
      </c>
      <c r="B4275" t="str">
        <f>'Page 1 - General Information'!$G$16</f>
        <v>8541</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5.05" x14ac:dyDescent="0.3">
      <c r="A4276" t="str">
        <f>'Page 1 - General Information'!$G$12</f>
        <v>113365303</v>
      </c>
      <c r="B4276" t="str">
        <f>'Page 1 - General Information'!$G$16</f>
        <v>8541</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5.05" x14ac:dyDescent="0.3">
      <c r="A4277" t="str">
        <f>'Page 1 - General Information'!$G$12</f>
        <v>113365303</v>
      </c>
      <c r="B4277" t="str">
        <f>'Page 1 - General Information'!$G$16</f>
        <v>8541</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5.05" x14ac:dyDescent="0.3">
      <c r="A4278" t="str">
        <f>'Page 1 - General Information'!$G$12</f>
        <v>113365303</v>
      </c>
      <c r="B4278" t="str">
        <f>'Page 1 - General Information'!$G$16</f>
        <v>8541</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5.05" x14ac:dyDescent="0.3">
      <c r="A4279" t="str">
        <f>'Page 1 - General Information'!$G$12</f>
        <v>113365303</v>
      </c>
      <c r="B4279" t="str">
        <f>'Page 1 - General Information'!$G$16</f>
        <v>8541</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5.05" x14ac:dyDescent="0.3">
      <c r="A4280" t="str">
        <f>'Page 1 - General Information'!$G$12</f>
        <v>113365303</v>
      </c>
      <c r="B4280" t="str">
        <f>'Page 1 - General Information'!$G$16</f>
        <v>8541</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5.05" x14ac:dyDescent="0.3">
      <c r="A4281" t="str">
        <f>'Page 1 - General Information'!$G$12</f>
        <v>113365303</v>
      </c>
      <c r="B4281" t="str">
        <f>'Page 1 - General Information'!$G$16</f>
        <v>8541</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5.05" x14ac:dyDescent="0.3">
      <c r="A4282" t="str">
        <f>'Page 1 - General Information'!$G$12</f>
        <v>113365303</v>
      </c>
      <c r="B4282" t="str">
        <f>'Page 1 - General Information'!$G$16</f>
        <v>8541</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5.05" x14ac:dyDescent="0.3">
      <c r="A4283" t="str">
        <f>'Page 1 - General Information'!$G$12</f>
        <v>113365303</v>
      </c>
      <c r="B4283" t="str">
        <f>'Page 1 - General Information'!$G$16</f>
        <v>8541</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5.05" x14ac:dyDescent="0.3">
      <c r="A4284" t="str">
        <f>'Page 1 - General Information'!$G$12</f>
        <v>113365303</v>
      </c>
      <c r="B4284" t="str">
        <f>'Page 1 - General Information'!$G$16</f>
        <v>8541</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5.05" x14ac:dyDescent="0.3">
      <c r="A4285" t="str">
        <f>'Page 1 - General Information'!$G$12</f>
        <v>113365303</v>
      </c>
      <c r="B4285" t="str">
        <f>'Page 1 - General Information'!$G$16</f>
        <v>8541</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5.05" x14ac:dyDescent="0.3">
      <c r="A4286" t="str">
        <f>'Page 1 - General Information'!$G$12</f>
        <v>113365303</v>
      </c>
      <c r="B4286" t="str">
        <f>'Page 1 - General Information'!$G$16</f>
        <v>8541</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5.05" x14ac:dyDescent="0.3">
      <c r="A4287" t="str">
        <f>'Page 1 - General Information'!$G$12</f>
        <v>113365303</v>
      </c>
      <c r="B4287" t="str">
        <f>'Page 1 - General Information'!$G$16</f>
        <v>8541</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5.05" x14ac:dyDescent="0.3">
      <c r="A4288" t="str">
        <f>'Page 1 - General Information'!$G$12</f>
        <v>113365303</v>
      </c>
      <c r="B4288" t="str">
        <f>'Page 1 - General Information'!$G$16</f>
        <v>8541</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5.05" x14ac:dyDescent="0.3">
      <c r="A4289" t="str">
        <f>'Page 1 - General Information'!$G$12</f>
        <v>113365303</v>
      </c>
      <c r="B4289" t="str">
        <f>'Page 1 - General Information'!$G$16</f>
        <v>8541</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5.05" x14ac:dyDescent="0.3">
      <c r="A4290" t="str">
        <f>'Page 1 - General Information'!$G$12</f>
        <v>113365303</v>
      </c>
      <c r="B4290" t="str">
        <f>'Page 1 - General Information'!$G$16</f>
        <v>8541</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5.05" x14ac:dyDescent="0.3">
      <c r="A4291" t="str">
        <f>'Page 1 - General Information'!$G$12</f>
        <v>113365303</v>
      </c>
      <c r="B4291" t="str">
        <f>'Page 1 - General Information'!$G$16</f>
        <v>8541</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5.05" x14ac:dyDescent="0.3">
      <c r="A4292" t="str">
        <f>'Page 1 - General Information'!$G$12</f>
        <v>113365303</v>
      </c>
      <c r="B4292" t="str">
        <f>'Page 1 - General Information'!$G$16</f>
        <v>8541</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5.05" x14ac:dyDescent="0.3">
      <c r="A4293" t="str">
        <f>'Page 1 - General Information'!$G$12</f>
        <v>113365303</v>
      </c>
      <c r="B4293" t="str">
        <f>'Page 1 - General Information'!$G$16</f>
        <v>8541</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5.05" x14ac:dyDescent="0.3">
      <c r="A4294" t="str">
        <f>'Page 1 - General Information'!$G$12</f>
        <v>113365303</v>
      </c>
      <c r="B4294" t="str">
        <f>'Page 1 - General Information'!$G$16</f>
        <v>8541</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5.05" x14ac:dyDescent="0.3">
      <c r="A4295" t="str">
        <f>'Page 1 - General Information'!$G$12</f>
        <v>113365303</v>
      </c>
      <c r="B4295" t="str">
        <f>'Page 1 - General Information'!$G$16</f>
        <v>8541</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5.05" x14ac:dyDescent="0.3">
      <c r="A4296" t="str">
        <f>'Page 1 - General Information'!$G$12</f>
        <v>113365303</v>
      </c>
      <c r="B4296" t="str">
        <f>'Page 1 - General Information'!$G$16</f>
        <v>8541</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5.05" x14ac:dyDescent="0.3">
      <c r="A4297" t="str">
        <f>'Page 1 - General Information'!$G$12</f>
        <v>113365303</v>
      </c>
      <c r="B4297" t="str">
        <f>'Page 1 - General Information'!$G$16</f>
        <v>8541</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5.05" x14ac:dyDescent="0.3">
      <c r="A4298" t="str">
        <f>'Page 1 - General Information'!$G$12</f>
        <v>113365303</v>
      </c>
      <c r="B4298" t="str">
        <f>'Page 1 - General Information'!$G$16</f>
        <v>8541</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5.05" x14ac:dyDescent="0.3">
      <c r="A4299" t="str">
        <f>'Page 1 - General Information'!$G$12</f>
        <v>113365303</v>
      </c>
      <c r="B4299" t="str">
        <f>'Page 1 - General Information'!$G$16</f>
        <v>8541</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5.05" x14ac:dyDescent="0.3">
      <c r="A4300" t="str">
        <f>'Page 1 - General Information'!$G$12</f>
        <v>113365303</v>
      </c>
      <c r="B4300" t="str">
        <f>'Page 1 - General Information'!$G$16</f>
        <v>8541</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5.05" x14ac:dyDescent="0.3">
      <c r="A4301" t="str">
        <f>'Page 1 - General Information'!$G$12</f>
        <v>113365303</v>
      </c>
      <c r="B4301" t="str">
        <f>'Page 1 - General Information'!$G$16</f>
        <v>8541</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5.05" x14ac:dyDescent="0.3">
      <c r="A4302" t="str">
        <f>'Page 1 - General Information'!$G$12</f>
        <v>113365303</v>
      </c>
      <c r="B4302" t="str">
        <f>'Page 1 - General Information'!$G$16</f>
        <v>8541</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5.05" x14ac:dyDescent="0.3">
      <c r="A4303" t="str">
        <f>'Page 1 - General Information'!$G$12</f>
        <v>113365303</v>
      </c>
      <c r="B4303" t="str">
        <f>'Page 1 - General Information'!$G$16</f>
        <v>8541</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5.05" x14ac:dyDescent="0.3">
      <c r="A4304" t="str">
        <f>'Page 1 - General Information'!$G$12</f>
        <v>113365303</v>
      </c>
      <c r="B4304" t="str">
        <f>'Page 1 - General Information'!$G$16</f>
        <v>8541</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5.05" x14ac:dyDescent="0.3">
      <c r="A4305" t="str">
        <f>'Page 1 - General Information'!$G$12</f>
        <v>113365303</v>
      </c>
      <c r="B4305" t="str">
        <f>'Page 1 - General Information'!$G$16</f>
        <v>8541</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5.05" x14ac:dyDescent="0.3">
      <c r="A4306" t="str">
        <f>'Page 1 - General Information'!$G$12</f>
        <v>113365303</v>
      </c>
      <c r="B4306" t="str">
        <f>'Page 1 - General Information'!$G$16</f>
        <v>8541</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5.05" x14ac:dyDescent="0.3">
      <c r="A4307" t="str">
        <f>'Page 1 - General Information'!$G$12</f>
        <v>113365303</v>
      </c>
      <c r="B4307" t="str">
        <f>'Page 1 - General Information'!$G$16</f>
        <v>8541</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5.05" x14ac:dyDescent="0.3">
      <c r="A4308" t="str">
        <f>'Page 1 - General Information'!$G$12</f>
        <v>113365303</v>
      </c>
      <c r="B4308" t="str">
        <f>'Page 1 - General Information'!$G$16</f>
        <v>8541</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5.05" x14ac:dyDescent="0.3">
      <c r="A4309" t="str">
        <f>'Page 1 - General Information'!$G$12</f>
        <v>113365303</v>
      </c>
      <c r="B4309" t="str">
        <f>'Page 1 - General Information'!$G$16</f>
        <v>8541</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5.05" x14ac:dyDescent="0.3">
      <c r="A4310" t="str">
        <f>'Page 1 - General Information'!$G$12</f>
        <v>113365303</v>
      </c>
      <c r="B4310" t="str">
        <f>'Page 1 - General Information'!$G$16</f>
        <v>8541</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5.05" x14ac:dyDescent="0.3">
      <c r="A4311" t="str">
        <f>'Page 1 - General Information'!$G$12</f>
        <v>113365303</v>
      </c>
      <c r="B4311" t="str">
        <f>'Page 1 - General Information'!$G$16</f>
        <v>8541</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5.05" x14ac:dyDescent="0.3">
      <c r="A4312" t="str">
        <f>'Page 1 - General Information'!$G$12</f>
        <v>113365303</v>
      </c>
      <c r="B4312" t="str">
        <f>'Page 1 - General Information'!$G$16</f>
        <v>8541</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5.05" x14ac:dyDescent="0.3">
      <c r="A4313" t="str">
        <f>'Page 1 - General Information'!$G$12</f>
        <v>113365303</v>
      </c>
      <c r="B4313" t="str">
        <f>'Page 1 - General Information'!$G$16</f>
        <v>8541</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5.05" x14ac:dyDescent="0.3">
      <c r="A4314" t="str">
        <f>'Page 1 - General Information'!$G$12</f>
        <v>113365303</v>
      </c>
      <c r="B4314" t="str">
        <f>'Page 1 - General Information'!$G$16</f>
        <v>8541</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5.05" x14ac:dyDescent="0.3">
      <c r="A4315" t="str">
        <f>'Page 1 - General Information'!$G$12</f>
        <v>113365303</v>
      </c>
      <c r="B4315" t="str">
        <f>'Page 1 - General Information'!$G$16</f>
        <v>8541</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5.05" x14ac:dyDescent="0.3">
      <c r="A4316" t="str">
        <f>'Page 1 - General Information'!$G$12</f>
        <v>113365303</v>
      </c>
      <c r="B4316" t="str">
        <f>'Page 1 - General Information'!$G$16</f>
        <v>8541</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5.05" x14ac:dyDescent="0.3">
      <c r="A4317" t="str">
        <f>'Page 1 - General Information'!$G$12</f>
        <v>113365303</v>
      </c>
      <c r="B4317" t="str">
        <f>'Page 1 - General Information'!$G$16</f>
        <v>8541</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5.05" x14ac:dyDescent="0.3">
      <c r="A4318" t="str">
        <f>'Page 1 - General Information'!$G$12</f>
        <v>113365303</v>
      </c>
      <c r="B4318" t="str">
        <f>'Page 1 - General Information'!$G$16</f>
        <v>8541</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5.05" x14ac:dyDescent="0.3">
      <c r="A4319" t="str">
        <f>'Page 1 - General Information'!$G$12</f>
        <v>113365303</v>
      </c>
      <c r="B4319" t="str">
        <f>'Page 1 - General Information'!$G$16</f>
        <v>8541</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5.05" x14ac:dyDescent="0.3">
      <c r="A4320" t="str">
        <f>'Page 1 - General Information'!$G$12</f>
        <v>113365303</v>
      </c>
      <c r="B4320" t="str">
        <f>'Page 1 - General Information'!$G$16</f>
        <v>8541</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5.05" x14ac:dyDescent="0.3">
      <c r="A4321" t="str">
        <f>'Page 1 - General Information'!$G$12</f>
        <v>113365303</v>
      </c>
      <c r="B4321" t="str">
        <f>'Page 1 - General Information'!$G$16</f>
        <v>8541</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5.05" x14ac:dyDescent="0.3">
      <c r="A4322" t="str">
        <f>'Page 1 - General Information'!$G$12</f>
        <v>113365303</v>
      </c>
      <c r="B4322" t="str">
        <f>'Page 1 - General Information'!$G$16</f>
        <v>8541</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5.05" x14ac:dyDescent="0.3">
      <c r="A4323" t="str">
        <f>'Page 1 - General Information'!$G$12</f>
        <v>113365303</v>
      </c>
      <c r="B4323" t="str">
        <f>'Page 1 - General Information'!$G$16</f>
        <v>8541</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5.05" x14ac:dyDescent="0.3">
      <c r="A4324" t="str">
        <f>'Page 1 - General Information'!$G$12</f>
        <v>113365303</v>
      </c>
      <c r="B4324" t="str">
        <f>'Page 1 - General Information'!$G$16</f>
        <v>8541</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5.05" x14ac:dyDescent="0.3">
      <c r="A4325" t="str">
        <f>'Page 1 - General Information'!$G$12</f>
        <v>113365303</v>
      </c>
      <c r="B4325" t="str">
        <f>'Page 1 - General Information'!$G$16</f>
        <v>8541</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5.05" x14ac:dyDescent="0.3">
      <c r="A4326" t="str">
        <f>'Page 1 - General Information'!$G$12</f>
        <v>113365303</v>
      </c>
      <c r="B4326" t="str">
        <f>'Page 1 - General Information'!$G$16</f>
        <v>8541</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5.05" x14ac:dyDescent="0.3">
      <c r="A4327" t="str">
        <f>'Page 1 - General Information'!$G$12</f>
        <v>113365303</v>
      </c>
      <c r="B4327" t="str">
        <f>'Page 1 - General Information'!$G$16</f>
        <v>8541</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5.05" x14ac:dyDescent="0.3">
      <c r="A4328" t="str">
        <f>'Page 1 - General Information'!$G$12</f>
        <v>113365303</v>
      </c>
      <c r="B4328" t="str">
        <f>'Page 1 - General Information'!$G$16</f>
        <v>8541</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5.05" x14ac:dyDescent="0.3">
      <c r="A4329" t="str">
        <f>'Page 1 - General Information'!$G$12</f>
        <v>113365303</v>
      </c>
      <c r="B4329" t="str">
        <f>'Page 1 - General Information'!$G$16</f>
        <v>8541</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5.05" x14ac:dyDescent="0.3">
      <c r="A4330" t="str">
        <f>'Page 1 - General Information'!$G$12</f>
        <v>113365303</v>
      </c>
      <c r="B4330" t="str">
        <f>'Page 1 - General Information'!$G$16</f>
        <v>8541</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5.05" x14ac:dyDescent="0.3">
      <c r="A4331" t="str">
        <f>'Page 1 - General Information'!$G$12</f>
        <v>113365303</v>
      </c>
      <c r="B4331" t="str">
        <f>'Page 1 - General Information'!$G$16</f>
        <v>8541</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5.05" x14ac:dyDescent="0.3">
      <c r="A4332" t="str">
        <f>'Page 1 - General Information'!$G$12</f>
        <v>113365303</v>
      </c>
      <c r="B4332" t="str">
        <f>'Page 1 - General Information'!$G$16</f>
        <v>8541</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5.05" x14ac:dyDescent="0.3">
      <c r="A4333" t="str">
        <f>'Page 1 - General Information'!$G$12</f>
        <v>113365303</v>
      </c>
      <c r="B4333" t="str">
        <f>'Page 1 - General Information'!$G$16</f>
        <v>8541</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5.05" x14ac:dyDescent="0.3">
      <c r="A4334" t="str">
        <f>'Page 1 - General Information'!$G$12</f>
        <v>113365303</v>
      </c>
      <c r="B4334" t="str">
        <f>'Page 1 - General Information'!$G$16</f>
        <v>8541</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5.05" x14ac:dyDescent="0.3">
      <c r="A4335" t="str">
        <f>'Page 1 - General Information'!$G$12</f>
        <v>113365303</v>
      </c>
      <c r="B4335" t="str">
        <f>'Page 1 - General Information'!$G$16</f>
        <v>8541</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5.05" x14ac:dyDescent="0.3">
      <c r="A4336" t="str">
        <f>'Page 1 - General Information'!$G$12</f>
        <v>113365303</v>
      </c>
      <c r="B4336" t="str">
        <f>'Page 1 - General Information'!$G$16</f>
        <v>8541</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5.05" x14ac:dyDescent="0.3">
      <c r="A4337" t="str">
        <f>'Page 1 - General Information'!$G$12</f>
        <v>113365303</v>
      </c>
      <c r="B4337" t="str">
        <f>'Page 1 - General Information'!$G$16</f>
        <v>8541</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5.05" x14ac:dyDescent="0.3">
      <c r="A4338" t="str">
        <f>'Page 1 - General Information'!$G$12</f>
        <v>113365303</v>
      </c>
      <c r="B4338" t="str">
        <f>'Page 1 - General Information'!$G$16</f>
        <v>8541</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5.05" x14ac:dyDescent="0.3">
      <c r="A4339" t="str">
        <f>'Page 1 - General Information'!$G$12</f>
        <v>113365303</v>
      </c>
      <c r="B4339" t="str">
        <f>'Page 1 - General Information'!$G$16</f>
        <v>8541</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5.05" x14ac:dyDescent="0.3">
      <c r="A4340" t="str">
        <f>'Page 1 - General Information'!$G$12</f>
        <v>113365303</v>
      </c>
      <c r="B4340" t="str">
        <f>'Page 1 - General Information'!$G$16</f>
        <v>8541</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5.05" x14ac:dyDescent="0.3">
      <c r="A4341" t="str">
        <f>'Page 1 - General Information'!$G$12</f>
        <v>113365303</v>
      </c>
      <c r="B4341" t="str">
        <f>'Page 1 - General Information'!$G$16</f>
        <v>8541</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5.05" x14ac:dyDescent="0.3">
      <c r="A4342" t="str">
        <f>'Page 1 - General Information'!$G$12</f>
        <v>113365303</v>
      </c>
      <c r="B4342" t="str">
        <f>'Page 1 - General Information'!$G$16</f>
        <v>8541</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5.05" x14ac:dyDescent="0.3">
      <c r="A4343" t="str">
        <f>'Page 1 - General Information'!$G$12</f>
        <v>113365303</v>
      </c>
      <c r="B4343" t="str">
        <f>'Page 1 - General Information'!$G$16</f>
        <v>8541</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5.05" x14ac:dyDescent="0.3">
      <c r="A4344" t="str">
        <f>'Page 1 - General Information'!$G$12</f>
        <v>113365303</v>
      </c>
      <c r="B4344" t="str">
        <f>'Page 1 - General Information'!$G$16</f>
        <v>8541</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5.05" x14ac:dyDescent="0.3">
      <c r="A4345" t="str">
        <f>'Page 1 - General Information'!$G$12</f>
        <v>113365303</v>
      </c>
      <c r="B4345" t="str">
        <f>'Page 1 - General Information'!$G$16</f>
        <v>8541</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5.05" x14ac:dyDescent="0.3">
      <c r="A4346" t="str">
        <f>'Page 1 - General Information'!$G$12</f>
        <v>113365303</v>
      </c>
      <c r="B4346" t="str">
        <f>'Page 1 - General Information'!$G$16</f>
        <v>8541</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5.05" x14ac:dyDescent="0.3">
      <c r="A4347" t="str">
        <f>'Page 1 - General Information'!$G$12</f>
        <v>113365303</v>
      </c>
      <c r="B4347" t="str">
        <f>'Page 1 - General Information'!$G$16</f>
        <v>8541</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5.05" x14ac:dyDescent="0.3">
      <c r="A4348" t="str">
        <f>'Page 1 - General Information'!$G$12</f>
        <v>113365303</v>
      </c>
      <c r="B4348" t="str">
        <f>'Page 1 - General Information'!$G$16</f>
        <v>8541</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5.05" x14ac:dyDescent="0.3">
      <c r="A4349" t="str">
        <f>'Page 1 - General Information'!$G$12</f>
        <v>113365303</v>
      </c>
      <c r="B4349" t="str">
        <f>'Page 1 - General Information'!$G$16</f>
        <v>8541</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5.05" x14ac:dyDescent="0.3">
      <c r="A4350" t="str">
        <f>'Page 1 - General Information'!$G$12</f>
        <v>113365303</v>
      </c>
      <c r="B4350" t="str">
        <f>'Page 1 - General Information'!$G$16</f>
        <v>8541</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5.05" x14ac:dyDescent="0.3">
      <c r="A4351" t="str">
        <f>'Page 1 - General Information'!$G$12</f>
        <v>113365303</v>
      </c>
      <c r="B4351" t="str">
        <f>'Page 1 - General Information'!$G$16</f>
        <v>8541</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5.05" x14ac:dyDescent="0.3">
      <c r="A4352" t="str">
        <f>'Page 1 - General Information'!$G$12</f>
        <v>113365303</v>
      </c>
      <c r="B4352" t="str">
        <f>'Page 1 - General Information'!$G$16</f>
        <v>8541</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5.05" x14ac:dyDescent="0.3">
      <c r="A4353" t="str">
        <f>'Page 1 - General Information'!$G$12</f>
        <v>113365303</v>
      </c>
      <c r="B4353" t="str">
        <f>'Page 1 - General Information'!$G$16</f>
        <v>8541</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5.05" x14ac:dyDescent="0.3">
      <c r="A4354" t="str">
        <f>'Page 1 - General Information'!$G$12</f>
        <v>113365303</v>
      </c>
      <c r="B4354" t="str">
        <f>'Page 1 - General Information'!$G$16</f>
        <v>8541</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5.05" x14ac:dyDescent="0.3">
      <c r="A4355" t="str">
        <f>'Page 1 - General Information'!$G$12</f>
        <v>113365303</v>
      </c>
      <c r="B4355" t="str">
        <f>'Page 1 - General Information'!$G$16</f>
        <v>8541</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5.05" x14ac:dyDescent="0.3">
      <c r="A4356" t="str">
        <f>'Page 1 - General Information'!$G$12</f>
        <v>113365303</v>
      </c>
      <c r="B4356" t="str">
        <f>'Page 1 - General Information'!$G$16</f>
        <v>8541</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5.05" x14ac:dyDescent="0.3">
      <c r="A4357" t="str">
        <f>'Page 1 - General Information'!$G$12</f>
        <v>113365303</v>
      </c>
      <c r="B4357" t="str">
        <f>'Page 1 - General Information'!$G$16</f>
        <v>8541</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5.05" x14ac:dyDescent="0.3">
      <c r="A4358" t="str">
        <f>'Page 1 - General Information'!$G$12</f>
        <v>113365303</v>
      </c>
      <c r="B4358" t="str">
        <f>'Page 1 - General Information'!$G$16</f>
        <v>8541</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5.05" x14ac:dyDescent="0.3">
      <c r="A4359" t="str">
        <f>'Page 1 - General Information'!$G$12</f>
        <v>113365303</v>
      </c>
      <c r="B4359" t="str">
        <f>'Page 1 - General Information'!$G$16</f>
        <v>8541</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5.05" x14ac:dyDescent="0.3">
      <c r="A4360" t="str">
        <f>'Page 1 - General Information'!$G$12</f>
        <v>113365303</v>
      </c>
      <c r="B4360" t="str">
        <f>'Page 1 - General Information'!$G$16</f>
        <v>8541</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5.05" x14ac:dyDescent="0.3">
      <c r="A4361" t="str">
        <f>'Page 1 - General Information'!$G$12</f>
        <v>113365303</v>
      </c>
      <c r="B4361" t="str">
        <f>'Page 1 - General Information'!$G$16</f>
        <v>8541</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5.05" x14ac:dyDescent="0.3">
      <c r="A4362" t="str">
        <f>'Page 1 - General Information'!$G$12</f>
        <v>113365303</v>
      </c>
      <c r="B4362" t="str">
        <f>'Page 1 - General Information'!$G$16</f>
        <v>8541</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5.05" x14ac:dyDescent="0.3">
      <c r="A4363" t="str">
        <f>'Page 1 - General Information'!$G$12</f>
        <v>113365303</v>
      </c>
      <c r="B4363" t="str">
        <f>'Page 1 - General Information'!$G$16</f>
        <v>8541</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5.05" x14ac:dyDescent="0.3">
      <c r="A4364" t="str">
        <f>'Page 1 - General Information'!$G$12</f>
        <v>113365303</v>
      </c>
      <c r="B4364" t="str">
        <f>'Page 1 - General Information'!$G$16</f>
        <v>8541</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5.05" x14ac:dyDescent="0.3">
      <c r="A4365" t="str">
        <f>'Page 1 - General Information'!$G$12</f>
        <v>113365303</v>
      </c>
      <c r="B4365" t="str">
        <f>'Page 1 - General Information'!$G$16</f>
        <v>8541</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5.05" x14ac:dyDescent="0.3">
      <c r="A4366" t="str">
        <f>'Page 1 - General Information'!$G$12</f>
        <v>113365303</v>
      </c>
      <c r="B4366" t="str">
        <f>'Page 1 - General Information'!$G$16</f>
        <v>8541</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5.05" x14ac:dyDescent="0.3">
      <c r="A4367" t="str">
        <f>'Page 1 - General Information'!$G$12</f>
        <v>113365303</v>
      </c>
      <c r="B4367" t="str">
        <f>'Page 1 - General Information'!$G$16</f>
        <v>8541</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5.05" x14ac:dyDescent="0.3">
      <c r="A4368" t="str">
        <f>'Page 1 - General Information'!$G$12</f>
        <v>113365303</v>
      </c>
      <c r="B4368" t="str">
        <f>'Page 1 - General Information'!$G$16</f>
        <v>8541</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5.05" x14ac:dyDescent="0.3">
      <c r="A4369" t="str">
        <f>'Page 1 - General Information'!$G$12</f>
        <v>113365303</v>
      </c>
      <c r="B4369" t="str">
        <f>'Page 1 - General Information'!$G$16</f>
        <v>8541</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5.05" x14ac:dyDescent="0.3">
      <c r="A4370" t="str">
        <f>'Page 1 - General Information'!$G$12</f>
        <v>113365303</v>
      </c>
      <c r="B4370" t="str">
        <f>'Page 1 - General Information'!$G$16</f>
        <v>8541</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5.05" x14ac:dyDescent="0.3">
      <c r="A4371" t="str">
        <f>'Page 1 - General Information'!$G$12</f>
        <v>113365303</v>
      </c>
      <c r="B4371" t="str">
        <f>'Page 1 - General Information'!$G$16</f>
        <v>8541</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5.05" x14ac:dyDescent="0.3">
      <c r="A4372" t="str">
        <f>'Page 1 - General Information'!$G$12</f>
        <v>113365303</v>
      </c>
      <c r="B4372" t="str">
        <f>'Page 1 - General Information'!$G$16</f>
        <v>8541</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5.05" x14ac:dyDescent="0.3">
      <c r="A4373" t="str">
        <f>'Page 1 - General Information'!$G$12</f>
        <v>113365303</v>
      </c>
      <c r="B4373" t="str">
        <f>'Page 1 - General Information'!$G$16</f>
        <v>8541</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5.05" x14ac:dyDescent="0.3">
      <c r="A4374" t="str">
        <f>'Page 1 - General Information'!$G$12</f>
        <v>113365303</v>
      </c>
      <c r="B4374" t="str">
        <f>'Page 1 - General Information'!$G$16</f>
        <v>8541</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5.05" x14ac:dyDescent="0.3">
      <c r="A4375" t="str">
        <f>'Page 1 - General Information'!$G$12</f>
        <v>113365303</v>
      </c>
      <c r="B4375" t="str">
        <f>'Page 1 - General Information'!$G$16</f>
        <v>8541</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5.05" x14ac:dyDescent="0.3">
      <c r="A4376" t="str">
        <f>'Page 1 - General Information'!$G$12</f>
        <v>113365303</v>
      </c>
      <c r="B4376" t="str">
        <f>'Page 1 - General Information'!$G$16</f>
        <v>8541</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5.05" x14ac:dyDescent="0.3">
      <c r="A4377" t="str">
        <f>'Page 1 - General Information'!$G$12</f>
        <v>113365303</v>
      </c>
      <c r="B4377" t="str">
        <f>'Page 1 - General Information'!$G$16</f>
        <v>8541</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5.05" x14ac:dyDescent="0.3">
      <c r="A4378" t="str">
        <f>'Page 1 - General Information'!$G$12</f>
        <v>113365303</v>
      </c>
      <c r="B4378" t="str">
        <f>'Page 1 - General Information'!$G$16</f>
        <v>8541</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5.05" x14ac:dyDescent="0.3">
      <c r="A4379" t="str">
        <f>'Page 1 - General Information'!$G$12</f>
        <v>113365303</v>
      </c>
      <c r="B4379" t="str">
        <f>'Page 1 - General Information'!$G$16</f>
        <v>8541</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5.05" x14ac:dyDescent="0.3">
      <c r="A4380" t="str">
        <f>'Page 1 - General Information'!$G$12</f>
        <v>113365303</v>
      </c>
      <c r="B4380" t="str">
        <f>'Page 1 - General Information'!$G$16</f>
        <v>8541</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5.05" x14ac:dyDescent="0.3">
      <c r="A4381" t="str">
        <f>'Page 1 - General Information'!$G$12</f>
        <v>113365303</v>
      </c>
      <c r="B4381" t="str">
        <f>'Page 1 - General Information'!$G$16</f>
        <v>8541</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5.05" x14ac:dyDescent="0.3">
      <c r="A4382" t="str">
        <f>'Page 1 - General Information'!$G$12</f>
        <v>113365303</v>
      </c>
      <c r="B4382" t="str">
        <f>'Page 1 - General Information'!$G$16</f>
        <v>8541</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5.05" x14ac:dyDescent="0.3">
      <c r="A4383" t="str">
        <f>'Page 1 - General Information'!$G$12</f>
        <v>113365303</v>
      </c>
      <c r="B4383" t="str">
        <f>'Page 1 - General Information'!$G$16</f>
        <v>8541</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5.05" x14ac:dyDescent="0.3">
      <c r="A4384" t="str">
        <f>'Page 1 - General Information'!$G$12</f>
        <v>113365303</v>
      </c>
      <c r="B4384" t="str">
        <f>'Page 1 - General Information'!$G$16</f>
        <v>8541</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5.05" x14ac:dyDescent="0.3">
      <c r="A4385" t="str">
        <f>'Page 1 - General Information'!$G$12</f>
        <v>113365303</v>
      </c>
      <c r="B4385" t="str">
        <f>'Page 1 - General Information'!$G$16</f>
        <v>8541</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5.05" x14ac:dyDescent="0.3">
      <c r="A4386" t="str">
        <f>'Page 1 - General Information'!$G$12</f>
        <v>113365303</v>
      </c>
      <c r="B4386" t="str">
        <f>'Page 1 - General Information'!$G$16</f>
        <v>8541</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5.05" x14ac:dyDescent="0.3">
      <c r="A4387" t="str">
        <f>'Page 1 - General Information'!$G$12</f>
        <v>113365303</v>
      </c>
      <c r="B4387" t="str">
        <f>'Page 1 - General Information'!$G$16</f>
        <v>8541</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5.05" x14ac:dyDescent="0.3">
      <c r="A4388" t="str">
        <f>'Page 1 - General Information'!$G$12</f>
        <v>113365303</v>
      </c>
      <c r="B4388" t="str">
        <f>'Page 1 - General Information'!$G$16</f>
        <v>8541</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5.05" x14ac:dyDescent="0.3">
      <c r="A4389" t="str">
        <f>'Page 1 - General Information'!$G$12</f>
        <v>113365303</v>
      </c>
      <c r="B4389" t="str">
        <f>'Page 1 - General Information'!$G$16</f>
        <v>8541</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5.05" x14ac:dyDescent="0.3">
      <c r="A4390" t="str">
        <f>'Page 1 - General Information'!$G$12</f>
        <v>113365303</v>
      </c>
      <c r="B4390" t="str">
        <f>'Page 1 - General Information'!$G$16</f>
        <v>8541</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5.05" x14ac:dyDescent="0.3">
      <c r="A4391" t="str">
        <f>'Page 1 - General Information'!$G$12</f>
        <v>113365303</v>
      </c>
      <c r="B4391" t="str">
        <f>'Page 1 - General Information'!$G$16</f>
        <v>8541</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5.05" x14ac:dyDescent="0.3">
      <c r="A4392" t="str">
        <f>'Page 1 - General Information'!$G$12</f>
        <v>113365303</v>
      </c>
      <c r="B4392" t="str">
        <f>'Page 1 - General Information'!$G$16</f>
        <v>8541</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5.05" x14ac:dyDescent="0.3">
      <c r="A4393" t="str">
        <f>'Page 1 - General Information'!$G$12</f>
        <v>113365303</v>
      </c>
      <c r="B4393" t="str">
        <f>'Page 1 - General Information'!$G$16</f>
        <v>8541</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5.05" x14ac:dyDescent="0.3">
      <c r="A4394" t="str">
        <f>'Page 1 - General Information'!$G$12</f>
        <v>113365303</v>
      </c>
      <c r="B4394" t="str">
        <f>'Page 1 - General Information'!$G$16</f>
        <v>8541</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5.05" x14ac:dyDescent="0.3">
      <c r="A4395" t="str">
        <f>'Page 1 - General Information'!$G$12</f>
        <v>113365303</v>
      </c>
      <c r="B4395" t="str">
        <f>'Page 1 - General Information'!$G$16</f>
        <v>8541</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5.05" x14ac:dyDescent="0.3">
      <c r="A4396" t="str">
        <f>'Page 1 - General Information'!$G$12</f>
        <v>113365303</v>
      </c>
      <c r="B4396" t="str">
        <f>'Page 1 - General Information'!$G$16</f>
        <v>8541</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5.05" x14ac:dyDescent="0.3">
      <c r="A4397" t="str">
        <f>'Page 1 - General Information'!$G$12</f>
        <v>113365303</v>
      </c>
      <c r="B4397" t="str">
        <f>'Page 1 - General Information'!$G$16</f>
        <v>8541</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5.05" x14ac:dyDescent="0.3">
      <c r="A4398" t="str">
        <f>'Page 1 - General Information'!$G$12</f>
        <v>113365303</v>
      </c>
      <c r="B4398" t="str">
        <f>'Page 1 - General Information'!$G$16</f>
        <v>8541</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5.05" x14ac:dyDescent="0.3">
      <c r="A4399" t="str">
        <f>'Page 1 - General Information'!$G$12</f>
        <v>113365303</v>
      </c>
      <c r="B4399" t="str">
        <f>'Page 1 - General Information'!$G$16</f>
        <v>8541</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5.05" x14ac:dyDescent="0.3">
      <c r="A4400" t="str">
        <f>'Page 1 - General Information'!$G$12</f>
        <v>113365303</v>
      </c>
      <c r="B4400" t="str">
        <f>'Page 1 - General Information'!$G$16</f>
        <v>8541</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5.05" x14ac:dyDescent="0.3">
      <c r="A4401" t="str">
        <f>'Page 1 - General Information'!$G$12</f>
        <v>113365303</v>
      </c>
      <c r="B4401" t="str">
        <f>'Page 1 - General Information'!$G$16</f>
        <v>8541</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5.05" x14ac:dyDescent="0.3">
      <c r="A4402" t="str">
        <f>'Page 1 - General Information'!$G$12</f>
        <v>113365303</v>
      </c>
      <c r="B4402" t="str">
        <f>'Page 1 - General Information'!$G$16</f>
        <v>8541</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5.05" x14ac:dyDescent="0.3">
      <c r="A4403" t="str">
        <f>'Page 1 - General Information'!$G$12</f>
        <v>113365303</v>
      </c>
      <c r="B4403" t="str">
        <f>'Page 1 - General Information'!$G$16</f>
        <v>8541</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5.05" x14ac:dyDescent="0.3">
      <c r="A4404" t="str">
        <f>'Page 1 - General Information'!$G$12</f>
        <v>113365303</v>
      </c>
      <c r="B4404" t="str">
        <f>'Page 1 - General Information'!$G$16</f>
        <v>8541</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
      <c r="A4405" t="str">
        <f>'Page 1 - General Information'!$G$12</f>
        <v>113365303</v>
      </c>
      <c r="B4405" t="str">
        <f>'Page 1 - General Information'!$G$16</f>
        <v>8541</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5.05" x14ac:dyDescent="0.3">
      <c r="A4406" t="str">
        <f>'Page 1 - General Information'!$G$12</f>
        <v>113365303</v>
      </c>
      <c r="B4406" t="str">
        <f>'Page 1 - General Information'!$G$16</f>
        <v>8541</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5.05" x14ac:dyDescent="0.3">
      <c r="A4407" t="str">
        <f>'Page 1 - General Information'!$G$12</f>
        <v>113365303</v>
      </c>
      <c r="B4407" t="str">
        <f>'Page 1 - General Information'!$G$16</f>
        <v>8541</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5.05" x14ac:dyDescent="0.3">
      <c r="A4408" t="str">
        <f>'Page 1 - General Information'!$G$12</f>
        <v>113365303</v>
      </c>
      <c r="B4408" t="str">
        <f>'Page 1 - General Information'!$G$16</f>
        <v>8541</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5.05" x14ac:dyDescent="0.3">
      <c r="A4409" t="str">
        <f>'Page 1 - General Information'!$G$12</f>
        <v>113365303</v>
      </c>
      <c r="B4409" t="str">
        <f>'Page 1 - General Information'!$G$16</f>
        <v>8541</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5.05" x14ac:dyDescent="0.3">
      <c r="A4410" t="str">
        <f>'Page 1 - General Information'!$G$12</f>
        <v>113365303</v>
      </c>
      <c r="B4410" t="str">
        <f>'Page 1 - General Information'!$G$16</f>
        <v>8541</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5.05" x14ac:dyDescent="0.3">
      <c r="A4411" t="str">
        <f>'Page 1 - General Information'!$G$12</f>
        <v>113365303</v>
      </c>
      <c r="B4411" t="str">
        <f>'Page 1 - General Information'!$G$16</f>
        <v>8541</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5.05" x14ac:dyDescent="0.3">
      <c r="A4412" t="str">
        <f>'Page 1 - General Information'!$G$12</f>
        <v>113365303</v>
      </c>
      <c r="B4412" t="str">
        <f>'Page 1 - General Information'!$G$16</f>
        <v>8541</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5.05" x14ac:dyDescent="0.3">
      <c r="A4413" t="str">
        <f>'Page 1 - General Information'!$G$12</f>
        <v>113365303</v>
      </c>
      <c r="B4413" t="str">
        <f>'Page 1 - General Information'!$G$16</f>
        <v>8541</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5.05" x14ac:dyDescent="0.3">
      <c r="A4414" t="str">
        <f>'Page 1 - General Information'!$G$12</f>
        <v>113365303</v>
      </c>
      <c r="B4414" t="str">
        <f>'Page 1 - General Information'!$G$16</f>
        <v>8541</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5.05" x14ac:dyDescent="0.3">
      <c r="A4415" t="str">
        <f>'Page 1 - General Information'!$G$12</f>
        <v>113365303</v>
      </c>
      <c r="B4415" t="str">
        <f>'Page 1 - General Information'!$G$16</f>
        <v>8541</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5.05" x14ac:dyDescent="0.3">
      <c r="A4416" t="str">
        <f>'Page 1 - General Information'!$G$12</f>
        <v>113365303</v>
      </c>
      <c r="B4416" t="str">
        <f>'Page 1 - General Information'!$G$16</f>
        <v>8541</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5.05" x14ac:dyDescent="0.3">
      <c r="A4417" t="str">
        <f>'Page 1 - General Information'!$G$12</f>
        <v>113365303</v>
      </c>
      <c r="B4417" t="str">
        <f>'Page 1 - General Information'!$G$16</f>
        <v>8541</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5.05" x14ac:dyDescent="0.3">
      <c r="A4418" t="str">
        <f>'Page 1 - General Information'!$G$12</f>
        <v>113365303</v>
      </c>
      <c r="B4418" t="str">
        <f>'Page 1 - General Information'!$G$16</f>
        <v>8541</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5.05" x14ac:dyDescent="0.3">
      <c r="A4419" t="str">
        <f>'Page 1 - General Information'!$G$12</f>
        <v>113365303</v>
      </c>
      <c r="B4419" t="str">
        <f>'Page 1 - General Information'!$G$16</f>
        <v>8541</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5.05" x14ac:dyDescent="0.3">
      <c r="A4420" t="str">
        <f>'Page 1 - General Information'!$G$12</f>
        <v>113365303</v>
      </c>
      <c r="B4420" t="str">
        <f>'Page 1 - General Information'!$G$16</f>
        <v>8541</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5.05" x14ac:dyDescent="0.3">
      <c r="A4421" t="str">
        <f>'Page 1 - General Information'!$G$12</f>
        <v>113365303</v>
      </c>
      <c r="B4421" t="str">
        <f>'Page 1 - General Information'!$G$16</f>
        <v>8541</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5.05" x14ac:dyDescent="0.3">
      <c r="A4422" t="str">
        <f>'Page 1 - General Information'!$G$12</f>
        <v>113365303</v>
      </c>
      <c r="B4422" t="str">
        <f>'Page 1 - General Information'!$G$16</f>
        <v>8541</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5.05" x14ac:dyDescent="0.3">
      <c r="A4423" t="str">
        <f>'Page 1 - General Information'!$G$12</f>
        <v>113365303</v>
      </c>
      <c r="B4423" t="str">
        <f>'Page 1 - General Information'!$G$16</f>
        <v>8541</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5.05" x14ac:dyDescent="0.3">
      <c r="A4424" t="str">
        <f>'Page 1 - General Information'!$G$12</f>
        <v>113365303</v>
      </c>
      <c r="B4424" t="str">
        <f>'Page 1 - General Information'!$G$16</f>
        <v>8541</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5.05" x14ac:dyDescent="0.3">
      <c r="A4425" t="str">
        <f>'Page 1 - General Information'!$G$12</f>
        <v>113365303</v>
      </c>
      <c r="B4425" t="str">
        <f>'Page 1 - General Information'!$G$16</f>
        <v>8541</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5.05" x14ac:dyDescent="0.3">
      <c r="A4426" t="str">
        <f>'Page 1 - General Information'!$G$12</f>
        <v>113365303</v>
      </c>
      <c r="B4426" t="str">
        <f>'Page 1 - General Information'!$G$16</f>
        <v>8541</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5.05" x14ac:dyDescent="0.3">
      <c r="A4427" t="str">
        <f>'Page 1 - General Information'!$G$12</f>
        <v>113365303</v>
      </c>
      <c r="B4427" t="str">
        <f>'Page 1 - General Information'!$G$16</f>
        <v>8541</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5.05" x14ac:dyDescent="0.3">
      <c r="A4428" t="str">
        <f>'Page 1 - General Information'!$G$12</f>
        <v>113365303</v>
      </c>
      <c r="B4428" t="str">
        <f>'Page 1 - General Information'!$G$16</f>
        <v>8541</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5.05" x14ac:dyDescent="0.3">
      <c r="A4429" t="str">
        <f>'Page 1 - General Information'!$G$12</f>
        <v>113365303</v>
      </c>
      <c r="B4429" t="str">
        <f>'Page 1 - General Information'!$G$16</f>
        <v>8541</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5.05" x14ac:dyDescent="0.3">
      <c r="A4430" t="str">
        <f>'Page 1 - General Information'!$G$12</f>
        <v>113365303</v>
      </c>
      <c r="B4430" t="str">
        <f>'Page 1 - General Information'!$G$16</f>
        <v>8541</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5.05" x14ac:dyDescent="0.3">
      <c r="A4431" t="str">
        <f>'Page 1 - General Information'!$G$12</f>
        <v>113365303</v>
      </c>
      <c r="B4431" t="str">
        <f>'Page 1 - General Information'!$G$16</f>
        <v>8541</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5.05" x14ac:dyDescent="0.3">
      <c r="A4432" t="str">
        <f>'Page 1 - General Information'!$G$12</f>
        <v>113365303</v>
      </c>
      <c r="B4432" t="str">
        <f>'Page 1 - General Information'!$G$16</f>
        <v>8541</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5.05" x14ac:dyDescent="0.3">
      <c r="A4433" t="str">
        <f>'Page 1 - General Information'!$G$12</f>
        <v>113365303</v>
      </c>
      <c r="B4433" t="str">
        <f>'Page 1 - General Information'!$G$16</f>
        <v>8541</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5.05" x14ac:dyDescent="0.3">
      <c r="A4434" t="str">
        <f>'Page 1 - General Information'!$G$12</f>
        <v>113365303</v>
      </c>
      <c r="B4434" t="str">
        <f>'Page 1 - General Information'!$G$16</f>
        <v>8541</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5.05" x14ac:dyDescent="0.3">
      <c r="A4435" t="str">
        <f>'Page 1 - General Information'!$G$12</f>
        <v>113365303</v>
      </c>
      <c r="B4435" t="str">
        <f>'Page 1 - General Information'!$G$16</f>
        <v>8541</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5.05" x14ac:dyDescent="0.3">
      <c r="A4436" t="str">
        <f>'Page 1 - General Information'!$G$12</f>
        <v>113365303</v>
      </c>
      <c r="B4436" t="str">
        <f>'Page 1 - General Information'!$G$16</f>
        <v>8541</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5.05" x14ac:dyDescent="0.3">
      <c r="A4437" t="str">
        <f>'Page 1 - General Information'!$G$12</f>
        <v>113365303</v>
      </c>
      <c r="B4437" t="str">
        <f>'Page 1 - General Information'!$G$16</f>
        <v>8541</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5.05" x14ac:dyDescent="0.3">
      <c r="A4438" t="str">
        <f>'Page 1 - General Information'!$G$12</f>
        <v>113365303</v>
      </c>
      <c r="B4438" t="str">
        <f>'Page 1 - General Information'!$G$16</f>
        <v>8541</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5.05" x14ac:dyDescent="0.3">
      <c r="A4439" t="str">
        <f>'Page 1 - General Information'!$G$12</f>
        <v>113365303</v>
      </c>
      <c r="B4439" t="str">
        <f>'Page 1 - General Information'!$G$16</f>
        <v>8541</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5.05" x14ac:dyDescent="0.3">
      <c r="A4440" t="str">
        <f>'Page 1 - General Information'!$G$12</f>
        <v>113365303</v>
      </c>
      <c r="B4440" t="str">
        <f>'Page 1 - General Information'!$G$16</f>
        <v>8541</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5.05" x14ac:dyDescent="0.3">
      <c r="A4441" t="str">
        <f>'Page 1 - General Information'!$G$12</f>
        <v>113365303</v>
      </c>
      <c r="B4441" t="str">
        <f>'Page 1 - General Information'!$G$16</f>
        <v>8541</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5.05" x14ac:dyDescent="0.3">
      <c r="A4442" t="str">
        <f>'Page 1 - General Information'!$G$12</f>
        <v>113365303</v>
      </c>
      <c r="B4442" t="str">
        <f>'Page 1 - General Information'!$G$16</f>
        <v>8541</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5.05" x14ac:dyDescent="0.3">
      <c r="A4443" t="str">
        <f>'Page 1 - General Information'!$G$12</f>
        <v>113365303</v>
      </c>
      <c r="B4443" t="str">
        <f>'Page 1 - General Information'!$G$16</f>
        <v>8541</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5.05" x14ac:dyDescent="0.3">
      <c r="A4444" t="str">
        <f>'Page 1 - General Information'!$G$12</f>
        <v>113365303</v>
      </c>
      <c r="B4444" t="str">
        <f>'Page 1 - General Information'!$G$16</f>
        <v>8541</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5.05" x14ac:dyDescent="0.3">
      <c r="A4445" t="str">
        <f>'Page 1 - General Information'!$G$12</f>
        <v>113365303</v>
      </c>
      <c r="B4445" t="str">
        <f>'Page 1 - General Information'!$G$16</f>
        <v>8541</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5.05" x14ac:dyDescent="0.3">
      <c r="A4446" t="str">
        <f>'Page 1 - General Information'!$G$12</f>
        <v>113365303</v>
      </c>
      <c r="B4446" t="str">
        <f>'Page 1 - General Information'!$G$16</f>
        <v>8541</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5.05" x14ac:dyDescent="0.3">
      <c r="A4447" t="str">
        <f>'Page 1 - General Information'!$G$12</f>
        <v>113365303</v>
      </c>
      <c r="B4447" t="str">
        <f>'Page 1 - General Information'!$G$16</f>
        <v>8541</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5.05" x14ac:dyDescent="0.3">
      <c r="A4448" t="str">
        <f>'Page 1 - General Information'!$G$12</f>
        <v>113365303</v>
      </c>
      <c r="B4448" t="str">
        <f>'Page 1 - General Information'!$G$16</f>
        <v>8541</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5.05" x14ac:dyDescent="0.3">
      <c r="A4449" t="str">
        <f>'Page 1 - General Information'!$G$12</f>
        <v>113365303</v>
      </c>
      <c r="B4449" t="str">
        <f>'Page 1 - General Information'!$G$16</f>
        <v>8541</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5.05" x14ac:dyDescent="0.3">
      <c r="A4450" t="str">
        <f>'Page 1 - General Information'!$G$12</f>
        <v>113365303</v>
      </c>
      <c r="B4450" t="str">
        <f>'Page 1 - General Information'!$G$16</f>
        <v>8541</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5.05" x14ac:dyDescent="0.3">
      <c r="A4451" t="str">
        <f>'Page 1 - General Information'!$G$12</f>
        <v>113365303</v>
      </c>
      <c r="B4451" t="str">
        <f>'Page 1 - General Information'!$G$16</f>
        <v>8541</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5.05" x14ac:dyDescent="0.3">
      <c r="A4452" t="str">
        <f>'Page 1 - General Information'!$G$12</f>
        <v>113365303</v>
      </c>
      <c r="B4452" t="str">
        <f>'Page 1 - General Information'!$G$16</f>
        <v>8541</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5.05" x14ac:dyDescent="0.3">
      <c r="A4453" t="str">
        <f>'Page 1 - General Information'!$G$12</f>
        <v>113365303</v>
      </c>
      <c r="B4453" t="str">
        <f>'Page 1 - General Information'!$G$16</f>
        <v>8541</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5.05" x14ac:dyDescent="0.3">
      <c r="A4454" t="str">
        <f>'Page 1 - General Information'!$G$12</f>
        <v>113365303</v>
      </c>
      <c r="B4454" t="str">
        <f>'Page 1 - General Information'!$G$16</f>
        <v>8541</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5.05" x14ac:dyDescent="0.3">
      <c r="A4455" t="str">
        <f>'Page 1 - General Information'!$G$12</f>
        <v>113365303</v>
      </c>
      <c r="B4455" t="str">
        <f>'Page 1 - General Information'!$G$16</f>
        <v>8541</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5.05" x14ac:dyDescent="0.3">
      <c r="A4456" t="str">
        <f>'Page 1 - General Information'!$G$12</f>
        <v>113365303</v>
      </c>
      <c r="B4456" t="str">
        <f>'Page 1 - General Information'!$G$16</f>
        <v>8541</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5.05" x14ac:dyDescent="0.3">
      <c r="A4457" t="str">
        <f>'Page 1 - General Information'!$G$12</f>
        <v>113365303</v>
      </c>
      <c r="B4457" t="str">
        <f>'Page 1 - General Information'!$G$16</f>
        <v>8541</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5.05" x14ac:dyDescent="0.3">
      <c r="A4458" t="str">
        <f>'Page 1 - General Information'!$G$12</f>
        <v>113365303</v>
      </c>
      <c r="B4458" t="str">
        <f>'Page 1 - General Information'!$G$16</f>
        <v>8541</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5.05" x14ac:dyDescent="0.3">
      <c r="A4459" t="str">
        <f>'Page 1 - General Information'!$G$12</f>
        <v>113365303</v>
      </c>
      <c r="B4459" t="str">
        <f>'Page 1 - General Information'!$G$16</f>
        <v>8541</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5.05" x14ac:dyDescent="0.3">
      <c r="A4460" t="str">
        <f>'Page 1 - General Information'!$G$12</f>
        <v>113365303</v>
      </c>
      <c r="B4460" t="str">
        <f>'Page 1 - General Information'!$G$16</f>
        <v>8541</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5.05" x14ac:dyDescent="0.3">
      <c r="A4461" t="str">
        <f>'Page 1 - General Information'!$G$12</f>
        <v>113365303</v>
      </c>
      <c r="B4461" t="str">
        <f>'Page 1 - General Information'!$G$16</f>
        <v>8541</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5.05" x14ac:dyDescent="0.3">
      <c r="A4462" t="str">
        <f>'Page 1 - General Information'!$G$12</f>
        <v>113365303</v>
      </c>
      <c r="B4462" t="str">
        <f>'Page 1 - General Information'!$G$16</f>
        <v>8541</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5.05" x14ac:dyDescent="0.3">
      <c r="A4463" t="str">
        <f>'Page 1 - General Information'!$G$12</f>
        <v>113365303</v>
      </c>
      <c r="B4463" t="str">
        <f>'Page 1 - General Information'!$G$16</f>
        <v>8541</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5.05" x14ac:dyDescent="0.3">
      <c r="A4464" t="str">
        <f>'Page 1 - General Information'!$G$12</f>
        <v>113365303</v>
      </c>
      <c r="B4464" t="str">
        <f>'Page 1 - General Information'!$G$16</f>
        <v>8541</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5.05" x14ac:dyDescent="0.3">
      <c r="A4465" t="str">
        <f>'Page 1 - General Information'!$G$12</f>
        <v>113365303</v>
      </c>
      <c r="B4465" t="str">
        <f>'Page 1 - General Information'!$G$16</f>
        <v>8541</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5.05" x14ac:dyDescent="0.3">
      <c r="A4466" t="str">
        <f>'Page 1 - General Information'!$G$12</f>
        <v>113365303</v>
      </c>
      <c r="B4466" t="str">
        <f>'Page 1 - General Information'!$G$16</f>
        <v>8541</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5.05" x14ac:dyDescent="0.3">
      <c r="A4467" t="str">
        <f>'Page 1 - General Information'!$G$12</f>
        <v>113365303</v>
      </c>
      <c r="B4467" t="str">
        <f>'Page 1 - General Information'!$G$16</f>
        <v>8541</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5.05" x14ac:dyDescent="0.3">
      <c r="A4468" t="str">
        <f>'Page 1 - General Information'!$G$12</f>
        <v>113365303</v>
      </c>
      <c r="B4468" t="str">
        <f>'Page 1 - General Information'!$G$16</f>
        <v>8541</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5.05" x14ac:dyDescent="0.3">
      <c r="A4469" t="str">
        <f>'Page 1 - General Information'!$G$12</f>
        <v>113365303</v>
      </c>
      <c r="B4469" t="str">
        <f>'Page 1 - General Information'!$G$16</f>
        <v>8541</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5.05" x14ac:dyDescent="0.3">
      <c r="A4470" t="str">
        <f>'Page 1 - General Information'!$G$12</f>
        <v>113365303</v>
      </c>
      <c r="B4470" t="str">
        <f>'Page 1 - General Information'!$G$16</f>
        <v>8541</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5.05" x14ac:dyDescent="0.3">
      <c r="A4471" t="str">
        <f>'Page 1 - General Information'!$G$12</f>
        <v>113365303</v>
      </c>
      <c r="B4471" t="str">
        <f>'Page 1 - General Information'!$G$16</f>
        <v>8541</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5.05" x14ac:dyDescent="0.3">
      <c r="A4472" t="str">
        <f>'Page 1 - General Information'!$G$12</f>
        <v>113365303</v>
      </c>
      <c r="B4472" t="str">
        <f>'Page 1 - General Information'!$G$16</f>
        <v>8541</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5.05" x14ac:dyDescent="0.3">
      <c r="A4473" t="str">
        <f>'Page 1 - General Information'!$G$12</f>
        <v>113365303</v>
      </c>
      <c r="B4473" t="str">
        <f>'Page 1 - General Information'!$G$16</f>
        <v>8541</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5.05" x14ac:dyDescent="0.3">
      <c r="A4474" t="str">
        <f>'Page 1 - General Information'!$G$12</f>
        <v>113365303</v>
      </c>
      <c r="B4474" t="str">
        <f>'Page 1 - General Information'!$G$16</f>
        <v>8541</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5.05" x14ac:dyDescent="0.3">
      <c r="A4475" t="str">
        <f>'Page 1 - General Information'!$G$12</f>
        <v>113365303</v>
      </c>
      <c r="B4475" t="str">
        <f>'Page 1 - General Information'!$G$16</f>
        <v>8541</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5.05" x14ac:dyDescent="0.3">
      <c r="A4476" t="str">
        <f>'Page 1 - General Information'!$G$12</f>
        <v>113365303</v>
      </c>
      <c r="B4476" t="str">
        <f>'Page 1 - General Information'!$G$16</f>
        <v>8541</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5.05" x14ac:dyDescent="0.3">
      <c r="A4477" t="str">
        <f>'Page 1 - General Information'!$G$12</f>
        <v>113365303</v>
      </c>
      <c r="B4477" t="str">
        <f>'Page 1 - General Information'!$G$16</f>
        <v>8541</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5.05" x14ac:dyDescent="0.3">
      <c r="A4478" t="str">
        <f>'Page 1 - General Information'!$G$12</f>
        <v>113365303</v>
      </c>
      <c r="B4478" t="str">
        <f>'Page 1 - General Information'!$G$16</f>
        <v>8541</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5.05" x14ac:dyDescent="0.3">
      <c r="A4479" t="str">
        <f>'Page 1 - General Information'!$G$12</f>
        <v>113365303</v>
      </c>
      <c r="B4479" t="str">
        <f>'Page 1 - General Information'!$G$16</f>
        <v>8541</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5.05" x14ac:dyDescent="0.3">
      <c r="A4480" t="str">
        <f>'Page 1 - General Information'!$G$12</f>
        <v>113365303</v>
      </c>
      <c r="B4480" t="str">
        <f>'Page 1 - General Information'!$G$16</f>
        <v>8541</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5.05" x14ac:dyDescent="0.3">
      <c r="A4481" t="str">
        <f>'Page 1 - General Information'!$G$12</f>
        <v>113365303</v>
      </c>
      <c r="B4481" t="str">
        <f>'Page 1 - General Information'!$G$16</f>
        <v>8541</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5.05" x14ac:dyDescent="0.3">
      <c r="A4482" t="str">
        <f>'Page 1 - General Information'!$G$12</f>
        <v>113365303</v>
      </c>
      <c r="B4482" t="str">
        <f>'Page 1 - General Information'!$G$16</f>
        <v>8541</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5.05" x14ac:dyDescent="0.3">
      <c r="A4483" t="str">
        <f>'Page 1 - General Information'!$G$12</f>
        <v>113365303</v>
      </c>
      <c r="B4483" t="str">
        <f>'Page 1 - General Information'!$G$16</f>
        <v>8541</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5.05" x14ac:dyDescent="0.3">
      <c r="A4484" t="str">
        <f>'Page 1 - General Information'!$G$12</f>
        <v>113365303</v>
      </c>
      <c r="B4484" t="str">
        <f>'Page 1 - General Information'!$G$16</f>
        <v>8541</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5.05" x14ac:dyDescent="0.3">
      <c r="A4485" t="str">
        <f>'Page 1 - General Information'!$G$12</f>
        <v>113365303</v>
      </c>
      <c r="B4485" t="str">
        <f>'Page 1 - General Information'!$G$16</f>
        <v>8541</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5.05" x14ac:dyDescent="0.3">
      <c r="A4486" t="str">
        <f>'Page 1 - General Information'!$G$12</f>
        <v>113365303</v>
      </c>
      <c r="B4486" t="str">
        <f>'Page 1 - General Information'!$G$16</f>
        <v>8541</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5.05" x14ac:dyDescent="0.3">
      <c r="A4487" t="str">
        <f>'Page 1 - General Information'!$G$12</f>
        <v>113365303</v>
      </c>
      <c r="B4487" t="str">
        <f>'Page 1 - General Information'!$G$16</f>
        <v>8541</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5.05" x14ac:dyDescent="0.3">
      <c r="A4488" t="str">
        <f>'Page 1 - General Information'!$G$12</f>
        <v>113365303</v>
      </c>
      <c r="B4488" t="str">
        <f>'Page 1 - General Information'!$G$16</f>
        <v>8541</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5.05" x14ac:dyDescent="0.3">
      <c r="A4489" t="str">
        <f>'Page 1 - General Information'!$G$12</f>
        <v>113365303</v>
      </c>
      <c r="B4489" t="str">
        <f>'Page 1 - General Information'!$G$16</f>
        <v>8541</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5.05" x14ac:dyDescent="0.3">
      <c r="A4490" t="str">
        <f>'Page 1 - General Information'!$G$12</f>
        <v>113365303</v>
      </c>
      <c r="B4490" t="str">
        <f>'Page 1 - General Information'!$G$16</f>
        <v>8541</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5.05" x14ac:dyDescent="0.3">
      <c r="A4491" t="str">
        <f>'Page 1 - General Information'!$G$12</f>
        <v>113365303</v>
      </c>
      <c r="B4491" t="str">
        <f>'Page 1 - General Information'!$G$16</f>
        <v>8541</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5.05" x14ac:dyDescent="0.3">
      <c r="A4492" t="str">
        <f>'Page 1 - General Information'!$G$12</f>
        <v>113365303</v>
      </c>
      <c r="B4492" t="str">
        <f>'Page 1 - General Information'!$G$16</f>
        <v>8541</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5.05" x14ac:dyDescent="0.3">
      <c r="A4493" t="str">
        <f>'Page 1 - General Information'!$G$12</f>
        <v>113365303</v>
      </c>
      <c r="B4493" t="str">
        <f>'Page 1 - General Information'!$G$16</f>
        <v>8541</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5.05" x14ac:dyDescent="0.3">
      <c r="A4494" t="str">
        <f>'Page 1 - General Information'!$G$12</f>
        <v>113365303</v>
      </c>
      <c r="B4494" t="str">
        <f>'Page 1 - General Information'!$G$16</f>
        <v>8541</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5.05" x14ac:dyDescent="0.3">
      <c r="A4495" t="str">
        <f>'Page 1 - General Information'!$G$12</f>
        <v>113365303</v>
      </c>
      <c r="B4495" t="str">
        <f>'Page 1 - General Information'!$G$16</f>
        <v>8541</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5.05" x14ac:dyDescent="0.3">
      <c r="A4496" t="str">
        <f>'Page 1 - General Information'!$G$12</f>
        <v>113365303</v>
      </c>
      <c r="B4496" t="str">
        <f>'Page 1 - General Information'!$G$16</f>
        <v>8541</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5.05" x14ac:dyDescent="0.3">
      <c r="A4497" t="str">
        <f>'Page 1 - General Information'!$G$12</f>
        <v>113365303</v>
      </c>
      <c r="B4497" t="str">
        <f>'Page 1 - General Information'!$G$16</f>
        <v>8541</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5.05" x14ac:dyDescent="0.3">
      <c r="A4498" t="str">
        <f>'Page 1 - General Information'!$G$12</f>
        <v>113365303</v>
      </c>
      <c r="B4498" t="str">
        <f>'Page 1 - General Information'!$G$16</f>
        <v>8541</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5.05" x14ac:dyDescent="0.3">
      <c r="A4499" t="str">
        <f>'Page 1 - General Information'!$G$12</f>
        <v>113365303</v>
      </c>
      <c r="B4499" t="str">
        <f>'Page 1 - General Information'!$G$16</f>
        <v>8541</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5.05" x14ac:dyDescent="0.3">
      <c r="A4500" t="str">
        <f>'Page 1 - General Information'!$G$12</f>
        <v>113365303</v>
      </c>
      <c r="B4500" t="str">
        <f>'Page 1 - General Information'!$G$16</f>
        <v>8541</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5.05" x14ac:dyDescent="0.3">
      <c r="A4501" t="str">
        <f>'Page 1 - General Information'!$G$12</f>
        <v>113365303</v>
      </c>
      <c r="B4501" t="str">
        <f>'Page 1 - General Information'!$G$16</f>
        <v>8541</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5.05" x14ac:dyDescent="0.3">
      <c r="A4502" t="str">
        <f>'Page 1 - General Information'!$G$12</f>
        <v>113365303</v>
      </c>
      <c r="B4502" t="str">
        <f>'Page 1 - General Information'!$G$16</f>
        <v>8541</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5.05" x14ac:dyDescent="0.3">
      <c r="A4503" t="str">
        <f>'Page 1 - General Information'!$G$12</f>
        <v>113365303</v>
      </c>
      <c r="B4503" t="str">
        <f>'Page 1 - General Information'!$G$16</f>
        <v>8541</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5.05" x14ac:dyDescent="0.3">
      <c r="A4504" t="str">
        <f>'Page 1 - General Information'!$G$12</f>
        <v>113365303</v>
      </c>
      <c r="B4504" t="str">
        <f>'Page 1 - General Information'!$G$16</f>
        <v>8541</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5.05" x14ac:dyDescent="0.3">
      <c r="A4505" t="str">
        <f>'Page 1 - General Information'!$G$12</f>
        <v>113365303</v>
      </c>
      <c r="B4505" t="str">
        <f>'Page 1 - General Information'!$G$16</f>
        <v>8541</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5.05" x14ac:dyDescent="0.3">
      <c r="A4506" t="str">
        <f>'Page 1 - General Information'!$G$12</f>
        <v>113365303</v>
      </c>
      <c r="B4506" t="str">
        <f>'Page 1 - General Information'!$G$16</f>
        <v>8541</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5.05" x14ac:dyDescent="0.3">
      <c r="A4507" t="str">
        <f>'Page 1 - General Information'!$G$12</f>
        <v>113365303</v>
      </c>
      <c r="B4507" t="str">
        <f>'Page 1 - General Information'!$G$16</f>
        <v>8541</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5.05" x14ac:dyDescent="0.3">
      <c r="A4508" t="str">
        <f>'Page 1 - General Information'!$G$12</f>
        <v>113365303</v>
      </c>
      <c r="B4508" t="str">
        <f>'Page 1 - General Information'!$G$16</f>
        <v>8541</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5.05" x14ac:dyDescent="0.3">
      <c r="A4509" t="str">
        <f>'Page 1 - General Information'!$G$12</f>
        <v>113365303</v>
      </c>
      <c r="B4509" t="str">
        <f>'Page 1 - General Information'!$G$16</f>
        <v>8541</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5.05" x14ac:dyDescent="0.3">
      <c r="A4510" t="str">
        <f>'Page 1 - General Information'!$G$12</f>
        <v>113365303</v>
      </c>
      <c r="B4510" t="str">
        <f>'Page 1 - General Information'!$G$16</f>
        <v>8541</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5.05" x14ac:dyDescent="0.3">
      <c r="A4511" t="str">
        <f>'Page 1 - General Information'!$G$12</f>
        <v>113365303</v>
      </c>
      <c r="B4511" t="str">
        <f>'Page 1 - General Information'!$G$16</f>
        <v>8541</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5.05" x14ac:dyDescent="0.3">
      <c r="A4512" t="str">
        <f>'Page 1 - General Information'!$G$12</f>
        <v>113365303</v>
      </c>
      <c r="B4512" t="str">
        <f>'Page 1 - General Information'!$G$16</f>
        <v>8541</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5.05" x14ac:dyDescent="0.3">
      <c r="A4513" t="str">
        <f>'Page 1 - General Information'!$G$12</f>
        <v>113365303</v>
      </c>
      <c r="B4513" t="str">
        <f>'Page 1 - General Information'!$G$16</f>
        <v>8541</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5.05" x14ac:dyDescent="0.3">
      <c r="A4514" t="str">
        <f>'Page 1 - General Information'!$G$12</f>
        <v>113365303</v>
      </c>
      <c r="B4514" t="str">
        <f>'Page 1 - General Information'!$G$16</f>
        <v>8541</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5.05" x14ac:dyDescent="0.3">
      <c r="A4515" t="str">
        <f>'Page 1 - General Information'!$G$12</f>
        <v>113365303</v>
      </c>
      <c r="B4515" t="str">
        <f>'Page 1 - General Information'!$G$16</f>
        <v>8541</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5.05" x14ac:dyDescent="0.3">
      <c r="A4516" t="str">
        <f>'Page 1 - General Information'!$G$12</f>
        <v>113365303</v>
      </c>
      <c r="B4516" t="str">
        <f>'Page 1 - General Information'!$G$16</f>
        <v>8541</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5.05" x14ac:dyDescent="0.3">
      <c r="A4517" t="str">
        <f>'Page 1 - General Information'!$G$12</f>
        <v>113365303</v>
      </c>
      <c r="B4517" t="str">
        <f>'Page 1 - General Information'!$G$16</f>
        <v>8541</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5.05" x14ac:dyDescent="0.3">
      <c r="A4518" t="str">
        <f>'Page 1 - General Information'!$G$12</f>
        <v>113365303</v>
      </c>
      <c r="B4518" t="str">
        <f>'Page 1 - General Information'!$G$16</f>
        <v>8541</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5.05" x14ac:dyDescent="0.3">
      <c r="A4519" t="str">
        <f>'Page 1 - General Information'!$G$12</f>
        <v>113365303</v>
      </c>
      <c r="B4519" t="str">
        <f>'Page 1 - General Information'!$G$16</f>
        <v>8541</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5.05" x14ac:dyDescent="0.3">
      <c r="A4520" t="str">
        <f>'Page 1 - General Information'!$G$12</f>
        <v>113365303</v>
      </c>
      <c r="B4520" t="str">
        <f>'Page 1 - General Information'!$G$16</f>
        <v>8541</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5.05" x14ac:dyDescent="0.3">
      <c r="A4521" t="str">
        <f>'Page 1 - General Information'!$G$12</f>
        <v>113365303</v>
      </c>
      <c r="B4521" t="str">
        <f>'Page 1 - General Information'!$G$16</f>
        <v>8541</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5.05" x14ac:dyDescent="0.3">
      <c r="A4522" t="str">
        <f>'Page 1 - General Information'!$G$12</f>
        <v>113365303</v>
      </c>
      <c r="B4522" t="str">
        <f>'Page 1 - General Information'!$G$16</f>
        <v>8541</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5.05" x14ac:dyDescent="0.3">
      <c r="A4523" t="str">
        <f>'Page 1 - General Information'!$G$12</f>
        <v>113365303</v>
      </c>
      <c r="B4523" t="str">
        <f>'Page 1 - General Information'!$G$16</f>
        <v>8541</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5.05" x14ac:dyDescent="0.3">
      <c r="A4524" t="str">
        <f>'Page 1 - General Information'!$G$12</f>
        <v>113365303</v>
      </c>
      <c r="B4524" t="str">
        <f>'Page 1 - General Information'!$G$16</f>
        <v>8541</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5.05" x14ac:dyDescent="0.3">
      <c r="A4525" t="str">
        <f>'Page 1 - General Information'!$G$12</f>
        <v>113365303</v>
      </c>
      <c r="B4525" t="str">
        <f>'Page 1 - General Information'!$G$16</f>
        <v>8541</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5.05" x14ac:dyDescent="0.3">
      <c r="A4526" t="str">
        <f>'Page 1 - General Information'!$G$12</f>
        <v>113365303</v>
      </c>
      <c r="B4526" t="str">
        <f>'Page 1 - General Information'!$G$16</f>
        <v>8541</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5.05" x14ac:dyDescent="0.3">
      <c r="A4527" t="str">
        <f>'Page 1 - General Information'!$G$12</f>
        <v>113365303</v>
      </c>
      <c r="B4527" t="str">
        <f>'Page 1 - General Information'!$G$16</f>
        <v>8541</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5.05" x14ac:dyDescent="0.3">
      <c r="A4528" t="str">
        <f>'Page 1 - General Information'!$G$12</f>
        <v>113365303</v>
      </c>
      <c r="B4528" t="str">
        <f>'Page 1 - General Information'!$G$16</f>
        <v>8541</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5.05" x14ac:dyDescent="0.3">
      <c r="A4529" t="str">
        <f>'Page 1 - General Information'!$G$12</f>
        <v>113365303</v>
      </c>
      <c r="B4529" t="str">
        <f>'Page 1 - General Information'!$G$16</f>
        <v>8541</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5.05" x14ac:dyDescent="0.3">
      <c r="A4530" t="str">
        <f>'Page 1 - General Information'!$G$12</f>
        <v>113365303</v>
      </c>
      <c r="B4530" t="str">
        <f>'Page 1 - General Information'!$G$16</f>
        <v>8541</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5.05" x14ac:dyDescent="0.3">
      <c r="A4531" t="str">
        <f>'Page 1 - General Information'!$G$12</f>
        <v>113365303</v>
      </c>
      <c r="B4531" t="str">
        <f>'Page 1 - General Information'!$G$16</f>
        <v>8541</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5.05" x14ac:dyDescent="0.3">
      <c r="A4532" t="str">
        <f>'Page 1 - General Information'!$G$12</f>
        <v>113365303</v>
      </c>
      <c r="B4532" t="str">
        <f>'Page 1 - General Information'!$G$16</f>
        <v>8541</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5.05" x14ac:dyDescent="0.3">
      <c r="A4533" t="str">
        <f>'Page 1 - General Information'!$G$12</f>
        <v>113365303</v>
      </c>
      <c r="B4533" t="str">
        <f>'Page 1 - General Information'!$G$16</f>
        <v>8541</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5.05" x14ac:dyDescent="0.3">
      <c r="A4534" t="str">
        <f>'Page 1 - General Information'!$G$12</f>
        <v>113365303</v>
      </c>
      <c r="B4534" t="str">
        <f>'Page 1 - General Information'!$G$16</f>
        <v>8541</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5.05" x14ac:dyDescent="0.3">
      <c r="A4535" t="str">
        <f>'Page 1 - General Information'!$G$12</f>
        <v>113365303</v>
      </c>
      <c r="B4535" t="str">
        <f>'Page 1 - General Information'!$G$16</f>
        <v>8541</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5.05" x14ac:dyDescent="0.3">
      <c r="A4536" t="str">
        <f>'Page 1 - General Information'!$G$12</f>
        <v>113365303</v>
      </c>
      <c r="B4536" t="str">
        <f>'Page 1 - General Information'!$G$16</f>
        <v>8541</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5.05" x14ac:dyDescent="0.3">
      <c r="A4537" t="str">
        <f>'Page 1 - General Information'!$G$12</f>
        <v>113365303</v>
      </c>
      <c r="B4537" t="str">
        <f>'Page 1 - General Information'!$G$16</f>
        <v>8541</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5.05" x14ac:dyDescent="0.3">
      <c r="A4538" t="str">
        <f>'Page 1 - General Information'!$G$12</f>
        <v>113365303</v>
      </c>
      <c r="B4538" t="str">
        <f>'Page 1 - General Information'!$G$16</f>
        <v>8541</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5.05" x14ac:dyDescent="0.3">
      <c r="A4539" t="str">
        <f>'Page 1 - General Information'!$G$12</f>
        <v>113365303</v>
      </c>
      <c r="B4539" t="str">
        <f>'Page 1 - General Information'!$G$16</f>
        <v>8541</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5.05" x14ac:dyDescent="0.3">
      <c r="A4540" t="str">
        <f>'Page 1 - General Information'!$G$12</f>
        <v>113365303</v>
      </c>
      <c r="B4540" t="str">
        <f>'Page 1 - General Information'!$G$16</f>
        <v>8541</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5.05" x14ac:dyDescent="0.3">
      <c r="A4541" t="str">
        <f>'Page 1 - General Information'!$G$12</f>
        <v>113365303</v>
      </c>
      <c r="B4541" t="str">
        <f>'Page 1 - General Information'!$G$16</f>
        <v>8541</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5.05" x14ac:dyDescent="0.3">
      <c r="A4542" t="str">
        <f>'Page 1 - General Information'!$G$12</f>
        <v>113365303</v>
      </c>
      <c r="B4542" t="str">
        <f>'Page 1 - General Information'!$G$16</f>
        <v>8541</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5.05" x14ac:dyDescent="0.3">
      <c r="A4543" t="str">
        <f>'Page 1 - General Information'!$G$12</f>
        <v>113365303</v>
      </c>
      <c r="B4543" t="str">
        <f>'Page 1 - General Information'!$G$16</f>
        <v>8541</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5.05" x14ac:dyDescent="0.3">
      <c r="A4544" t="str">
        <f>'Page 1 - General Information'!$G$12</f>
        <v>113365303</v>
      </c>
      <c r="B4544" t="str">
        <f>'Page 1 - General Information'!$G$16</f>
        <v>8541</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5.05" x14ac:dyDescent="0.3">
      <c r="A4545" t="str">
        <f>'Page 1 - General Information'!$G$12</f>
        <v>113365303</v>
      </c>
      <c r="B4545" t="str">
        <f>'Page 1 - General Information'!$G$16</f>
        <v>8541</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5.05" x14ac:dyDescent="0.3">
      <c r="A4546" t="str">
        <f>'Page 1 - General Information'!$G$12</f>
        <v>113365303</v>
      </c>
      <c r="B4546" t="str">
        <f>'Page 1 - General Information'!$G$16</f>
        <v>8541</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5.05" x14ac:dyDescent="0.3">
      <c r="A4547" t="str">
        <f>'Page 1 - General Information'!$G$12</f>
        <v>113365303</v>
      </c>
      <c r="B4547" t="str">
        <f>'Page 1 - General Information'!$G$16</f>
        <v>8541</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5.05" x14ac:dyDescent="0.3">
      <c r="A4548" t="str">
        <f>'Page 1 - General Information'!$G$12</f>
        <v>113365303</v>
      </c>
      <c r="B4548" t="str">
        <f>'Page 1 - General Information'!$G$16</f>
        <v>8541</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5.05" x14ac:dyDescent="0.3">
      <c r="A4549" t="str">
        <f>'Page 1 - General Information'!$G$12</f>
        <v>113365303</v>
      </c>
      <c r="B4549" t="str">
        <f>'Page 1 - General Information'!$G$16</f>
        <v>8541</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5.05" x14ac:dyDescent="0.3">
      <c r="A4550" t="str">
        <f>'Page 1 - General Information'!$G$12</f>
        <v>113365303</v>
      </c>
      <c r="B4550" t="str">
        <f>'Page 1 - General Information'!$G$16</f>
        <v>8541</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5.05" x14ac:dyDescent="0.3">
      <c r="A4551" t="str">
        <f>'Page 1 - General Information'!$G$12</f>
        <v>113365303</v>
      </c>
      <c r="B4551" t="str">
        <f>'Page 1 - General Information'!$G$16</f>
        <v>8541</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5.05" x14ac:dyDescent="0.3">
      <c r="A4552" t="str">
        <f>'Page 1 - General Information'!$G$12</f>
        <v>113365303</v>
      </c>
      <c r="B4552" t="str">
        <f>'Page 1 - General Information'!$G$16</f>
        <v>8541</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5.05" x14ac:dyDescent="0.3">
      <c r="A4553" t="str">
        <f>'Page 1 - General Information'!$G$12</f>
        <v>113365303</v>
      </c>
      <c r="B4553" t="str">
        <f>'Page 1 - General Information'!$G$16</f>
        <v>8541</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5.05" x14ac:dyDescent="0.3">
      <c r="A4554" t="str">
        <f>'Page 1 - General Information'!$G$12</f>
        <v>113365303</v>
      </c>
      <c r="B4554" t="str">
        <f>'Page 1 - General Information'!$G$16</f>
        <v>8541</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5.05" x14ac:dyDescent="0.3">
      <c r="A4555" t="str">
        <f>'Page 1 - General Information'!$G$12</f>
        <v>113365303</v>
      </c>
      <c r="B4555" t="str">
        <f>'Page 1 - General Information'!$G$16</f>
        <v>8541</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5.05" x14ac:dyDescent="0.3">
      <c r="A4556" t="str">
        <f>'Page 1 - General Information'!$G$12</f>
        <v>113365303</v>
      </c>
      <c r="B4556" t="str">
        <f>'Page 1 - General Information'!$G$16</f>
        <v>8541</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5.05" x14ac:dyDescent="0.3">
      <c r="A4557" t="str">
        <f>'Page 1 - General Information'!$G$12</f>
        <v>113365303</v>
      </c>
      <c r="B4557" t="str">
        <f>'Page 1 - General Information'!$G$16</f>
        <v>8541</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5.05" x14ac:dyDescent="0.3">
      <c r="A4558" t="str">
        <f>'Page 1 - General Information'!$G$12</f>
        <v>113365303</v>
      </c>
      <c r="B4558" t="str">
        <f>'Page 1 - General Information'!$G$16</f>
        <v>8541</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5.05" x14ac:dyDescent="0.3">
      <c r="A4559" t="str">
        <f>'Page 1 - General Information'!$G$12</f>
        <v>113365303</v>
      </c>
      <c r="B4559" t="str">
        <f>'Page 1 - General Information'!$G$16</f>
        <v>8541</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5.05" x14ac:dyDescent="0.3">
      <c r="A4560" t="str">
        <f>'Page 1 - General Information'!$G$12</f>
        <v>113365303</v>
      </c>
      <c r="B4560" t="str">
        <f>'Page 1 - General Information'!$G$16</f>
        <v>8541</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5.05" x14ac:dyDescent="0.3">
      <c r="A4561" t="str">
        <f>'Page 1 - General Information'!$G$12</f>
        <v>113365303</v>
      </c>
      <c r="B4561" t="str">
        <f>'Page 1 - General Information'!$G$16</f>
        <v>8541</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5.05" x14ac:dyDescent="0.3">
      <c r="A4562" t="str">
        <f>'Page 1 - General Information'!$G$12</f>
        <v>113365303</v>
      </c>
      <c r="B4562" t="str">
        <f>'Page 1 - General Information'!$G$16</f>
        <v>8541</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5.05" x14ac:dyDescent="0.3">
      <c r="A4563" t="str">
        <f>'Page 1 - General Information'!$G$12</f>
        <v>113365303</v>
      </c>
      <c r="B4563" t="str">
        <f>'Page 1 - General Information'!$G$16</f>
        <v>8541</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5.05" x14ac:dyDescent="0.3">
      <c r="A4564" t="str">
        <f>'Page 1 - General Information'!$G$12</f>
        <v>113365303</v>
      </c>
      <c r="B4564" t="str">
        <f>'Page 1 - General Information'!$G$16</f>
        <v>8541</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5.05" x14ac:dyDescent="0.3">
      <c r="A4565" t="str">
        <f>'Page 1 - General Information'!$G$12</f>
        <v>113365303</v>
      </c>
      <c r="B4565" t="str">
        <f>'Page 1 - General Information'!$G$16</f>
        <v>8541</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5.05" x14ac:dyDescent="0.3">
      <c r="A4566" t="str">
        <f>'Page 1 - General Information'!$G$12</f>
        <v>113365303</v>
      </c>
      <c r="B4566" t="str">
        <f>'Page 1 - General Information'!$G$16</f>
        <v>8541</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5.05" x14ac:dyDescent="0.3">
      <c r="A4567" t="str">
        <f>'Page 1 - General Information'!$G$12</f>
        <v>113365303</v>
      </c>
      <c r="B4567" t="str">
        <f>'Page 1 - General Information'!$G$16</f>
        <v>8541</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5.05" x14ac:dyDescent="0.3">
      <c r="A4568" t="str">
        <f>'Page 1 - General Information'!$G$12</f>
        <v>113365303</v>
      </c>
      <c r="B4568" t="str">
        <f>'Page 1 - General Information'!$G$16</f>
        <v>8541</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5.05" x14ac:dyDescent="0.3">
      <c r="A4569" t="str">
        <f>'Page 1 - General Information'!$G$12</f>
        <v>113365303</v>
      </c>
      <c r="B4569" t="str">
        <f>'Page 1 - General Information'!$G$16</f>
        <v>8541</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5.05" x14ac:dyDescent="0.3">
      <c r="A4570" t="str">
        <f>'Page 1 - General Information'!$G$12</f>
        <v>113365303</v>
      </c>
      <c r="B4570" t="str">
        <f>'Page 1 - General Information'!$G$16</f>
        <v>8541</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5.05" x14ac:dyDescent="0.3">
      <c r="A4571" t="str">
        <f>'Page 1 - General Information'!$G$12</f>
        <v>113365303</v>
      </c>
      <c r="B4571" t="str">
        <f>'Page 1 - General Information'!$G$16</f>
        <v>8541</v>
      </c>
      <c r="C4571" s="343" t="s">
        <v>21449</v>
      </c>
      <c r="D4571"/>
      <c r="E4571"/>
      <c r="F4571"/>
      <c r="G4571"/>
      <c r="H4571"/>
      <c r="I4571"/>
      <c r="J4571"/>
      <c r="K4571"/>
      <c r="L4571"/>
      <c r="M4571"/>
      <c r="N4571" t="s">
        <v>8218</v>
      </c>
      <c r="O4571"/>
      <c r="P4571" s="349">
        <f>INDEX('Page 3 - Financial Information'!$K$16:$X$190,Y4571,X4571)</f>
        <v>24443.78</v>
      </c>
      <c r="Q4571"/>
      <c r="R4571"/>
      <c r="S4571" s="249" t="s">
        <v>8219</v>
      </c>
      <c r="T4571"/>
      <c r="U4571"/>
      <c r="V4571"/>
      <c r="W4571"/>
      <c r="X4571" s="345">
        <v>1</v>
      </c>
      <c r="Y4571" s="345">
        <v>1</v>
      </c>
      <c r="Z4571" s="288"/>
    </row>
    <row r="4572" spans="1:26" ht="15.05" x14ac:dyDescent="0.3">
      <c r="A4572" t="str">
        <f>'Page 1 - General Information'!$G$12</f>
        <v>113365303</v>
      </c>
      <c r="B4572" t="str">
        <f>'Page 1 - General Information'!$G$16</f>
        <v>8541</v>
      </c>
      <c r="C4572" s="343" t="s">
        <v>21449</v>
      </c>
      <c r="D4572"/>
      <c r="E4572"/>
      <c r="F4572"/>
      <c r="G4572"/>
      <c r="H4572"/>
      <c r="I4572"/>
      <c r="J4572"/>
      <c r="K4572"/>
      <c r="L4572"/>
      <c r="M4572"/>
      <c r="N4572" t="s">
        <v>8218</v>
      </c>
      <c r="O4572"/>
      <c r="P4572" s="349">
        <f>INDEX('Page 3 - Financial Information'!$K$16:$X$190,Y4572,X4572)</f>
        <v>6554.88</v>
      </c>
      <c r="Q4572"/>
      <c r="R4572"/>
      <c r="S4572" s="249" t="s">
        <v>8220</v>
      </c>
      <c r="T4572"/>
      <c r="U4572"/>
      <c r="V4572"/>
      <c r="W4572"/>
      <c r="X4572" s="345">
        <v>3</v>
      </c>
      <c r="Y4572" s="345">
        <v>1</v>
      </c>
      <c r="Z4572" s="288"/>
    </row>
    <row r="4573" spans="1:26" ht="15.05" x14ac:dyDescent="0.3">
      <c r="A4573" t="str">
        <f>'Page 1 - General Information'!$G$12</f>
        <v>113365303</v>
      </c>
      <c r="B4573" t="str">
        <f>'Page 1 - General Information'!$G$16</f>
        <v>8541</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5.05" x14ac:dyDescent="0.3">
      <c r="A4574" t="str">
        <f>'Page 1 - General Information'!$G$12</f>
        <v>113365303</v>
      </c>
      <c r="B4574" t="str">
        <f>'Page 1 - General Information'!$G$16</f>
        <v>8541</v>
      </c>
      <c r="C4574" s="343" t="s">
        <v>21449</v>
      </c>
      <c r="D4574"/>
      <c r="E4574"/>
      <c r="F4574"/>
      <c r="G4574"/>
      <c r="H4574"/>
      <c r="I4574"/>
      <c r="J4574"/>
      <c r="K4574"/>
      <c r="L4574"/>
      <c r="M4574"/>
      <c r="N4574" t="s">
        <v>8218</v>
      </c>
      <c r="O4574"/>
      <c r="P4574" s="349">
        <f>INDEX('Page 3 - Financial Information'!$K$16:$X$190,Y4574,X4574)</f>
        <v>5734.9</v>
      </c>
      <c r="Q4574"/>
      <c r="R4574"/>
      <c r="S4574" t="s">
        <v>8222</v>
      </c>
      <c r="T4574"/>
      <c r="U4574"/>
      <c r="V4574"/>
      <c r="W4574"/>
      <c r="X4574" s="345">
        <v>5</v>
      </c>
      <c r="Y4574" s="345">
        <v>1</v>
      </c>
      <c r="Z4574" s="288"/>
    </row>
    <row r="4575" spans="1:26" ht="15.05" x14ac:dyDescent="0.3">
      <c r="A4575" t="str">
        <f>'Page 1 - General Information'!$G$12</f>
        <v>113365303</v>
      </c>
      <c r="B4575" t="str">
        <f>'Page 1 - General Information'!$G$16</f>
        <v>8541</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5.05" x14ac:dyDescent="0.3">
      <c r="A4576" t="str">
        <f>'Page 1 - General Information'!$G$12</f>
        <v>113365303</v>
      </c>
      <c r="B4576" t="str">
        <f>'Page 1 - General Information'!$G$16</f>
        <v>8541</v>
      </c>
      <c r="C4576" s="343" t="s">
        <v>21449</v>
      </c>
      <c r="D4576"/>
      <c r="E4576"/>
      <c r="F4576"/>
      <c r="G4576"/>
      <c r="H4576"/>
      <c r="I4576"/>
      <c r="J4576"/>
      <c r="K4576"/>
      <c r="L4576"/>
      <c r="M4576"/>
      <c r="N4576" t="s">
        <v>8218</v>
      </c>
      <c r="O4576"/>
      <c r="P4576" s="349">
        <f>INDEX('Page 3 - Financial Information'!$K$16:$X$190,Y4576,X4576)</f>
        <v>2724</v>
      </c>
      <c r="Q4576"/>
      <c r="R4576"/>
      <c r="S4576" t="s">
        <v>8224</v>
      </c>
      <c r="T4576"/>
      <c r="U4576"/>
      <c r="V4576"/>
      <c r="W4576"/>
      <c r="X4576" s="345">
        <v>7</v>
      </c>
      <c r="Y4576" s="345">
        <v>1</v>
      </c>
      <c r="Z4576" s="288"/>
    </row>
    <row r="4577" spans="1:26" ht="15.05" x14ac:dyDescent="0.3">
      <c r="A4577" t="str">
        <f>'Page 1 - General Information'!$G$12</f>
        <v>113365303</v>
      </c>
      <c r="B4577" t="str">
        <f>'Page 1 - General Information'!$G$16</f>
        <v>8541</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5.05" x14ac:dyDescent="0.3">
      <c r="A4578" t="str">
        <f>'Page 1 - General Information'!$G$12</f>
        <v>113365303</v>
      </c>
      <c r="B4578" t="str">
        <f>'Page 1 - General Information'!$G$16</f>
        <v>8541</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5.05" x14ac:dyDescent="0.3">
      <c r="A4579" t="str">
        <f>'Page 1 - General Information'!$G$12</f>
        <v>113365303</v>
      </c>
      <c r="B4579" t="str">
        <f>'Page 1 - General Information'!$G$16</f>
        <v>8541</v>
      </c>
      <c r="C4579" s="343" t="s">
        <v>21449</v>
      </c>
      <c r="D4579"/>
      <c r="E4579"/>
      <c r="F4579"/>
      <c r="G4579"/>
      <c r="H4579"/>
      <c r="I4579"/>
      <c r="J4579"/>
      <c r="K4579"/>
      <c r="L4579"/>
      <c r="M4579"/>
      <c r="N4579" t="s">
        <v>8218</v>
      </c>
      <c r="O4579"/>
      <c r="P4579" s="349">
        <f>INDEX('Page 3 - Financial Information'!$K$16:$X$190,Y4579,X4579)</f>
        <v>9430</v>
      </c>
      <c r="Q4579"/>
      <c r="R4579"/>
      <c r="S4579" t="s">
        <v>8227</v>
      </c>
      <c r="T4579"/>
      <c r="U4579"/>
      <c r="V4579"/>
      <c r="W4579"/>
      <c r="X4579" s="345">
        <v>10</v>
      </c>
      <c r="Y4579" s="345">
        <v>1</v>
      </c>
      <c r="Z4579" s="288"/>
    </row>
    <row r="4580" spans="1:26" ht="15.05" x14ac:dyDescent="0.3">
      <c r="A4580" t="str">
        <f>'Page 1 - General Information'!$G$12</f>
        <v>113365303</v>
      </c>
      <c r="B4580" t="str">
        <f>'Page 1 - General Information'!$G$16</f>
        <v>8541</v>
      </c>
      <c r="C4580" s="343" t="s">
        <v>21449</v>
      </c>
      <c r="D4580"/>
      <c r="E4580"/>
      <c r="F4580"/>
      <c r="G4580"/>
      <c r="H4580"/>
      <c r="I4580"/>
      <c r="J4580"/>
      <c r="K4580"/>
      <c r="L4580"/>
      <c r="M4580"/>
      <c r="N4580" t="s">
        <v>8218</v>
      </c>
      <c r="O4580"/>
      <c r="P4580" s="349">
        <f>INDEX('Page 3 - Financial Information'!$K$16:$X$190,Y4580,X4580)</f>
        <v>12994.35</v>
      </c>
      <c r="Q4580"/>
      <c r="R4580"/>
      <c r="S4580" t="s">
        <v>8228</v>
      </c>
      <c r="T4580"/>
      <c r="U4580"/>
      <c r="V4580"/>
      <c r="W4580"/>
      <c r="X4580" s="345">
        <v>13</v>
      </c>
      <c r="Y4580" s="345">
        <v>1</v>
      </c>
      <c r="Z4580" s="288"/>
    </row>
    <row r="4581" spans="1:26" ht="15.05" x14ac:dyDescent="0.3">
      <c r="A4581" t="str">
        <f>'Page 1 - General Information'!$G$12</f>
        <v>113365303</v>
      </c>
      <c r="B4581" t="str">
        <f>'Page 1 - General Information'!$G$16</f>
        <v>8541</v>
      </c>
      <c r="C4581" s="343" t="s">
        <v>21449</v>
      </c>
      <c r="D4581"/>
      <c r="E4581"/>
      <c r="F4581"/>
      <c r="G4581"/>
      <c r="H4581"/>
      <c r="I4581"/>
      <c r="J4581"/>
      <c r="K4581"/>
      <c r="L4581"/>
      <c r="M4581"/>
      <c r="N4581" t="s">
        <v>8218</v>
      </c>
      <c r="O4581"/>
      <c r="P4581" s="349">
        <f>INDEX('Page 3 - Financial Information'!$K$16:$X$190,Y4581,X4581)</f>
        <v>6932.41</v>
      </c>
      <c r="Q4581"/>
      <c r="R4581"/>
      <c r="S4581" t="s">
        <v>8229</v>
      </c>
      <c r="T4581"/>
      <c r="U4581"/>
      <c r="V4581"/>
      <c r="W4581"/>
      <c r="X4581" s="345">
        <v>14</v>
      </c>
      <c r="Y4581" s="345">
        <v>1</v>
      </c>
      <c r="Z4581" s="288"/>
    </row>
    <row r="4582" spans="1:26" ht="15.05" x14ac:dyDescent="0.3">
      <c r="A4582" t="str">
        <f>'Page 1 - General Information'!$G$12</f>
        <v>113365303</v>
      </c>
      <c r="B4582" t="str">
        <f>'Page 1 - General Information'!$G$16</f>
        <v>8541</v>
      </c>
      <c r="C4582" s="343" t="s">
        <v>21449</v>
      </c>
      <c r="D4582"/>
      <c r="E4582"/>
      <c r="F4582"/>
      <c r="G4582"/>
      <c r="H4582"/>
      <c r="I4582"/>
      <c r="J4582"/>
      <c r="K4582"/>
      <c r="L4582"/>
      <c r="M4582"/>
      <c r="N4582" t="s">
        <v>8218</v>
      </c>
      <c r="O4582"/>
      <c r="P4582" s="349">
        <f>INDEX('Page 3 - Financial Information'!$K$16:$X$190,Y4582,X4582)</f>
        <v>28530.32</v>
      </c>
      <c r="Q4582"/>
      <c r="R4582"/>
      <c r="S4582" s="249" t="s">
        <v>8230</v>
      </c>
      <c r="T4582"/>
      <c r="U4582"/>
      <c r="V4582"/>
      <c r="W4582"/>
      <c r="X4582" s="345">
        <v>1</v>
      </c>
      <c r="Y4582" s="345">
        <v>2</v>
      </c>
      <c r="Z4582" s="288"/>
    </row>
    <row r="4583" spans="1:26" ht="15.05" x14ac:dyDescent="0.3">
      <c r="A4583" t="str">
        <f>'Page 1 - General Information'!$G$12</f>
        <v>113365303</v>
      </c>
      <c r="B4583" t="str">
        <f>'Page 1 - General Information'!$G$16</f>
        <v>8541</v>
      </c>
      <c r="C4583" s="343" t="s">
        <v>21449</v>
      </c>
      <c r="D4583"/>
      <c r="E4583"/>
      <c r="F4583"/>
      <c r="G4583"/>
      <c r="H4583"/>
      <c r="I4583"/>
      <c r="J4583"/>
      <c r="K4583"/>
      <c r="L4583"/>
      <c r="M4583"/>
      <c r="N4583" t="s">
        <v>8218</v>
      </c>
      <c r="O4583"/>
      <c r="P4583" s="349">
        <f>INDEX('Page 3 - Financial Information'!$K$16:$X$190,Y4583,X4583)</f>
        <v>8295.99</v>
      </c>
      <c r="Q4583"/>
      <c r="R4583"/>
      <c r="S4583" s="249" t="s">
        <v>8231</v>
      </c>
      <c r="T4583"/>
      <c r="U4583"/>
      <c r="V4583"/>
      <c r="W4583"/>
      <c r="X4583" s="345">
        <v>3</v>
      </c>
      <c r="Y4583" s="345">
        <v>2</v>
      </c>
      <c r="Z4583" s="288"/>
    </row>
    <row r="4584" spans="1:26" ht="15.05" x14ac:dyDescent="0.3">
      <c r="A4584" t="str">
        <f>'Page 1 - General Information'!$G$12</f>
        <v>113365303</v>
      </c>
      <c r="B4584" t="str">
        <f>'Page 1 - General Information'!$G$16</f>
        <v>8541</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5.05" x14ac:dyDescent="0.3">
      <c r="A4585" t="str">
        <f>'Page 1 - General Information'!$G$12</f>
        <v>113365303</v>
      </c>
      <c r="B4585" t="str">
        <f>'Page 1 - General Information'!$G$16</f>
        <v>8541</v>
      </c>
      <c r="C4585" s="343" t="s">
        <v>21449</v>
      </c>
      <c r="D4585"/>
      <c r="E4585"/>
      <c r="F4585"/>
      <c r="G4585"/>
      <c r="H4585"/>
      <c r="I4585"/>
      <c r="J4585"/>
      <c r="K4585"/>
      <c r="L4585"/>
      <c r="M4585"/>
      <c r="N4585" t="s">
        <v>8218</v>
      </c>
      <c r="O4585"/>
      <c r="P4585" s="349">
        <f>INDEX('Page 3 - Financial Information'!$K$16:$X$190,Y4585,X4585)</f>
        <v>5759.58</v>
      </c>
      <c r="Q4585"/>
      <c r="R4585"/>
      <c r="S4585" t="s">
        <v>8233</v>
      </c>
      <c r="T4585"/>
      <c r="U4585"/>
      <c r="V4585"/>
      <c r="W4585"/>
      <c r="X4585" s="345">
        <v>5</v>
      </c>
      <c r="Y4585" s="345">
        <v>2</v>
      </c>
      <c r="Z4585" s="288"/>
    </row>
    <row r="4586" spans="1:26" ht="15.05" x14ac:dyDescent="0.3">
      <c r="A4586" t="str">
        <f>'Page 1 - General Information'!$G$12</f>
        <v>113365303</v>
      </c>
      <c r="B4586" t="str">
        <f>'Page 1 - General Information'!$G$16</f>
        <v>8541</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5.05" x14ac:dyDescent="0.3">
      <c r="A4587" t="str">
        <f>'Page 1 - General Information'!$G$12</f>
        <v>113365303</v>
      </c>
      <c r="B4587" t="str">
        <f>'Page 1 - General Information'!$G$16</f>
        <v>8541</v>
      </c>
      <c r="C4587" s="343" t="s">
        <v>21449</v>
      </c>
      <c r="D4587"/>
      <c r="E4587"/>
      <c r="F4587"/>
      <c r="G4587"/>
      <c r="H4587"/>
      <c r="I4587"/>
      <c r="J4587"/>
      <c r="K4587"/>
      <c r="L4587"/>
      <c r="M4587"/>
      <c r="N4587" t="s">
        <v>8218</v>
      </c>
      <c r="O4587"/>
      <c r="P4587" s="349">
        <f>INDEX('Page 3 - Financial Information'!$K$16:$X$190,Y4587,X4587)</f>
        <v>8299.75</v>
      </c>
      <c r="Q4587"/>
      <c r="R4587"/>
      <c r="S4587" t="s">
        <v>8235</v>
      </c>
      <c r="T4587"/>
      <c r="U4587"/>
      <c r="V4587"/>
      <c r="W4587"/>
      <c r="X4587" s="345">
        <v>7</v>
      </c>
      <c r="Y4587" s="345">
        <v>2</v>
      </c>
      <c r="Z4587" s="288"/>
    </row>
    <row r="4588" spans="1:26" ht="15.05" x14ac:dyDescent="0.3">
      <c r="A4588" t="str">
        <f>'Page 1 - General Information'!$G$12</f>
        <v>113365303</v>
      </c>
      <c r="B4588" t="str">
        <f>'Page 1 - General Information'!$G$16</f>
        <v>8541</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5.05" x14ac:dyDescent="0.3">
      <c r="A4589" t="str">
        <f>'Page 1 - General Information'!$G$12</f>
        <v>113365303</v>
      </c>
      <c r="B4589" t="str">
        <f>'Page 1 - General Information'!$G$16</f>
        <v>8541</v>
      </c>
      <c r="C4589" s="343" t="s">
        <v>21449</v>
      </c>
      <c r="D4589"/>
      <c r="E4589"/>
      <c r="F4589"/>
      <c r="G4589"/>
      <c r="H4589"/>
      <c r="I4589"/>
      <c r="J4589"/>
      <c r="K4589"/>
      <c r="L4589"/>
      <c r="M4589"/>
      <c r="N4589" t="s">
        <v>8218</v>
      </c>
      <c r="O4589"/>
      <c r="P4589" s="349">
        <f>INDEX('Page 3 - Financial Information'!$K$16:$X$190,Y4589,X4589)</f>
        <v>6175</v>
      </c>
      <c r="Q4589"/>
      <c r="R4589"/>
      <c r="S4589" t="s">
        <v>8237</v>
      </c>
      <c r="T4589"/>
      <c r="U4589"/>
      <c r="V4589"/>
      <c r="W4589"/>
      <c r="X4589" s="345">
        <v>9</v>
      </c>
      <c r="Y4589" s="345">
        <v>2</v>
      </c>
      <c r="Z4589" s="288"/>
    </row>
    <row r="4590" spans="1:26" ht="15.05" x14ac:dyDescent="0.3">
      <c r="A4590" t="str">
        <f>'Page 1 - General Information'!$G$12</f>
        <v>113365303</v>
      </c>
      <c r="B4590" t="str">
        <f>'Page 1 - General Information'!$G$16</f>
        <v>8541</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5.05" x14ac:dyDescent="0.3">
      <c r="A4591" t="str">
        <f>'Page 1 - General Information'!$G$12</f>
        <v>113365303</v>
      </c>
      <c r="B4591" t="str">
        <f>'Page 1 - General Information'!$G$16</f>
        <v>8541</v>
      </c>
      <c r="C4591" s="343" t="s">
        <v>21449</v>
      </c>
      <c r="D4591"/>
      <c r="E4591"/>
      <c r="F4591"/>
      <c r="G4591"/>
      <c r="H4591"/>
      <c r="I4591"/>
      <c r="J4591"/>
      <c r="K4591"/>
      <c r="L4591"/>
      <c r="M4591"/>
      <c r="N4591" t="s">
        <v>8218</v>
      </c>
      <c r="O4591"/>
      <c r="P4591" s="349">
        <f>INDEX('Page 3 - Financial Information'!$K$16:$X$190,Y4591,X4591)</f>
        <v>16621.330000000002</v>
      </c>
      <c r="Q4591"/>
      <c r="R4591"/>
      <c r="S4591" t="s">
        <v>8239</v>
      </c>
      <c r="T4591"/>
      <c r="U4591"/>
      <c r="V4591"/>
      <c r="W4591"/>
      <c r="X4591" s="345">
        <v>13</v>
      </c>
      <c r="Y4591" s="345">
        <v>2</v>
      </c>
      <c r="Z4591" s="288"/>
    </row>
    <row r="4592" spans="1:26" ht="15.05" x14ac:dyDescent="0.3">
      <c r="A4592" t="str">
        <f>'Page 1 - General Information'!$G$12</f>
        <v>113365303</v>
      </c>
      <c r="B4592" t="str">
        <f>'Page 1 - General Information'!$G$16</f>
        <v>8541</v>
      </c>
      <c r="C4592" s="343" t="s">
        <v>21449</v>
      </c>
      <c r="D4592"/>
      <c r="E4592"/>
      <c r="F4592"/>
      <c r="G4592"/>
      <c r="H4592"/>
      <c r="I4592"/>
      <c r="J4592"/>
      <c r="K4592"/>
      <c r="L4592"/>
      <c r="M4592"/>
      <c r="N4592" t="s">
        <v>8218</v>
      </c>
      <c r="O4592"/>
      <c r="P4592" s="349">
        <f>INDEX('Page 3 - Financial Information'!$K$16:$X$190,Y4592,X4592)</f>
        <v>22466.92</v>
      </c>
      <c r="Q4592"/>
      <c r="R4592"/>
      <c r="S4592" t="s">
        <v>8240</v>
      </c>
      <c r="T4592"/>
      <c r="U4592"/>
      <c r="V4592"/>
      <c r="W4592"/>
      <c r="X4592" s="345">
        <v>14</v>
      </c>
      <c r="Y4592" s="345">
        <v>2</v>
      </c>
      <c r="Z4592" s="288"/>
    </row>
    <row r="4593" spans="1:26" ht="15.05" x14ac:dyDescent="0.3">
      <c r="A4593" t="str">
        <f>'Page 1 - General Information'!$G$12</f>
        <v>113365303</v>
      </c>
      <c r="B4593" t="str">
        <f>'Page 1 - General Information'!$G$16</f>
        <v>8541</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5.05" x14ac:dyDescent="0.3">
      <c r="A4594" t="str">
        <f>'Page 1 - General Information'!$G$12</f>
        <v>113365303</v>
      </c>
      <c r="B4594" t="str">
        <f>'Page 1 - General Information'!$G$16</f>
        <v>8541</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5.05" x14ac:dyDescent="0.3">
      <c r="A4595" t="str">
        <f>'Page 1 - General Information'!$G$12</f>
        <v>113365303</v>
      </c>
      <c r="B4595" t="str">
        <f>'Page 1 - General Information'!$G$16</f>
        <v>8541</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5.05" x14ac:dyDescent="0.3">
      <c r="A4596" t="str">
        <f>'Page 1 - General Information'!$G$12</f>
        <v>113365303</v>
      </c>
      <c r="B4596" t="str">
        <f>'Page 1 - General Information'!$G$16</f>
        <v>8541</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5.05" x14ac:dyDescent="0.3">
      <c r="A4597" t="str">
        <f>'Page 1 - General Information'!$G$12</f>
        <v>113365303</v>
      </c>
      <c r="B4597" t="str">
        <f>'Page 1 - General Information'!$G$16</f>
        <v>8541</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5.05" x14ac:dyDescent="0.3">
      <c r="A4598" t="str">
        <f>'Page 1 - General Information'!$G$12</f>
        <v>113365303</v>
      </c>
      <c r="B4598" t="str">
        <f>'Page 1 - General Information'!$G$16</f>
        <v>8541</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5.05" x14ac:dyDescent="0.3">
      <c r="A4599" t="str">
        <f>'Page 1 - General Information'!$G$12</f>
        <v>113365303</v>
      </c>
      <c r="B4599" t="str">
        <f>'Page 1 - General Information'!$G$16</f>
        <v>8541</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5.05" x14ac:dyDescent="0.3">
      <c r="A4600" t="str">
        <f>'Page 1 - General Information'!$G$12</f>
        <v>113365303</v>
      </c>
      <c r="B4600" t="str">
        <f>'Page 1 - General Information'!$G$16</f>
        <v>8541</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5.05" x14ac:dyDescent="0.3">
      <c r="A4601" t="str">
        <f>'Page 1 - General Information'!$G$12</f>
        <v>113365303</v>
      </c>
      <c r="B4601" t="str">
        <f>'Page 1 - General Information'!$G$16</f>
        <v>8541</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5.05" x14ac:dyDescent="0.3">
      <c r="A4602" t="str">
        <f>'Page 1 - General Information'!$G$12</f>
        <v>113365303</v>
      </c>
      <c r="B4602" t="str">
        <f>'Page 1 - General Information'!$G$16</f>
        <v>8541</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5.05" x14ac:dyDescent="0.3">
      <c r="A4603" t="str">
        <f>'Page 1 - General Information'!$G$12</f>
        <v>113365303</v>
      </c>
      <c r="B4603" t="str">
        <f>'Page 1 - General Information'!$G$16</f>
        <v>8541</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5.05" x14ac:dyDescent="0.3">
      <c r="A4604" t="str">
        <f>'Page 1 - General Information'!$G$12</f>
        <v>113365303</v>
      </c>
      <c r="B4604" t="str">
        <f>'Page 1 - General Information'!$G$16</f>
        <v>8541</v>
      </c>
      <c r="C4604" s="343" t="s">
        <v>21449</v>
      </c>
      <c r="D4604"/>
      <c r="E4604"/>
      <c r="F4604"/>
      <c r="G4604"/>
      <c r="H4604"/>
      <c r="I4604"/>
      <c r="J4604"/>
      <c r="K4604"/>
      <c r="L4604"/>
      <c r="M4604"/>
      <c r="N4604" t="s">
        <v>8218</v>
      </c>
      <c r="O4604"/>
      <c r="P4604" s="349">
        <f>INDEX('Page 3 - Financial Information'!$K$16:$X$190,Y4604,X4604)</f>
        <v>12005.52</v>
      </c>
      <c r="Q4604"/>
      <c r="R4604"/>
      <c r="S4604" s="249" t="s">
        <v>8252</v>
      </c>
      <c r="T4604"/>
      <c r="U4604"/>
      <c r="V4604"/>
      <c r="W4604"/>
      <c r="X4604" s="345">
        <v>1</v>
      </c>
      <c r="Y4604" s="345">
        <v>4</v>
      </c>
      <c r="Z4604" s="288"/>
    </row>
    <row r="4605" spans="1:26" ht="15.05" x14ac:dyDescent="0.3">
      <c r="A4605" t="str">
        <f>'Page 1 - General Information'!$G$12</f>
        <v>113365303</v>
      </c>
      <c r="B4605" t="str">
        <f>'Page 1 - General Information'!$G$16</f>
        <v>8541</v>
      </c>
      <c r="C4605" s="343" t="s">
        <v>21449</v>
      </c>
      <c r="D4605"/>
      <c r="E4605"/>
      <c r="F4605"/>
      <c r="G4605"/>
      <c r="H4605"/>
      <c r="I4605"/>
      <c r="J4605"/>
      <c r="K4605"/>
      <c r="L4605"/>
      <c r="M4605"/>
      <c r="N4605" t="s">
        <v>8218</v>
      </c>
      <c r="O4605"/>
      <c r="P4605" s="349">
        <f>INDEX('Page 3 - Financial Information'!$K$16:$X$190,Y4605,X4605)</f>
        <v>4221.6099999999997</v>
      </c>
      <c r="Q4605"/>
      <c r="R4605"/>
      <c r="S4605" s="249" t="s">
        <v>8253</v>
      </c>
      <c r="T4605"/>
      <c r="U4605"/>
      <c r="V4605"/>
      <c r="W4605"/>
      <c r="X4605" s="345">
        <v>3</v>
      </c>
      <c r="Y4605" s="345">
        <v>4</v>
      </c>
      <c r="Z4605" s="288"/>
    </row>
    <row r="4606" spans="1:26" ht="15.05" x14ac:dyDescent="0.3">
      <c r="A4606" t="str">
        <f>'Page 1 - General Information'!$G$12</f>
        <v>113365303</v>
      </c>
      <c r="B4606" t="str">
        <f>'Page 1 - General Information'!$G$16</f>
        <v>8541</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5.05" x14ac:dyDescent="0.3">
      <c r="A4607" t="str">
        <f>'Page 1 - General Information'!$G$12</f>
        <v>113365303</v>
      </c>
      <c r="B4607" t="str">
        <f>'Page 1 - General Information'!$G$16</f>
        <v>8541</v>
      </c>
      <c r="C4607" s="343" t="s">
        <v>21449</v>
      </c>
      <c r="D4607"/>
      <c r="E4607"/>
      <c r="F4607"/>
      <c r="G4607"/>
      <c r="H4607"/>
      <c r="I4607"/>
      <c r="J4607"/>
      <c r="K4607"/>
      <c r="L4607"/>
      <c r="M4607"/>
      <c r="N4607" t="s">
        <v>8218</v>
      </c>
      <c r="O4607"/>
      <c r="P4607" s="349">
        <f>INDEX('Page 3 - Financial Information'!$K$16:$X$190,Y4607,X4607)</f>
        <v>529.91</v>
      </c>
      <c r="Q4607"/>
      <c r="R4607"/>
      <c r="S4607" t="s">
        <v>8255</v>
      </c>
      <c r="T4607"/>
      <c r="U4607"/>
      <c r="V4607"/>
      <c r="W4607"/>
      <c r="X4607" s="345">
        <v>5</v>
      </c>
      <c r="Y4607" s="345">
        <v>4</v>
      </c>
      <c r="Z4607" s="288"/>
    </row>
    <row r="4608" spans="1:26" ht="15.05" x14ac:dyDescent="0.3">
      <c r="A4608" t="str">
        <f>'Page 1 - General Information'!$G$12</f>
        <v>113365303</v>
      </c>
      <c r="B4608" t="str">
        <f>'Page 1 - General Information'!$G$16</f>
        <v>8541</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5.05" x14ac:dyDescent="0.3">
      <c r="A4609" t="str">
        <f>'Page 1 - General Information'!$G$12</f>
        <v>113365303</v>
      </c>
      <c r="B4609" t="str">
        <f>'Page 1 - General Information'!$G$16</f>
        <v>8541</v>
      </c>
      <c r="C4609" s="343" t="s">
        <v>21449</v>
      </c>
      <c r="D4609"/>
      <c r="E4609"/>
      <c r="F4609"/>
      <c r="G4609"/>
      <c r="H4609"/>
      <c r="I4609"/>
      <c r="J4609"/>
      <c r="K4609"/>
      <c r="L4609"/>
      <c r="M4609"/>
      <c r="N4609" t="s">
        <v>8218</v>
      </c>
      <c r="O4609"/>
      <c r="P4609" s="349">
        <f>INDEX('Page 3 - Financial Information'!$K$16:$X$190,Y4609,X4609)</f>
        <v>1354</v>
      </c>
      <c r="Q4609"/>
      <c r="R4609"/>
      <c r="S4609" t="s">
        <v>8257</v>
      </c>
      <c r="T4609"/>
      <c r="U4609"/>
      <c r="V4609"/>
      <c r="W4609"/>
      <c r="X4609" s="345">
        <v>7</v>
      </c>
      <c r="Y4609" s="345">
        <v>4</v>
      </c>
      <c r="Z4609" s="288"/>
    </row>
    <row r="4610" spans="1:26" ht="15.05" x14ac:dyDescent="0.3">
      <c r="A4610" t="str">
        <f>'Page 1 - General Information'!$G$12</f>
        <v>113365303</v>
      </c>
      <c r="B4610" t="str">
        <f>'Page 1 - General Information'!$G$16</f>
        <v>8541</v>
      </c>
      <c r="C4610" s="343" t="s">
        <v>21449</v>
      </c>
      <c r="D4610"/>
      <c r="E4610"/>
      <c r="F4610"/>
      <c r="G4610"/>
      <c r="H4610"/>
      <c r="I4610"/>
      <c r="J4610"/>
      <c r="K4610"/>
      <c r="L4610"/>
      <c r="M4610"/>
      <c r="N4610" t="s">
        <v>8218</v>
      </c>
      <c r="O4610"/>
      <c r="P4610" s="349">
        <f>INDEX('Page 3 - Financial Information'!$K$16:$X$190,Y4610,X4610)</f>
        <v>5900</v>
      </c>
      <c r="Q4610"/>
      <c r="R4610"/>
      <c r="S4610" t="s">
        <v>8258</v>
      </c>
      <c r="T4610"/>
      <c r="U4610"/>
      <c r="V4610"/>
      <c r="W4610"/>
      <c r="X4610" s="345">
        <v>8</v>
      </c>
      <c r="Y4610" s="345">
        <v>4</v>
      </c>
      <c r="Z4610" s="288"/>
    </row>
    <row r="4611" spans="1:26" ht="15.05" x14ac:dyDescent="0.3">
      <c r="A4611" t="str">
        <f>'Page 1 - General Information'!$G$12</f>
        <v>113365303</v>
      </c>
      <c r="B4611" t="str">
        <f>'Page 1 - General Information'!$G$16</f>
        <v>8541</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5.05" x14ac:dyDescent="0.3">
      <c r="A4612" t="str">
        <f>'Page 1 - General Information'!$G$12</f>
        <v>113365303</v>
      </c>
      <c r="B4612" t="str">
        <f>'Page 1 - General Information'!$G$16</f>
        <v>8541</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5.05" x14ac:dyDescent="0.3">
      <c r="A4613" t="str">
        <f>'Page 1 - General Information'!$G$12</f>
        <v>113365303</v>
      </c>
      <c r="B4613" t="str">
        <f>'Page 1 - General Information'!$G$16</f>
        <v>8541</v>
      </c>
      <c r="C4613" s="343" t="s">
        <v>21449</v>
      </c>
      <c r="D4613"/>
      <c r="E4613"/>
      <c r="F4613"/>
      <c r="G4613"/>
      <c r="H4613"/>
      <c r="I4613"/>
      <c r="J4613"/>
      <c r="K4613"/>
      <c r="L4613"/>
      <c r="M4613"/>
      <c r="N4613" t="s">
        <v>8218</v>
      </c>
      <c r="O4613"/>
      <c r="P4613" s="349">
        <f>INDEX('Page 3 - Financial Information'!$K$16:$X$190,Y4613,X4613)</f>
        <v>4856.6750000000002</v>
      </c>
      <c r="Q4613"/>
      <c r="R4613"/>
      <c r="S4613" t="s">
        <v>8261</v>
      </c>
      <c r="T4613"/>
      <c r="U4613"/>
      <c r="V4613"/>
      <c r="W4613"/>
      <c r="X4613" s="345">
        <v>13</v>
      </c>
      <c r="Y4613" s="345">
        <v>4</v>
      </c>
      <c r="Z4613" s="288"/>
    </row>
    <row r="4614" spans="1:26" ht="15.05" x14ac:dyDescent="0.3">
      <c r="A4614" t="str">
        <f>'Page 1 - General Information'!$G$12</f>
        <v>113365303</v>
      </c>
      <c r="B4614" t="str">
        <f>'Page 1 - General Information'!$G$16</f>
        <v>8541</v>
      </c>
      <c r="C4614" s="343" t="s">
        <v>21449</v>
      </c>
      <c r="D4614"/>
      <c r="E4614"/>
      <c r="F4614"/>
      <c r="G4614"/>
      <c r="H4614"/>
      <c r="I4614"/>
      <c r="J4614"/>
      <c r="K4614"/>
      <c r="L4614"/>
      <c r="M4614"/>
      <c r="N4614" t="s">
        <v>8218</v>
      </c>
      <c r="O4614"/>
      <c r="P4614" s="349">
        <f>INDEX('Page 3 - Financial Information'!$K$16:$X$190,Y4614,X4614)</f>
        <v>4987.835</v>
      </c>
      <c r="Q4614"/>
      <c r="R4614"/>
      <c r="S4614" t="s">
        <v>8262</v>
      </c>
      <c r="T4614"/>
      <c r="U4614"/>
      <c r="V4614"/>
      <c r="W4614"/>
      <c r="X4614" s="345">
        <v>14</v>
      </c>
      <c r="Y4614" s="345">
        <v>4</v>
      </c>
      <c r="Z4614" s="288"/>
    </row>
    <row r="4615" spans="1:26" ht="15.05" x14ac:dyDescent="0.3">
      <c r="A4615" t="str">
        <f>'Page 1 - General Information'!$G$12</f>
        <v>113365303</v>
      </c>
      <c r="B4615" t="str">
        <f>'Page 1 - General Information'!$G$16</f>
        <v>8541</v>
      </c>
      <c r="C4615" s="343" t="s">
        <v>21449</v>
      </c>
      <c r="D4615"/>
      <c r="E4615"/>
      <c r="F4615"/>
      <c r="G4615"/>
      <c r="H4615"/>
      <c r="I4615"/>
      <c r="J4615"/>
      <c r="K4615"/>
      <c r="L4615"/>
      <c r="M4615"/>
      <c r="N4615" t="s">
        <v>8218</v>
      </c>
      <c r="O4615"/>
      <c r="P4615" s="349">
        <f>INDEX('Page 3 - Financial Information'!$K$16:$X$190,Y4615,X4615)</f>
        <v>96217.39</v>
      </c>
      <c r="Q4615"/>
      <c r="R4615"/>
      <c r="S4615" s="249" t="s">
        <v>8263</v>
      </c>
      <c r="T4615"/>
      <c r="U4615"/>
      <c r="V4615"/>
      <c r="W4615"/>
      <c r="X4615" s="345">
        <v>1</v>
      </c>
      <c r="Y4615" s="345">
        <v>5</v>
      </c>
      <c r="Z4615" s="288"/>
    </row>
    <row r="4616" spans="1:26" ht="15.05" x14ac:dyDescent="0.3">
      <c r="A4616" t="str">
        <f>'Page 1 - General Information'!$G$12</f>
        <v>113365303</v>
      </c>
      <c r="B4616" t="str">
        <f>'Page 1 - General Information'!$G$16</f>
        <v>8541</v>
      </c>
      <c r="C4616" s="343" t="s">
        <v>21449</v>
      </c>
      <c r="D4616"/>
      <c r="E4616"/>
      <c r="F4616"/>
      <c r="G4616"/>
      <c r="H4616"/>
      <c r="I4616"/>
      <c r="J4616"/>
      <c r="K4616"/>
      <c r="L4616"/>
      <c r="M4616"/>
      <c r="N4616" t="s">
        <v>8218</v>
      </c>
      <c r="O4616"/>
      <c r="P4616" s="349">
        <f>INDEX('Page 3 - Financial Information'!$K$16:$X$190,Y4616,X4616)</f>
        <v>5451.04</v>
      </c>
      <c r="Q4616"/>
      <c r="R4616"/>
      <c r="S4616" s="249" t="s">
        <v>8264</v>
      </c>
      <c r="T4616"/>
      <c r="U4616"/>
      <c r="V4616"/>
      <c r="W4616"/>
      <c r="X4616" s="345">
        <v>3</v>
      </c>
      <c r="Y4616" s="345">
        <v>5</v>
      </c>
      <c r="Z4616" s="288"/>
    </row>
    <row r="4617" spans="1:26" ht="15.05" x14ac:dyDescent="0.3">
      <c r="A4617" t="str">
        <f>'Page 1 - General Information'!$G$12</f>
        <v>113365303</v>
      </c>
      <c r="B4617" t="str">
        <f>'Page 1 - General Information'!$G$16</f>
        <v>8541</v>
      </c>
      <c r="C4617" s="343" t="s">
        <v>21449</v>
      </c>
      <c r="D4617"/>
      <c r="E4617"/>
      <c r="F4617"/>
      <c r="G4617"/>
      <c r="H4617"/>
      <c r="I4617"/>
      <c r="J4617"/>
      <c r="K4617"/>
      <c r="L4617"/>
      <c r="M4617"/>
      <c r="N4617" t="s">
        <v>8218</v>
      </c>
      <c r="O4617"/>
      <c r="P4617" s="349">
        <f>INDEX('Page 3 - Financial Information'!$K$16:$X$190,Y4617,X4617)</f>
        <v>21104.44</v>
      </c>
      <c r="Q4617"/>
      <c r="R4617"/>
      <c r="S4617" t="s">
        <v>8265</v>
      </c>
      <c r="T4617"/>
      <c r="U4617"/>
      <c r="V4617"/>
      <c r="W4617"/>
      <c r="X4617" s="345">
        <v>4</v>
      </c>
      <c r="Y4617" s="345">
        <v>5</v>
      </c>
      <c r="Z4617" s="288"/>
    </row>
    <row r="4618" spans="1:26" ht="15.05" x14ac:dyDescent="0.3">
      <c r="A4618" t="str">
        <f>'Page 1 - General Information'!$G$12</f>
        <v>113365303</v>
      </c>
      <c r="B4618" t="str">
        <f>'Page 1 - General Information'!$G$16</f>
        <v>8541</v>
      </c>
      <c r="C4618" s="343" t="s">
        <v>21449</v>
      </c>
      <c r="D4618"/>
      <c r="E4618"/>
      <c r="F4618"/>
      <c r="G4618"/>
      <c r="H4618"/>
      <c r="I4618"/>
      <c r="J4618"/>
      <c r="K4618"/>
      <c r="L4618"/>
      <c r="M4618"/>
      <c r="N4618" t="s">
        <v>8218</v>
      </c>
      <c r="O4618"/>
      <c r="P4618" s="349">
        <f>INDEX('Page 3 - Financial Information'!$K$16:$X$190,Y4618,X4618)</f>
        <v>16056.259999999998</v>
      </c>
      <c r="Q4618"/>
      <c r="R4618"/>
      <c r="S4618" t="s">
        <v>8266</v>
      </c>
      <c r="T4618"/>
      <c r="U4618"/>
      <c r="V4618"/>
      <c r="W4618"/>
      <c r="X4618" s="345">
        <v>5</v>
      </c>
      <c r="Y4618" s="345">
        <v>5</v>
      </c>
      <c r="Z4618" s="288"/>
    </row>
    <row r="4619" spans="1:26" ht="15.05" x14ac:dyDescent="0.3">
      <c r="A4619" t="str">
        <f>'Page 1 - General Information'!$G$12</f>
        <v>113365303</v>
      </c>
      <c r="B4619" t="str">
        <f>'Page 1 - General Information'!$G$16</f>
        <v>8541</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5.05" x14ac:dyDescent="0.3">
      <c r="A4620" t="str">
        <f>'Page 1 - General Information'!$G$12</f>
        <v>113365303</v>
      </c>
      <c r="B4620" t="str">
        <f>'Page 1 - General Information'!$G$16</f>
        <v>8541</v>
      </c>
      <c r="C4620" s="343" t="s">
        <v>21449</v>
      </c>
      <c r="D4620"/>
      <c r="E4620"/>
      <c r="F4620"/>
      <c r="G4620"/>
      <c r="H4620"/>
      <c r="I4620"/>
      <c r="J4620"/>
      <c r="K4620"/>
      <c r="L4620"/>
      <c r="M4620"/>
      <c r="N4620" t="s">
        <v>8218</v>
      </c>
      <c r="O4620"/>
      <c r="P4620" s="349">
        <f>INDEX('Page 3 - Financial Information'!$K$16:$X$190,Y4620,X4620)</f>
        <v>7442.65</v>
      </c>
      <c r="Q4620"/>
      <c r="R4620"/>
      <c r="S4620" t="s">
        <v>8268</v>
      </c>
      <c r="T4620"/>
      <c r="U4620"/>
      <c r="V4620"/>
      <c r="W4620"/>
      <c r="X4620" s="345">
        <v>7</v>
      </c>
      <c r="Y4620" s="345">
        <v>5</v>
      </c>
      <c r="Z4620" s="288"/>
    </row>
    <row r="4621" spans="1:26" ht="15.05" x14ac:dyDescent="0.3">
      <c r="A4621" t="str">
        <f>'Page 1 - General Information'!$G$12</f>
        <v>113365303</v>
      </c>
      <c r="B4621" t="str">
        <f>'Page 1 - General Information'!$G$16</f>
        <v>8541</v>
      </c>
      <c r="C4621" s="343" t="s">
        <v>21449</v>
      </c>
      <c r="D4621"/>
      <c r="E4621"/>
      <c r="F4621"/>
      <c r="G4621"/>
      <c r="H4621"/>
      <c r="I4621"/>
      <c r="J4621"/>
      <c r="K4621"/>
      <c r="L4621"/>
      <c r="M4621"/>
      <c r="N4621" t="s">
        <v>8218</v>
      </c>
      <c r="O4621"/>
      <c r="P4621" s="349">
        <f>INDEX('Page 3 - Financial Information'!$K$16:$X$190,Y4621,X4621)</f>
        <v>46163</v>
      </c>
      <c r="Q4621"/>
      <c r="R4621"/>
      <c r="S4621" t="s">
        <v>8269</v>
      </c>
      <c r="T4621"/>
      <c r="U4621"/>
      <c r="V4621"/>
      <c r="W4621"/>
      <c r="X4621" s="345">
        <v>8</v>
      </c>
      <c r="Y4621" s="345">
        <v>5</v>
      </c>
      <c r="Z4621" s="288"/>
    </row>
    <row r="4622" spans="1:26" ht="15.05" x14ac:dyDescent="0.3">
      <c r="A4622" t="str">
        <f>'Page 1 - General Information'!$G$12</f>
        <v>113365303</v>
      </c>
      <c r="B4622" t="str">
        <f>'Page 1 - General Information'!$G$16</f>
        <v>8541</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5.05" x14ac:dyDescent="0.3">
      <c r="A4623" t="str">
        <f>'Page 1 - General Information'!$G$12</f>
        <v>113365303</v>
      </c>
      <c r="B4623" t="str">
        <f>'Page 1 - General Information'!$G$16</f>
        <v>8541</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5.05" x14ac:dyDescent="0.3">
      <c r="A4624" t="str">
        <f>'Page 1 - General Information'!$G$12</f>
        <v>113365303</v>
      </c>
      <c r="B4624" t="str">
        <f>'Page 1 - General Information'!$G$16</f>
        <v>8541</v>
      </c>
      <c r="C4624" s="343" t="s">
        <v>21449</v>
      </c>
      <c r="D4624"/>
      <c r="E4624"/>
      <c r="F4624"/>
      <c r="G4624"/>
      <c r="H4624"/>
      <c r="I4624"/>
      <c r="J4624"/>
      <c r="K4624"/>
      <c r="L4624"/>
      <c r="M4624"/>
      <c r="N4624" t="s">
        <v>8218</v>
      </c>
      <c r="O4624"/>
      <c r="P4624" s="349">
        <f>INDEX('Page 3 - Financial Information'!$K$16:$X$190,Y4624,X4624)</f>
        <v>27766.62</v>
      </c>
      <c r="Q4624"/>
      <c r="R4624"/>
      <c r="S4624" t="s">
        <v>8272</v>
      </c>
      <c r="T4624"/>
      <c r="U4624"/>
      <c r="V4624"/>
      <c r="W4624"/>
      <c r="X4624" s="345">
        <v>13</v>
      </c>
      <c r="Y4624" s="345">
        <v>5</v>
      </c>
      <c r="Z4624" s="288"/>
    </row>
    <row r="4625" spans="1:26" ht="15.05" x14ac:dyDescent="0.3">
      <c r="A4625" t="str">
        <f>'Page 1 - General Information'!$G$12</f>
        <v>113365303</v>
      </c>
      <c r="B4625" t="str">
        <f>'Page 1 - General Information'!$G$16</f>
        <v>8541</v>
      </c>
      <c r="C4625" s="343" t="s">
        <v>21449</v>
      </c>
      <c r="D4625"/>
      <c r="E4625"/>
      <c r="F4625"/>
      <c r="G4625"/>
      <c r="H4625"/>
      <c r="I4625"/>
      <c r="J4625"/>
      <c r="K4625"/>
      <c r="L4625"/>
      <c r="M4625"/>
      <c r="N4625" t="s">
        <v>8218</v>
      </c>
      <c r="O4625"/>
      <c r="P4625" s="349">
        <f>INDEX('Page 3 - Financial Information'!$K$16:$X$190,Y4625,X4625)</f>
        <v>26484.720000000001</v>
      </c>
      <c r="Q4625"/>
      <c r="R4625"/>
      <c r="S4625" t="s">
        <v>8273</v>
      </c>
      <c r="T4625"/>
      <c r="U4625"/>
      <c r="V4625"/>
      <c r="W4625"/>
      <c r="X4625" s="345">
        <v>14</v>
      </c>
      <c r="Y4625" s="345">
        <v>5</v>
      </c>
      <c r="Z4625" s="288"/>
    </row>
    <row r="4626" spans="1:26" ht="15.05" x14ac:dyDescent="0.3">
      <c r="A4626" t="str">
        <f>'Page 1 - General Information'!$G$12</f>
        <v>113365303</v>
      </c>
      <c r="B4626" t="str">
        <f>'Page 1 - General Information'!$G$16</f>
        <v>8541</v>
      </c>
      <c r="C4626" s="343" t="s">
        <v>21449</v>
      </c>
      <c r="D4626"/>
      <c r="E4626"/>
      <c r="F4626"/>
      <c r="G4626"/>
      <c r="H4626"/>
      <c r="I4626"/>
      <c r="J4626"/>
      <c r="K4626"/>
      <c r="L4626"/>
      <c r="M4626"/>
      <c r="N4626" t="s">
        <v>8218</v>
      </c>
      <c r="O4626"/>
      <c r="P4626" s="349">
        <f>INDEX('Page 3 - Financial Information'!$K$16:$X$190,Y4626,X4626)</f>
        <v>9071.9700000000012</v>
      </c>
      <c r="Q4626"/>
      <c r="R4626"/>
      <c r="S4626" s="249" t="s">
        <v>8274</v>
      </c>
      <c r="T4626"/>
      <c r="U4626"/>
      <c r="V4626"/>
      <c r="W4626"/>
      <c r="X4626" s="345">
        <v>1</v>
      </c>
      <c r="Y4626" s="345">
        <v>6</v>
      </c>
      <c r="Z4626" s="288"/>
    </row>
    <row r="4627" spans="1:26" ht="15.05" x14ac:dyDescent="0.3">
      <c r="A4627" t="str">
        <f>'Page 1 - General Information'!$G$12</f>
        <v>113365303</v>
      </c>
      <c r="B4627" t="str">
        <f>'Page 1 - General Information'!$G$16</f>
        <v>8541</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5.05" x14ac:dyDescent="0.3">
      <c r="A4628" t="str">
        <f>'Page 1 - General Information'!$G$12</f>
        <v>113365303</v>
      </c>
      <c r="B4628" t="str">
        <f>'Page 1 - General Information'!$G$16</f>
        <v>8541</v>
      </c>
      <c r="C4628" s="343" t="s">
        <v>21449</v>
      </c>
      <c r="D4628"/>
      <c r="E4628"/>
      <c r="F4628"/>
      <c r="G4628"/>
      <c r="H4628"/>
      <c r="I4628"/>
      <c r="J4628"/>
      <c r="K4628"/>
      <c r="L4628"/>
      <c r="M4628"/>
      <c r="N4628" t="s">
        <v>8218</v>
      </c>
      <c r="O4628"/>
      <c r="P4628" s="349">
        <f>INDEX('Page 3 - Financial Information'!$K$16:$X$190,Y4628,X4628)</f>
        <v>1218</v>
      </c>
      <c r="Q4628"/>
      <c r="R4628"/>
      <c r="S4628" t="s">
        <v>8276</v>
      </c>
      <c r="T4628"/>
      <c r="U4628"/>
      <c r="V4628"/>
      <c r="W4628"/>
      <c r="X4628" s="345">
        <v>4</v>
      </c>
      <c r="Y4628" s="345">
        <v>6</v>
      </c>
      <c r="Z4628" s="288"/>
    </row>
    <row r="4629" spans="1:26" ht="15.05" x14ac:dyDescent="0.3">
      <c r="A4629" t="str">
        <f>'Page 1 - General Information'!$G$12</f>
        <v>113365303</v>
      </c>
      <c r="B4629" t="str">
        <f>'Page 1 - General Information'!$G$16</f>
        <v>8541</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5.05" x14ac:dyDescent="0.3">
      <c r="A4630" t="str">
        <f>'Page 1 - General Information'!$G$12</f>
        <v>113365303</v>
      </c>
      <c r="B4630" t="str">
        <f>'Page 1 - General Information'!$G$16</f>
        <v>8541</v>
      </c>
      <c r="C4630" s="343" t="s">
        <v>21449</v>
      </c>
      <c r="D4630"/>
      <c r="E4630"/>
      <c r="F4630"/>
      <c r="G4630"/>
      <c r="H4630"/>
      <c r="I4630"/>
      <c r="J4630"/>
      <c r="K4630"/>
      <c r="L4630"/>
      <c r="M4630"/>
      <c r="N4630" t="s">
        <v>8218</v>
      </c>
      <c r="O4630"/>
      <c r="P4630" s="349">
        <f>INDEX('Page 3 - Financial Information'!$K$16:$X$190,Y4630,X4630)</f>
        <v>1550</v>
      </c>
      <c r="Q4630"/>
      <c r="R4630"/>
      <c r="S4630" t="s">
        <v>8278</v>
      </c>
      <c r="T4630"/>
      <c r="U4630"/>
      <c r="V4630"/>
      <c r="W4630"/>
      <c r="X4630" s="345">
        <v>6</v>
      </c>
      <c r="Y4630" s="345">
        <v>6</v>
      </c>
      <c r="Z4630" s="288"/>
    </row>
    <row r="4631" spans="1:26" ht="15.05" x14ac:dyDescent="0.3">
      <c r="A4631" t="str">
        <f>'Page 1 - General Information'!$G$12</f>
        <v>113365303</v>
      </c>
      <c r="B4631" t="str">
        <f>'Page 1 - General Information'!$G$16</f>
        <v>8541</v>
      </c>
      <c r="C4631" s="343" t="s">
        <v>21449</v>
      </c>
      <c r="D4631"/>
      <c r="E4631"/>
      <c r="F4631"/>
      <c r="G4631"/>
      <c r="H4631"/>
      <c r="I4631"/>
      <c r="J4631"/>
      <c r="K4631"/>
      <c r="L4631"/>
      <c r="M4631"/>
      <c r="N4631" t="s">
        <v>8218</v>
      </c>
      <c r="O4631"/>
      <c r="P4631" s="349">
        <f>INDEX('Page 3 - Financial Information'!$K$16:$X$190,Y4631,X4631)</f>
        <v>428.97</v>
      </c>
      <c r="Q4631"/>
      <c r="R4631"/>
      <c r="S4631" t="s">
        <v>8279</v>
      </c>
      <c r="T4631"/>
      <c r="U4631"/>
      <c r="V4631"/>
      <c r="W4631"/>
      <c r="X4631" s="345">
        <v>7</v>
      </c>
      <c r="Y4631" s="345">
        <v>6</v>
      </c>
      <c r="Z4631" s="288"/>
    </row>
    <row r="4632" spans="1:26" ht="15.05" x14ac:dyDescent="0.3">
      <c r="A4632" t="str">
        <f>'Page 1 - General Information'!$G$12</f>
        <v>113365303</v>
      </c>
      <c r="B4632" t="str">
        <f>'Page 1 - General Information'!$G$16</f>
        <v>8541</v>
      </c>
      <c r="C4632" s="343" t="s">
        <v>21449</v>
      </c>
      <c r="D4632"/>
      <c r="E4632"/>
      <c r="F4632"/>
      <c r="G4632"/>
      <c r="H4632"/>
      <c r="I4632"/>
      <c r="J4632"/>
      <c r="K4632"/>
      <c r="L4632"/>
      <c r="M4632"/>
      <c r="N4632" t="s">
        <v>8218</v>
      </c>
      <c r="O4632"/>
      <c r="P4632" s="349">
        <f>INDEX('Page 3 - Financial Information'!$K$16:$X$190,Y4632,X4632)</f>
        <v>5875</v>
      </c>
      <c r="Q4632"/>
      <c r="R4632"/>
      <c r="S4632" t="s">
        <v>8280</v>
      </c>
      <c r="T4632"/>
      <c r="U4632"/>
      <c r="V4632"/>
      <c r="W4632"/>
      <c r="X4632" s="345">
        <v>8</v>
      </c>
      <c r="Y4632" s="345">
        <v>6</v>
      </c>
      <c r="Z4632" s="288"/>
    </row>
    <row r="4633" spans="1:26" ht="15.05" x14ac:dyDescent="0.3">
      <c r="A4633" t="str">
        <f>'Page 1 - General Information'!$G$12</f>
        <v>113365303</v>
      </c>
      <c r="B4633" t="str">
        <f>'Page 1 - General Information'!$G$16</f>
        <v>8541</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5.05" x14ac:dyDescent="0.3">
      <c r="A4634" t="str">
        <f>'Page 1 - General Information'!$G$12</f>
        <v>113365303</v>
      </c>
      <c r="B4634" t="str">
        <f>'Page 1 - General Information'!$G$16</f>
        <v>8541</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5.05" x14ac:dyDescent="0.3">
      <c r="A4635" t="str">
        <f>'Page 1 - General Information'!$G$12</f>
        <v>113365303</v>
      </c>
      <c r="B4635" t="str">
        <f>'Page 1 - General Information'!$G$16</f>
        <v>8541</v>
      </c>
      <c r="C4635" s="343" t="s">
        <v>21449</v>
      </c>
      <c r="D4635"/>
      <c r="E4635"/>
      <c r="F4635"/>
      <c r="G4635"/>
      <c r="H4635"/>
      <c r="I4635"/>
      <c r="J4635"/>
      <c r="K4635"/>
      <c r="L4635"/>
      <c r="M4635"/>
      <c r="N4635" t="s">
        <v>8218</v>
      </c>
      <c r="O4635"/>
      <c r="P4635" s="349">
        <f>INDEX('Page 3 - Financial Information'!$K$16:$X$190,Y4635,X4635)</f>
        <v>3004</v>
      </c>
      <c r="Q4635"/>
      <c r="R4635"/>
      <c r="S4635" t="s">
        <v>8283</v>
      </c>
      <c r="T4635"/>
      <c r="U4635"/>
      <c r="V4635"/>
      <c r="W4635"/>
      <c r="X4635" s="345">
        <v>13</v>
      </c>
      <c r="Y4635" s="345">
        <v>6</v>
      </c>
      <c r="Z4635" s="288"/>
    </row>
    <row r="4636" spans="1:26" ht="15.05" x14ac:dyDescent="0.3">
      <c r="A4636" t="str">
        <f>'Page 1 - General Information'!$G$12</f>
        <v>113365303</v>
      </c>
      <c r="B4636" t="str">
        <f>'Page 1 - General Information'!$G$16</f>
        <v>8541</v>
      </c>
      <c r="C4636" s="343" t="s">
        <v>21449</v>
      </c>
      <c r="D4636"/>
      <c r="E4636"/>
      <c r="F4636"/>
      <c r="G4636"/>
      <c r="H4636"/>
      <c r="I4636"/>
      <c r="J4636"/>
      <c r="K4636"/>
      <c r="L4636"/>
      <c r="M4636"/>
      <c r="N4636" t="s">
        <v>8218</v>
      </c>
      <c r="O4636"/>
      <c r="P4636" s="349">
        <f>INDEX('Page 3 - Financial Information'!$K$16:$X$190,Y4636,X4636)</f>
        <v>2475.25</v>
      </c>
      <c r="Q4636"/>
      <c r="R4636"/>
      <c r="S4636" t="s">
        <v>8284</v>
      </c>
      <c r="T4636"/>
      <c r="U4636"/>
      <c r="V4636"/>
      <c r="W4636"/>
      <c r="X4636" s="345">
        <v>14</v>
      </c>
      <c r="Y4636" s="345">
        <v>6</v>
      </c>
      <c r="Z4636" s="288"/>
    </row>
    <row r="4637" spans="1:26" ht="15.05" x14ac:dyDescent="0.3">
      <c r="A4637" t="str">
        <f>'Page 1 - General Information'!$G$12</f>
        <v>113365303</v>
      </c>
      <c r="B4637" t="str">
        <f>'Page 1 - General Information'!$G$16</f>
        <v>8541</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5.05" x14ac:dyDescent="0.3">
      <c r="A4638" t="str">
        <f>'Page 1 - General Information'!$G$12</f>
        <v>113365303</v>
      </c>
      <c r="B4638" t="str">
        <f>'Page 1 - General Information'!$G$16</f>
        <v>8541</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5.05" x14ac:dyDescent="0.3">
      <c r="A4639" t="str">
        <f>'Page 1 - General Information'!$G$12</f>
        <v>113365303</v>
      </c>
      <c r="B4639" t="str">
        <f>'Page 1 - General Information'!$G$16</f>
        <v>8541</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5.05" x14ac:dyDescent="0.3">
      <c r="A4640" t="str">
        <f>'Page 1 - General Information'!$G$12</f>
        <v>113365303</v>
      </c>
      <c r="B4640" t="str">
        <f>'Page 1 - General Information'!$G$16</f>
        <v>8541</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5.05" x14ac:dyDescent="0.3">
      <c r="A4641" t="str">
        <f>'Page 1 - General Information'!$G$12</f>
        <v>113365303</v>
      </c>
      <c r="B4641" t="str">
        <f>'Page 1 - General Information'!$G$16</f>
        <v>8541</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5.05" x14ac:dyDescent="0.3">
      <c r="A4642" t="str">
        <f>'Page 1 - General Information'!$G$12</f>
        <v>113365303</v>
      </c>
      <c r="B4642" t="str">
        <f>'Page 1 - General Information'!$G$16</f>
        <v>8541</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5.05" x14ac:dyDescent="0.3">
      <c r="A4643" t="str">
        <f>'Page 1 - General Information'!$G$12</f>
        <v>113365303</v>
      </c>
      <c r="B4643" t="str">
        <f>'Page 1 - General Information'!$G$16</f>
        <v>8541</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5.05" x14ac:dyDescent="0.3">
      <c r="A4644" t="str">
        <f>'Page 1 - General Information'!$G$12</f>
        <v>113365303</v>
      </c>
      <c r="B4644" t="str">
        <f>'Page 1 - General Information'!$G$16</f>
        <v>8541</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5.05" x14ac:dyDescent="0.3">
      <c r="A4645" t="str">
        <f>'Page 1 - General Information'!$G$12</f>
        <v>113365303</v>
      </c>
      <c r="B4645" t="str">
        <f>'Page 1 - General Information'!$G$16</f>
        <v>8541</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5.05" x14ac:dyDescent="0.3">
      <c r="A4646" t="str">
        <f>'Page 1 - General Information'!$G$12</f>
        <v>113365303</v>
      </c>
      <c r="B4646" t="str">
        <f>'Page 1 - General Information'!$G$16</f>
        <v>8541</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5.05" x14ac:dyDescent="0.3">
      <c r="A4647" t="str">
        <f>'Page 1 - General Information'!$G$12</f>
        <v>113365303</v>
      </c>
      <c r="B4647" t="str">
        <f>'Page 1 - General Information'!$G$16</f>
        <v>8541</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5.05" x14ac:dyDescent="0.3">
      <c r="A4648" t="str">
        <f>'Page 1 - General Information'!$G$12</f>
        <v>113365303</v>
      </c>
      <c r="B4648" t="str">
        <f>'Page 1 - General Information'!$G$16</f>
        <v>8541</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5.05" x14ac:dyDescent="0.3">
      <c r="A4649" t="str">
        <f>'Page 1 - General Information'!$G$12</f>
        <v>113365303</v>
      </c>
      <c r="B4649" t="str">
        <f>'Page 1 - General Information'!$G$16</f>
        <v>8541</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5.05" x14ac:dyDescent="0.3">
      <c r="A4650" t="str">
        <f>'Page 1 - General Information'!$G$12</f>
        <v>113365303</v>
      </c>
      <c r="B4650" t="str">
        <f>'Page 1 - General Information'!$G$16</f>
        <v>8541</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5.05" x14ac:dyDescent="0.3">
      <c r="A4651" t="str">
        <f>'Page 1 - General Information'!$G$12</f>
        <v>113365303</v>
      </c>
      <c r="B4651" t="str">
        <f>'Page 1 - General Information'!$G$16</f>
        <v>8541</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5.05" x14ac:dyDescent="0.3">
      <c r="A4652" t="str">
        <f>'Page 1 - General Information'!$G$12</f>
        <v>113365303</v>
      </c>
      <c r="B4652" t="str">
        <f>'Page 1 - General Information'!$G$16</f>
        <v>8541</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5.05" x14ac:dyDescent="0.3">
      <c r="A4653" t="str">
        <f>'Page 1 - General Information'!$G$12</f>
        <v>113365303</v>
      </c>
      <c r="B4653" t="str">
        <f>'Page 1 - General Information'!$G$16</f>
        <v>8541</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5.05" x14ac:dyDescent="0.3">
      <c r="A4654" t="str">
        <f>'Page 1 - General Information'!$G$12</f>
        <v>113365303</v>
      </c>
      <c r="B4654" t="str">
        <f>'Page 1 - General Information'!$G$16</f>
        <v>8541</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5.05" x14ac:dyDescent="0.3">
      <c r="A4655" t="str">
        <f>'Page 1 - General Information'!$G$12</f>
        <v>113365303</v>
      </c>
      <c r="B4655" t="str">
        <f>'Page 1 - General Information'!$G$16</f>
        <v>8541</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5.05" x14ac:dyDescent="0.3">
      <c r="A4656" t="str">
        <f>'Page 1 - General Information'!$G$12</f>
        <v>113365303</v>
      </c>
      <c r="B4656" t="str">
        <f>'Page 1 - General Information'!$G$16</f>
        <v>8541</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5.05" x14ac:dyDescent="0.3">
      <c r="A4657" t="str">
        <f>'Page 1 - General Information'!$G$12</f>
        <v>113365303</v>
      </c>
      <c r="B4657" t="str">
        <f>'Page 1 - General Information'!$G$16</f>
        <v>8541</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5.05" x14ac:dyDescent="0.3">
      <c r="A4658" t="str">
        <f>'Page 1 - General Information'!$G$12</f>
        <v>113365303</v>
      </c>
      <c r="B4658" t="str">
        <f>'Page 1 - General Information'!$G$16</f>
        <v>8541</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5.05" x14ac:dyDescent="0.3">
      <c r="A4659" t="str">
        <f>'Page 1 - General Information'!$G$12</f>
        <v>113365303</v>
      </c>
      <c r="B4659" t="str">
        <f>'Page 1 - General Information'!$G$16</f>
        <v>8541</v>
      </c>
      <c r="C4659" s="343" t="s">
        <v>21449</v>
      </c>
      <c r="D4659"/>
      <c r="E4659"/>
      <c r="F4659"/>
      <c r="G4659"/>
      <c r="H4659"/>
      <c r="I4659"/>
      <c r="J4659"/>
      <c r="K4659"/>
      <c r="L4659"/>
      <c r="M4659"/>
      <c r="N4659" t="s">
        <v>8218</v>
      </c>
      <c r="O4659"/>
      <c r="P4659" s="349">
        <f>INDEX('Page 3 - Financial Information'!$K$16:$X$190,Y4659,X4659)</f>
        <v>34940.32</v>
      </c>
      <c r="Q4659"/>
      <c r="R4659"/>
      <c r="S4659" s="249" t="s">
        <v>8307</v>
      </c>
      <c r="T4659"/>
      <c r="U4659"/>
      <c r="V4659"/>
      <c r="W4659"/>
      <c r="X4659" s="345">
        <v>1</v>
      </c>
      <c r="Y4659" s="345">
        <v>9</v>
      </c>
      <c r="Z4659" s="288"/>
    </row>
    <row r="4660" spans="1:26" ht="15.05" x14ac:dyDescent="0.3">
      <c r="A4660" t="str">
        <f>'Page 1 - General Information'!$G$12</f>
        <v>113365303</v>
      </c>
      <c r="B4660" t="str">
        <f>'Page 1 - General Information'!$G$16</f>
        <v>8541</v>
      </c>
      <c r="C4660" s="343" t="s">
        <v>21449</v>
      </c>
      <c r="D4660"/>
      <c r="E4660"/>
      <c r="F4660"/>
      <c r="G4660"/>
      <c r="H4660"/>
      <c r="I4660"/>
      <c r="J4660"/>
      <c r="K4660"/>
      <c r="L4660"/>
      <c r="M4660"/>
      <c r="N4660" t="s">
        <v>8218</v>
      </c>
      <c r="O4660"/>
      <c r="P4660" s="349">
        <f>INDEX('Page 3 - Financial Information'!$K$16:$X$190,Y4660,X4660)</f>
        <v>7461.67</v>
      </c>
      <c r="Q4660"/>
      <c r="R4660"/>
      <c r="S4660" s="249" t="s">
        <v>8308</v>
      </c>
      <c r="T4660"/>
      <c r="U4660"/>
      <c r="V4660"/>
      <c r="W4660"/>
      <c r="X4660" s="345">
        <v>3</v>
      </c>
      <c r="Y4660" s="345">
        <v>9</v>
      </c>
      <c r="Z4660" s="288"/>
    </row>
    <row r="4661" spans="1:26" ht="15.05" x14ac:dyDescent="0.3">
      <c r="A4661" t="str">
        <f>'Page 1 - General Information'!$G$12</f>
        <v>113365303</v>
      </c>
      <c r="B4661" t="str">
        <f>'Page 1 - General Information'!$G$16</f>
        <v>8541</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5.05" x14ac:dyDescent="0.3">
      <c r="A4662" t="str">
        <f>'Page 1 - General Information'!$G$12</f>
        <v>113365303</v>
      </c>
      <c r="B4662" t="str">
        <f>'Page 1 - General Information'!$G$16</f>
        <v>8541</v>
      </c>
      <c r="C4662" s="343" t="s">
        <v>21449</v>
      </c>
      <c r="D4662"/>
      <c r="E4662"/>
      <c r="F4662"/>
      <c r="G4662"/>
      <c r="H4662"/>
      <c r="I4662"/>
      <c r="J4662"/>
      <c r="K4662"/>
      <c r="L4662"/>
      <c r="M4662"/>
      <c r="N4662" t="s">
        <v>8218</v>
      </c>
      <c r="O4662"/>
      <c r="P4662" s="349">
        <f>INDEX('Page 3 - Financial Information'!$K$16:$X$190,Y4662,X4662)</f>
        <v>6586.15</v>
      </c>
      <c r="Q4662"/>
      <c r="R4662"/>
      <c r="S4662" t="s">
        <v>8310</v>
      </c>
      <c r="T4662"/>
      <c r="U4662"/>
      <c r="V4662"/>
      <c r="W4662"/>
      <c r="X4662" s="345">
        <v>5</v>
      </c>
      <c r="Y4662" s="345">
        <v>9</v>
      </c>
      <c r="Z4662" s="288"/>
    </row>
    <row r="4663" spans="1:26" ht="15.05" x14ac:dyDescent="0.3">
      <c r="A4663" t="str">
        <f>'Page 1 - General Information'!$G$12</f>
        <v>113365303</v>
      </c>
      <c r="B4663" t="str">
        <f>'Page 1 - General Information'!$G$16</f>
        <v>8541</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5.05" x14ac:dyDescent="0.3">
      <c r="A4664" t="str">
        <f>'Page 1 - General Information'!$G$12</f>
        <v>113365303</v>
      </c>
      <c r="B4664" t="str">
        <f>'Page 1 - General Information'!$G$16</f>
        <v>8541</v>
      </c>
      <c r="C4664" s="343" t="s">
        <v>21449</v>
      </c>
      <c r="D4664"/>
      <c r="E4664"/>
      <c r="F4664"/>
      <c r="G4664"/>
      <c r="H4664"/>
      <c r="I4664"/>
      <c r="J4664"/>
      <c r="K4664"/>
      <c r="L4664"/>
      <c r="M4664"/>
      <c r="N4664" t="s">
        <v>8218</v>
      </c>
      <c r="O4664"/>
      <c r="P4664" s="349">
        <f>INDEX('Page 3 - Financial Information'!$K$16:$X$190,Y4664,X4664)</f>
        <v>4832.5</v>
      </c>
      <c r="Q4664"/>
      <c r="R4664"/>
      <c r="S4664" t="s">
        <v>8312</v>
      </c>
      <c r="T4664"/>
      <c r="U4664"/>
      <c r="V4664"/>
      <c r="W4664"/>
      <c r="X4664" s="345">
        <v>7</v>
      </c>
      <c r="Y4664" s="345">
        <v>9</v>
      </c>
      <c r="Z4664" s="288"/>
    </row>
    <row r="4665" spans="1:26" ht="15.05" x14ac:dyDescent="0.3">
      <c r="A4665" t="str">
        <f>'Page 1 - General Information'!$G$12</f>
        <v>113365303</v>
      </c>
      <c r="B4665" t="str">
        <f>'Page 1 - General Information'!$G$16</f>
        <v>8541</v>
      </c>
      <c r="C4665" s="343" t="s">
        <v>21449</v>
      </c>
      <c r="D4665"/>
      <c r="E4665"/>
      <c r="F4665"/>
      <c r="G4665"/>
      <c r="H4665"/>
      <c r="I4665"/>
      <c r="J4665"/>
      <c r="K4665"/>
      <c r="L4665"/>
      <c r="M4665"/>
      <c r="N4665" t="s">
        <v>8218</v>
      </c>
      <c r="O4665"/>
      <c r="P4665" s="349">
        <f>INDEX('Page 3 - Financial Information'!$K$16:$X$190,Y4665,X4665)</f>
        <v>16060</v>
      </c>
      <c r="Q4665"/>
      <c r="R4665"/>
      <c r="S4665" t="s">
        <v>8313</v>
      </c>
      <c r="T4665"/>
      <c r="U4665"/>
      <c r="V4665"/>
      <c r="W4665"/>
      <c r="X4665" s="345">
        <v>8</v>
      </c>
      <c r="Y4665" s="345">
        <v>9</v>
      </c>
      <c r="Z4665" s="288"/>
    </row>
    <row r="4666" spans="1:26" ht="15.05" x14ac:dyDescent="0.3">
      <c r="A4666" t="str">
        <f>'Page 1 - General Information'!$G$12</f>
        <v>113365303</v>
      </c>
      <c r="B4666" t="str">
        <f>'Page 1 - General Information'!$G$16</f>
        <v>8541</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5.05" x14ac:dyDescent="0.3">
      <c r="A4667" t="str">
        <f>'Page 1 - General Information'!$G$12</f>
        <v>113365303</v>
      </c>
      <c r="B4667" t="str">
        <f>'Page 1 - General Information'!$G$16</f>
        <v>8541</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5.05" x14ac:dyDescent="0.3">
      <c r="A4668" t="str">
        <f>'Page 1 - General Information'!$G$12</f>
        <v>113365303</v>
      </c>
      <c r="B4668" t="str">
        <f>'Page 1 - General Information'!$G$16</f>
        <v>8541</v>
      </c>
      <c r="C4668" s="343" t="s">
        <v>21449</v>
      </c>
      <c r="D4668"/>
      <c r="E4668"/>
      <c r="F4668"/>
      <c r="G4668"/>
      <c r="H4668"/>
      <c r="I4668"/>
      <c r="J4668"/>
      <c r="K4668"/>
      <c r="L4668"/>
      <c r="M4668"/>
      <c r="N4668" t="s">
        <v>8218</v>
      </c>
      <c r="O4668"/>
      <c r="P4668" s="349">
        <f>INDEX('Page 3 - Financial Information'!$K$16:$X$190,Y4668,X4668)</f>
        <v>14661.28</v>
      </c>
      <c r="Q4668"/>
      <c r="R4668"/>
      <c r="S4668" t="s">
        <v>8316</v>
      </c>
      <c r="T4668"/>
      <c r="U4668"/>
      <c r="V4668"/>
      <c r="W4668"/>
      <c r="X4668" s="345">
        <v>13</v>
      </c>
      <c r="Y4668" s="345">
        <v>9</v>
      </c>
      <c r="Z4668" s="288"/>
    </row>
    <row r="4669" spans="1:26" ht="15.05" x14ac:dyDescent="0.3">
      <c r="A4669" t="str">
        <f>'Page 1 - General Information'!$G$12</f>
        <v>113365303</v>
      </c>
      <c r="B4669" t="str">
        <f>'Page 1 - General Information'!$G$16</f>
        <v>8541</v>
      </c>
      <c r="C4669" s="343" t="s">
        <v>21449</v>
      </c>
      <c r="D4669"/>
      <c r="E4669"/>
      <c r="F4669"/>
      <c r="G4669"/>
      <c r="H4669"/>
      <c r="I4669"/>
      <c r="J4669"/>
      <c r="K4669"/>
      <c r="L4669"/>
      <c r="M4669"/>
      <c r="N4669" t="s">
        <v>8218</v>
      </c>
      <c r="O4669"/>
      <c r="P4669" s="349">
        <f>INDEX('Page 3 - Financial Information'!$K$16:$X$190,Y4669,X4669)</f>
        <v>14050.18</v>
      </c>
      <c r="Q4669"/>
      <c r="R4669"/>
      <c r="S4669" t="s">
        <v>8317</v>
      </c>
      <c r="T4669"/>
      <c r="U4669"/>
      <c r="V4669"/>
      <c r="W4669"/>
      <c r="X4669" s="345">
        <v>14</v>
      </c>
      <c r="Y4669" s="345">
        <v>9</v>
      </c>
      <c r="Z4669" s="288"/>
    </row>
    <row r="4670" spans="1:26" ht="15.05" x14ac:dyDescent="0.3">
      <c r="A4670" t="str">
        <f>'Page 1 - General Information'!$G$12</f>
        <v>113365303</v>
      </c>
      <c r="B4670" t="str">
        <f>'Page 1 - General Information'!$G$16</f>
        <v>8541</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5.05" x14ac:dyDescent="0.3">
      <c r="A4671" t="str">
        <f>'Page 1 - General Information'!$G$12</f>
        <v>113365303</v>
      </c>
      <c r="B4671" t="str">
        <f>'Page 1 - General Information'!$G$16</f>
        <v>8541</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5.05" x14ac:dyDescent="0.3">
      <c r="A4672" t="str">
        <f>'Page 1 - General Information'!$G$12</f>
        <v>113365303</v>
      </c>
      <c r="B4672" t="str">
        <f>'Page 1 - General Information'!$G$16</f>
        <v>8541</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5.05" x14ac:dyDescent="0.3">
      <c r="A4673" t="str">
        <f>'Page 1 - General Information'!$G$12</f>
        <v>113365303</v>
      </c>
      <c r="B4673" t="str">
        <f>'Page 1 - General Information'!$G$16</f>
        <v>8541</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5.05" x14ac:dyDescent="0.3">
      <c r="A4674" t="str">
        <f>'Page 1 - General Information'!$G$12</f>
        <v>113365303</v>
      </c>
      <c r="B4674" t="str">
        <f>'Page 1 - General Information'!$G$16</f>
        <v>8541</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5.05" x14ac:dyDescent="0.3">
      <c r="A4675" t="str">
        <f>'Page 1 - General Information'!$G$12</f>
        <v>113365303</v>
      </c>
      <c r="B4675" t="str">
        <f>'Page 1 - General Information'!$G$16</f>
        <v>8541</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5.05" x14ac:dyDescent="0.3">
      <c r="A4676" t="str">
        <f>'Page 1 - General Information'!$G$12</f>
        <v>113365303</v>
      </c>
      <c r="B4676" t="str">
        <f>'Page 1 - General Information'!$G$16</f>
        <v>8541</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5.05" x14ac:dyDescent="0.3">
      <c r="A4677" t="str">
        <f>'Page 1 - General Information'!$G$12</f>
        <v>113365303</v>
      </c>
      <c r="B4677" t="str">
        <f>'Page 1 - General Information'!$G$16</f>
        <v>8541</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5.05" x14ac:dyDescent="0.3">
      <c r="A4678" t="str">
        <f>'Page 1 - General Information'!$G$12</f>
        <v>113365303</v>
      </c>
      <c r="B4678" t="str">
        <f>'Page 1 - General Information'!$G$16</f>
        <v>8541</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5.05" x14ac:dyDescent="0.3">
      <c r="A4679" t="str">
        <f>'Page 1 - General Information'!$G$12</f>
        <v>113365303</v>
      </c>
      <c r="B4679" t="str">
        <f>'Page 1 - General Information'!$G$16</f>
        <v>8541</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5.05" x14ac:dyDescent="0.3">
      <c r="A4680" t="str">
        <f>'Page 1 - General Information'!$G$12</f>
        <v>113365303</v>
      </c>
      <c r="B4680" t="str">
        <f>'Page 1 - General Information'!$G$16</f>
        <v>8541</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5.05" x14ac:dyDescent="0.3">
      <c r="A4681" t="str">
        <f>'Page 1 - General Information'!$G$12</f>
        <v>113365303</v>
      </c>
      <c r="B4681" t="str">
        <f>'Page 1 - General Information'!$G$16</f>
        <v>8541</v>
      </c>
      <c r="C4681" s="343" t="s">
        <v>21449</v>
      </c>
      <c r="D4681"/>
      <c r="E4681"/>
      <c r="F4681"/>
      <c r="G4681"/>
      <c r="H4681"/>
      <c r="I4681"/>
      <c r="J4681"/>
      <c r="K4681"/>
      <c r="L4681"/>
      <c r="M4681"/>
      <c r="N4681" t="s">
        <v>8218</v>
      </c>
      <c r="O4681"/>
      <c r="P4681" s="349">
        <f>INDEX('Page 3 - Financial Information'!$K$16:$X$190,Y4681,X4681)</f>
        <v>12189.45</v>
      </c>
      <c r="Q4681"/>
      <c r="R4681"/>
      <c r="S4681" s="249" t="s">
        <v>8329</v>
      </c>
      <c r="T4681"/>
      <c r="U4681"/>
      <c r="V4681"/>
      <c r="W4681"/>
      <c r="X4681" s="345">
        <v>1</v>
      </c>
      <c r="Y4681" s="345">
        <v>11</v>
      </c>
      <c r="Z4681" s="288"/>
    </row>
    <row r="4682" spans="1:26" ht="15.05" x14ac:dyDescent="0.3">
      <c r="A4682" t="str">
        <f>'Page 1 - General Information'!$G$12</f>
        <v>113365303</v>
      </c>
      <c r="B4682" t="str">
        <f>'Page 1 - General Information'!$G$16</f>
        <v>8541</v>
      </c>
      <c r="C4682" s="343" t="s">
        <v>21449</v>
      </c>
      <c r="D4682"/>
      <c r="E4682"/>
      <c r="F4682"/>
      <c r="G4682"/>
      <c r="H4682"/>
      <c r="I4682"/>
      <c r="J4682"/>
      <c r="K4682"/>
      <c r="L4682"/>
      <c r="M4682"/>
      <c r="N4682" t="s">
        <v>8218</v>
      </c>
      <c r="O4682"/>
      <c r="P4682" s="349">
        <f>INDEX('Page 3 - Financial Information'!$K$16:$X$190,Y4682,X4682)</f>
        <v>6023.37</v>
      </c>
      <c r="Q4682"/>
      <c r="R4682"/>
      <c r="S4682" s="249" t="s">
        <v>8330</v>
      </c>
      <c r="T4682"/>
      <c r="U4682"/>
      <c r="V4682"/>
      <c r="W4682"/>
      <c r="X4682" s="345">
        <v>3</v>
      </c>
      <c r="Y4682" s="345">
        <v>11</v>
      </c>
      <c r="Z4682" s="288"/>
    </row>
    <row r="4683" spans="1:26" ht="15.05" x14ac:dyDescent="0.3">
      <c r="A4683" t="str">
        <f>'Page 1 - General Information'!$G$12</f>
        <v>113365303</v>
      </c>
      <c r="B4683" t="str">
        <f>'Page 1 - General Information'!$G$16</f>
        <v>8541</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5.05" x14ac:dyDescent="0.3">
      <c r="A4684" t="str">
        <f>'Page 1 - General Information'!$G$12</f>
        <v>113365303</v>
      </c>
      <c r="B4684" t="str">
        <f>'Page 1 - General Information'!$G$16</f>
        <v>8541</v>
      </c>
      <c r="C4684" s="343" t="s">
        <v>21449</v>
      </c>
      <c r="D4684"/>
      <c r="E4684"/>
      <c r="F4684"/>
      <c r="G4684"/>
      <c r="H4684"/>
      <c r="I4684"/>
      <c r="J4684"/>
      <c r="K4684"/>
      <c r="L4684"/>
      <c r="M4684"/>
      <c r="N4684" t="s">
        <v>8218</v>
      </c>
      <c r="O4684"/>
      <c r="P4684" s="349">
        <f>INDEX('Page 3 - Financial Information'!$K$16:$X$190,Y4684,X4684)</f>
        <v>666.08</v>
      </c>
      <c r="Q4684"/>
      <c r="R4684"/>
      <c r="S4684" t="s">
        <v>8332</v>
      </c>
      <c r="T4684"/>
      <c r="U4684"/>
      <c r="V4684"/>
      <c r="W4684"/>
      <c r="X4684" s="345">
        <v>5</v>
      </c>
      <c r="Y4684" s="345">
        <v>11</v>
      </c>
      <c r="Z4684" s="288"/>
    </row>
    <row r="4685" spans="1:26" ht="15.05" x14ac:dyDescent="0.3">
      <c r="A4685" t="str">
        <f>'Page 1 - General Information'!$G$12</f>
        <v>113365303</v>
      </c>
      <c r="B4685" t="str">
        <f>'Page 1 - General Information'!$G$16</f>
        <v>8541</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5.05" x14ac:dyDescent="0.3">
      <c r="A4686" t="str">
        <f>'Page 1 - General Information'!$G$12</f>
        <v>113365303</v>
      </c>
      <c r="B4686" t="str">
        <f>'Page 1 - General Information'!$G$16</f>
        <v>8541</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5.05" x14ac:dyDescent="0.3">
      <c r="A4687" t="str">
        <f>'Page 1 - General Information'!$G$12</f>
        <v>113365303</v>
      </c>
      <c r="B4687" t="str">
        <f>'Page 1 - General Information'!$G$16</f>
        <v>8541</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5.05" x14ac:dyDescent="0.3">
      <c r="A4688" t="str">
        <f>'Page 1 - General Information'!$G$12</f>
        <v>113365303</v>
      </c>
      <c r="B4688" t="str">
        <f>'Page 1 - General Information'!$G$16</f>
        <v>8541</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5.05" x14ac:dyDescent="0.3">
      <c r="A4689" t="str">
        <f>'Page 1 - General Information'!$G$12</f>
        <v>113365303</v>
      </c>
      <c r="B4689" t="str">
        <f>'Page 1 - General Information'!$G$16</f>
        <v>8541</v>
      </c>
      <c r="C4689" s="343" t="s">
        <v>21449</v>
      </c>
      <c r="D4689"/>
      <c r="E4689"/>
      <c r="F4689"/>
      <c r="G4689"/>
      <c r="H4689"/>
      <c r="I4689"/>
      <c r="J4689"/>
      <c r="K4689"/>
      <c r="L4689"/>
      <c r="M4689"/>
      <c r="N4689" t="s">
        <v>8218</v>
      </c>
      <c r="O4689"/>
      <c r="P4689" s="349">
        <f>INDEX('Page 3 - Financial Information'!$K$16:$X$190,Y4689,X4689)</f>
        <v>5500</v>
      </c>
      <c r="Q4689"/>
      <c r="R4689"/>
      <c r="S4689" t="s">
        <v>8337</v>
      </c>
      <c r="T4689"/>
      <c r="U4689"/>
      <c r="V4689"/>
      <c r="W4689"/>
      <c r="X4689" s="345">
        <v>10</v>
      </c>
      <c r="Y4689" s="345">
        <v>11</v>
      </c>
      <c r="Z4689" s="288"/>
    </row>
    <row r="4690" spans="1:26" ht="15.05" x14ac:dyDescent="0.3">
      <c r="A4690" t="str">
        <f>'Page 1 - General Information'!$G$12</f>
        <v>113365303</v>
      </c>
      <c r="B4690" t="str">
        <f>'Page 1 - General Information'!$G$16</f>
        <v>8541</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5.05" x14ac:dyDescent="0.3">
      <c r="A4691" t="str">
        <f>'Page 1 - General Information'!$G$12</f>
        <v>113365303</v>
      </c>
      <c r="B4691" t="str">
        <f>'Page 1 - General Information'!$G$16</f>
        <v>8541</v>
      </c>
      <c r="C4691" s="343" t="s">
        <v>21449</v>
      </c>
      <c r="D4691"/>
      <c r="E4691"/>
      <c r="F4691"/>
      <c r="G4691"/>
      <c r="H4691"/>
      <c r="I4691"/>
      <c r="J4691"/>
      <c r="K4691"/>
      <c r="L4691"/>
      <c r="M4691"/>
      <c r="N4691" t="s">
        <v>8218</v>
      </c>
      <c r="O4691"/>
      <c r="P4691" s="349">
        <f>INDEX('Page 3 - Financial Information'!$K$16:$X$190,Y4691,X4691)</f>
        <v>784.74</v>
      </c>
      <c r="Q4691"/>
      <c r="R4691"/>
      <c r="S4691" t="s">
        <v>8339</v>
      </c>
      <c r="T4691"/>
      <c r="U4691"/>
      <c r="V4691"/>
      <c r="W4691"/>
      <c r="X4691" s="345">
        <v>14</v>
      </c>
      <c r="Y4691" s="345">
        <v>11</v>
      </c>
      <c r="Z4691" s="288"/>
    </row>
    <row r="4692" spans="1:26" ht="15.05" x14ac:dyDescent="0.3">
      <c r="A4692" t="str">
        <f>'Page 1 - General Information'!$G$12</f>
        <v>113365303</v>
      </c>
      <c r="B4692" t="str">
        <f>'Page 1 - General Information'!$G$16</f>
        <v>8541</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5.05" x14ac:dyDescent="0.3">
      <c r="A4693" t="str">
        <f>'Page 1 - General Information'!$G$12</f>
        <v>113365303</v>
      </c>
      <c r="B4693" t="str">
        <f>'Page 1 - General Information'!$G$16</f>
        <v>8541</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5.05" x14ac:dyDescent="0.3">
      <c r="A4694" t="str">
        <f>'Page 1 - General Information'!$G$12</f>
        <v>113365303</v>
      </c>
      <c r="B4694" t="str">
        <f>'Page 1 - General Information'!$G$16</f>
        <v>8541</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5.05" x14ac:dyDescent="0.3">
      <c r="A4695" t="str">
        <f>'Page 1 - General Information'!$G$12</f>
        <v>113365303</v>
      </c>
      <c r="B4695" t="str">
        <f>'Page 1 - General Information'!$G$16</f>
        <v>8541</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5.05" x14ac:dyDescent="0.3">
      <c r="A4696" t="str">
        <f>'Page 1 - General Information'!$G$12</f>
        <v>113365303</v>
      </c>
      <c r="B4696" t="str">
        <f>'Page 1 - General Information'!$G$16</f>
        <v>8541</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5.05" x14ac:dyDescent="0.3">
      <c r="A4697" t="str">
        <f>'Page 1 - General Information'!$G$12</f>
        <v>113365303</v>
      </c>
      <c r="B4697" t="str">
        <f>'Page 1 - General Information'!$G$16</f>
        <v>8541</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5.05" x14ac:dyDescent="0.3">
      <c r="A4698" t="str">
        <f>'Page 1 - General Information'!$G$12</f>
        <v>113365303</v>
      </c>
      <c r="B4698" t="str">
        <f>'Page 1 - General Information'!$G$16</f>
        <v>8541</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5.05" x14ac:dyDescent="0.3">
      <c r="A4699" t="str">
        <f>'Page 1 - General Information'!$G$12</f>
        <v>113365303</v>
      </c>
      <c r="B4699" t="str">
        <f>'Page 1 - General Information'!$G$16</f>
        <v>8541</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5.05" x14ac:dyDescent="0.3">
      <c r="A4700" t="str">
        <f>'Page 1 - General Information'!$G$12</f>
        <v>113365303</v>
      </c>
      <c r="B4700" t="str">
        <f>'Page 1 - General Information'!$G$16</f>
        <v>8541</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5.05" x14ac:dyDescent="0.3">
      <c r="A4701" t="str">
        <f>'Page 1 - General Information'!$G$12</f>
        <v>113365303</v>
      </c>
      <c r="B4701" t="str">
        <f>'Page 1 - General Information'!$G$16</f>
        <v>8541</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5.05" x14ac:dyDescent="0.3">
      <c r="A4702" t="str">
        <f>'Page 1 - General Information'!$G$12</f>
        <v>113365303</v>
      </c>
      <c r="B4702" t="str">
        <f>'Page 1 - General Information'!$G$16</f>
        <v>8541</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5.05" x14ac:dyDescent="0.3">
      <c r="A4703" t="str">
        <f>'Page 1 - General Information'!$G$12</f>
        <v>113365303</v>
      </c>
      <c r="B4703" t="str">
        <f>'Page 1 - General Information'!$G$16</f>
        <v>8541</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5.05" x14ac:dyDescent="0.3">
      <c r="A4704" t="str">
        <f>'Page 1 - General Information'!$G$12</f>
        <v>113365303</v>
      </c>
      <c r="B4704" t="str">
        <f>'Page 1 - General Information'!$G$16</f>
        <v>8541</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5.05" x14ac:dyDescent="0.3">
      <c r="A4705" t="str">
        <f>'Page 1 - General Information'!$G$12</f>
        <v>113365303</v>
      </c>
      <c r="B4705" t="str">
        <f>'Page 1 - General Information'!$G$16</f>
        <v>8541</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5.05" x14ac:dyDescent="0.3">
      <c r="A4706" t="str">
        <f>'Page 1 - General Information'!$G$12</f>
        <v>113365303</v>
      </c>
      <c r="B4706" t="str">
        <f>'Page 1 - General Information'!$G$16</f>
        <v>8541</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5.05" x14ac:dyDescent="0.3">
      <c r="A4707" t="str">
        <f>'Page 1 - General Information'!$G$12</f>
        <v>113365303</v>
      </c>
      <c r="B4707" t="str">
        <f>'Page 1 - General Information'!$G$16</f>
        <v>8541</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5.05" x14ac:dyDescent="0.3">
      <c r="A4708" t="str">
        <f>'Page 1 - General Information'!$G$12</f>
        <v>113365303</v>
      </c>
      <c r="B4708" t="str">
        <f>'Page 1 - General Information'!$G$16</f>
        <v>8541</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5.05" x14ac:dyDescent="0.3">
      <c r="A4709" t="str">
        <f>'Page 1 - General Information'!$G$12</f>
        <v>113365303</v>
      </c>
      <c r="B4709" t="str">
        <f>'Page 1 - General Information'!$G$16</f>
        <v>8541</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5.05" x14ac:dyDescent="0.3">
      <c r="A4710" t="str">
        <f>'Page 1 - General Information'!$G$12</f>
        <v>113365303</v>
      </c>
      <c r="B4710" t="str">
        <f>'Page 1 - General Information'!$G$16</f>
        <v>8541</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5.05" x14ac:dyDescent="0.3">
      <c r="A4711" t="str">
        <f>'Page 1 - General Information'!$G$12</f>
        <v>113365303</v>
      </c>
      <c r="B4711" t="str">
        <f>'Page 1 - General Information'!$G$16</f>
        <v>8541</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5.05" x14ac:dyDescent="0.3">
      <c r="A4712" t="str">
        <f>'Page 1 - General Information'!$G$12</f>
        <v>113365303</v>
      </c>
      <c r="B4712" t="str">
        <f>'Page 1 - General Information'!$G$16</f>
        <v>8541</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5.05" x14ac:dyDescent="0.3">
      <c r="A4713" t="str">
        <f>'Page 1 - General Information'!$G$12</f>
        <v>113365303</v>
      </c>
      <c r="B4713" t="str">
        <f>'Page 1 - General Information'!$G$16</f>
        <v>8541</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5.05" x14ac:dyDescent="0.3">
      <c r="A4714" t="str">
        <f>'Page 1 - General Information'!$G$12</f>
        <v>113365303</v>
      </c>
      <c r="B4714" t="str">
        <f>'Page 1 - General Information'!$G$16</f>
        <v>8541</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5.05" x14ac:dyDescent="0.3">
      <c r="A4715" t="str">
        <f>'Page 1 - General Information'!$G$12</f>
        <v>113365303</v>
      </c>
      <c r="B4715" t="str">
        <f>'Page 1 - General Information'!$G$16</f>
        <v>8541</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5.05" x14ac:dyDescent="0.3">
      <c r="A4716" t="str">
        <f>'Page 1 - General Information'!$G$12</f>
        <v>113365303</v>
      </c>
      <c r="B4716" t="str">
        <f>'Page 1 - General Information'!$G$16</f>
        <v>8541</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5.05" x14ac:dyDescent="0.3">
      <c r="A4717" t="str">
        <f>'Page 1 - General Information'!$G$12</f>
        <v>113365303</v>
      </c>
      <c r="B4717" t="str">
        <f>'Page 1 - General Information'!$G$16</f>
        <v>8541</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5.05" x14ac:dyDescent="0.3">
      <c r="A4718" t="str">
        <f>'Page 1 - General Information'!$G$12</f>
        <v>113365303</v>
      </c>
      <c r="B4718" t="str">
        <f>'Page 1 - General Information'!$G$16</f>
        <v>8541</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5.05" x14ac:dyDescent="0.3">
      <c r="A4719" t="str">
        <f>'Page 1 - General Information'!$G$12</f>
        <v>113365303</v>
      </c>
      <c r="B4719" t="str">
        <f>'Page 1 - General Information'!$G$16</f>
        <v>8541</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5.05" x14ac:dyDescent="0.3">
      <c r="A4720" t="str">
        <f>'Page 1 - General Information'!$G$12</f>
        <v>113365303</v>
      </c>
      <c r="B4720" t="str">
        <f>'Page 1 - General Information'!$G$16</f>
        <v>8541</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5.05" x14ac:dyDescent="0.3">
      <c r="A4721" t="str">
        <f>'Page 1 - General Information'!$G$12</f>
        <v>113365303</v>
      </c>
      <c r="B4721" t="str">
        <f>'Page 1 - General Information'!$G$16</f>
        <v>8541</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5.05" x14ac:dyDescent="0.3">
      <c r="A4722" t="str">
        <f>'Page 1 - General Information'!$G$12</f>
        <v>113365303</v>
      </c>
      <c r="B4722" t="str">
        <f>'Page 1 - General Information'!$G$16</f>
        <v>8541</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5.05" x14ac:dyDescent="0.3">
      <c r="A4723" t="str">
        <f>'Page 1 - General Information'!$G$12</f>
        <v>113365303</v>
      </c>
      <c r="B4723" t="str">
        <f>'Page 1 - General Information'!$G$16</f>
        <v>8541</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5.05" x14ac:dyDescent="0.3">
      <c r="A4724" t="str">
        <f>'Page 1 - General Information'!$G$12</f>
        <v>113365303</v>
      </c>
      <c r="B4724" t="str">
        <f>'Page 1 - General Information'!$G$16</f>
        <v>8541</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5.05" x14ac:dyDescent="0.3">
      <c r="A4725" t="str">
        <f>'Page 1 - General Information'!$G$12</f>
        <v>113365303</v>
      </c>
      <c r="B4725" t="str">
        <f>'Page 1 - General Information'!$G$16</f>
        <v>8541</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5.05" x14ac:dyDescent="0.3">
      <c r="A4726" t="str">
        <f>'Page 1 - General Information'!$G$12</f>
        <v>113365303</v>
      </c>
      <c r="B4726" t="str">
        <f>'Page 1 - General Information'!$G$16</f>
        <v>8541</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5.05" x14ac:dyDescent="0.3">
      <c r="A4727" t="str">
        <f>'Page 1 - General Information'!$G$12</f>
        <v>113365303</v>
      </c>
      <c r="B4727" t="str">
        <f>'Page 1 - General Information'!$G$16</f>
        <v>8541</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5.05" x14ac:dyDescent="0.3">
      <c r="A4728" t="str">
        <f>'Page 1 - General Information'!$G$12</f>
        <v>113365303</v>
      </c>
      <c r="B4728" t="str">
        <f>'Page 1 - General Information'!$G$16</f>
        <v>8541</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5.05" x14ac:dyDescent="0.3">
      <c r="A4729" t="str">
        <f>'Page 1 - General Information'!$G$12</f>
        <v>113365303</v>
      </c>
      <c r="B4729" t="str">
        <f>'Page 1 - General Information'!$G$16</f>
        <v>8541</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5.05" x14ac:dyDescent="0.3">
      <c r="A4730" t="str">
        <f>'Page 1 - General Information'!$G$12</f>
        <v>113365303</v>
      </c>
      <c r="B4730" t="str">
        <f>'Page 1 - General Information'!$G$16</f>
        <v>8541</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5.05" x14ac:dyDescent="0.3">
      <c r="A4731" t="str">
        <f>'Page 1 - General Information'!$G$12</f>
        <v>113365303</v>
      </c>
      <c r="B4731" t="str">
        <f>'Page 1 - General Information'!$G$16</f>
        <v>8541</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5.05" x14ac:dyDescent="0.3">
      <c r="A4732" t="str">
        <f>'Page 1 - General Information'!$G$12</f>
        <v>113365303</v>
      </c>
      <c r="B4732" t="str">
        <f>'Page 1 - General Information'!$G$16</f>
        <v>8541</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5.05" x14ac:dyDescent="0.3">
      <c r="A4733" t="str">
        <f>'Page 1 - General Information'!$G$12</f>
        <v>113365303</v>
      </c>
      <c r="B4733" t="str">
        <f>'Page 1 - General Information'!$G$16</f>
        <v>8541</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5.05" x14ac:dyDescent="0.3">
      <c r="A4734" t="str">
        <f>'Page 1 - General Information'!$G$12</f>
        <v>113365303</v>
      </c>
      <c r="B4734" t="str">
        <f>'Page 1 - General Information'!$G$16</f>
        <v>8541</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5.05" x14ac:dyDescent="0.3">
      <c r="A4735" t="str">
        <f>'Page 1 - General Information'!$G$12</f>
        <v>113365303</v>
      </c>
      <c r="B4735" t="str">
        <f>'Page 1 - General Information'!$G$16</f>
        <v>8541</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5.05" x14ac:dyDescent="0.3">
      <c r="A4736" t="str">
        <f>'Page 1 - General Information'!$G$12</f>
        <v>113365303</v>
      </c>
      <c r="B4736" t="str">
        <f>'Page 1 - General Information'!$G$16</f>
        <v>8541</v>
      </c>
      <c r="C4736" s="343" t="s">
        <v>21449</v>
      </c>
      <c r="D4736"/>
      <c r="E4736"/>
      <c r="F4736"/>
      <c r="G4736"/>
      <c r="H4736"/>
      <c r="I4736"/>
      <c r="J4736"/>
      <c r="K4736"/>
      <c r="L4736"/>
      <c r="M4736"/>
      <c r="N4736" t="s">
        <v>8218</v>
      </c>
      <c r="O4736"/>
      <c r="P4736" s="349">
        <f>INDEX('Page 3 - Financial Information'!$K$16:$X$190,Y4736,X4736)</f>
        <v>27485.37</v>
      </c>
      <c r="Q4736"/>
      <c r="R4736"/>
      <c r="S4736" s="249" t="s">
        <v>8384</v>
      </c>
      <c r="T4736"/>
      <c r="U4736"/>
      <c r="V4736"/>
      <c r="W4736"/>
      <c r="X4736" s="345">
        <v>1</v>
      </c>
      <c r="Y4736" s="345">
        <v>16</v>
      </c>
      <c r="Z4736" s="288"/>
    </row>
    <row r="4737" spans="1:26" ht="15.05" x14ac:dyDescent="0.3">
      <c r="A4737" t="str">
        <f>'Page 1 - General Information'!$G$12</f>
        <v>113365303</v>
      </c>
      <c r="B4737" t="str">
        <f>'Page 1 - General Information'!$G$16</f>
        <v>8541</v>
      </c>
      <c r="C4737" s="343" t="s">
        <v>21449</v>
      </c>
      <c r="D4737"/>
      <c r="E4737"/>
      <c r="F4737"/>
      <c r="G4737"/>
      <c r="H4737"/>
      <c r="I4737"/>
      <c r="J4737"/>
      <c r="K4737"/>
      <c r="L4737"/>
      <c r="M4737"/>
      <c r="N4737" t="s">
        <v>8218</v>
      </c>
      <c r="O4737"/>
      <c r="P4737" s="349">
        <f>INDEX('Page 3 - Financial Information'!$K$16:$X$190,Y4737,X4737)</f>
        <v>7964.32</v>
      </c>
      <c r="Q4737"/>
      <c r="R4737"/>
      <c r="S4737" s="249" t="s">
        <v>8385</v>
      </c>
      <c r="T4737"/>
      <c r="U4737"/>
      <c r="V4737"/>
      <c r="W4737"/>
      <c r="X4737" s="345">
        <v>3</v>
      </c>
      <c r="Y4737" s="345">
        <v>16</v>
      </c>
      <c r="Z4737" s="288"/>
    </row>
    <row r="4738" spans="1:26" ht="15.05" x14ac:dyDescent="0.3">
      <c r="A4738" t="str">
        <f>'Page 1 - General Information'!$G$12</f>
        <v>113365303</v>
      </c>
      <c r="B4738" t="str">
        <f>'Page 1 - General Information'!$G$16</f>
        <v>8541</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5.05" x14ac:dyDescent="0.3">
      <c r="A4739" t="str">
        <f>'Page 1 - General Information'!$G$12</f>
        <v>113365303</v>
      </c>
      <c r="B4739" t="str">
        <f>'Page 1 - General Information'!$G$16</f>
        <v>8541</v>
      </c>
      <c r="C4739" s="343" t="s">
        <v>21449</v>
      </c>
      <c r="D4739"/>
      <c r="E4739"/>
      <c r="F4739"/>
      <c r="G4739"/>
      <c r="H4739"/>
      <c r="I4739"/>
      <c r="J4739"/>
      <c r="K4739"/>
      <c r="L4739"/>
      <c r="M4739"/>
      <c r="N4739" t="s">
        <v>8218</v>
      </c>
      <c r="O4739"/>
      <c r="P4739" s="349">
        <f>INDEX('Page 3 - Financial Information'!$K$16:$X$190,Y4739,X4739)</f>
        <v>5125.3</v>
      </c>
      <c r="Q4739"/>
      <c r="R4739"/>
      <c r="S4739" t="s">
        <v>8387</v>
      </c>
      <c r="T4739"/>
      <c r="U4739"/>
      <c r="V4739"/>
      <c r="W4739"/>
      <c r="X4739" s="345">
        <v>5</v>
      </c>
      <c r="Y4739" s="345">
        <v>16</v>
      </c>
      <c r="Z4739" s="288"/>
    </row>
    <row r="4740" spans="1:26" ht="15.05" x14ac:dyDescent="0.3">
      <c r="A4740" t="str">
        <f>'Page 1 - General Information'!$G$12</f>
        <v>113365303</v>
      </c>
      <c r="B4740" t="str">
        <f>'Page 1 - General Information'!$G$16</f>
        <v>8541</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5.05" x14ac:dyDescent="0.3">
      <c r="A4741" t="str">
        <f>'Page 1 - General Information'!$G$12</f>
        <v>113365303</v>
      </c>
      <c r="B4741" t="str">
        <f>'Page 1 - General Information'!$G$16</f>
        <v>8541</v>
      </c>
      <c r="C4741" s="343" t="s">
        <v>21449</v>
      </c>
      <c r="D4741"/>
      <c r="E4741"/>
      <c r="F4741"/>
      <c r="G4741"/>
      <c r="H4741"/>
      <c r="I4741"/>
      <c r="J4741"/>
      <c r="K4741"/>
      <c r="L4741"/>
      <c r="M4741"/>
      <c r="N4741" t="s">
        <v>8218</v>
      </c>
      <c r="O4741"/>
      <c r="P4741" s="349">
        <f>INDEX('Page 3 - Financial Information'!$K$16:$X$190,Y4741,X4741)</f>
        <v>6495.75</v>
      </c>
      <c r="Q4741"/>
      <c r="R4741"/>
      <c r="S4741" t="s">
        <v>8389</v>
      </c>
      <c r="T4741"/>
      <c r="U4741"/>
      <c r="V4741"/>
      <c r="W4741"/>
      <c r="X4741" s="345">
        <v>7</v>
      </c>
      <c r="Y4741" s="345">
        <v>16</v>
      </c>
      <c r="Z4741" s="288"/>
    </row>
    <row r="4742" spans="1:26" ht="15.05" x14ac:dyDescent="0.3">
      <c r="A4742" t="str">
        <f>'Page 1 - General Information'!$G$12</f>
        <v>113365303</v>
      </c>
      <c r="B4742" t="str">
        <f>'Page 1 - General Information'!$G$16</f>
        <v>8541</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5.05" x14ac:dyDescent="0.3">
      <c r="A4743" t="str">
        <f>'Page 1 - General Information'!$G$12</f>
        <v>113365303</v>
      </c>
      <c r="B4743" t="str">
        <f>'Page 1 - General Information'!$G$16</f>
        <v>8541</v>
      </c>
      <c r="C4743" s="343" t="s">
        <v>21449</v>
      </c>
      <c r="D4743"/>
      <c r="E4743"/>
      <c r="F4743"/>
      <c r="G4743"/>
      <c r="H4743"/>
      <c r="I4743"/>
      <c r="J4743"/>
      <c r="K4743"/>
      <c r="L4743"/>
      <c r="M4743"/>
      <c r="N4743" t="s">
        <v>8218</v>
      </c>
      <c r="O4743"/>
      <c r="P4743" s="349">
        <f>INDEX('Page 3 - Financial Information'!$K$16:$X$190,Y4743,X4743)</f>
        <v>7900</v>
      </c>
      <c r="Q4743"/>
      <c r="R4743"/>
      <c r="S4743" t="s">
        <v>8391</v>
      </c>
      <c r="T4743"/>
      <c r="U4743"/>
      <c r="V4743"/>
      <c r="W4743"/>
      <c r="X4743" s="345">
        <v>9</v>
      </c>
      <c r="Y4743" s="345">
        <v>16</v>
      </c>
      <c r="Z4743" s="288"/>
    </row>
    <row r="4744" spans="1:26" ht="15.05" x14ac:dyDescent="0.3">
      <c r="A4744" t="str">
        <f>'Page 1 - General Information'!$G$12</f>
        <v>113365303</v>
      </c>
      <c r="B4744" t="str">
        <f>'Page 1 - General Information'!$G$16</f>
        <v>8541</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5.05" x14ac:dyDescent="0.3">
      <c r="A4745" t="str">
        <f>'Page 1 - General Information'!$G$12</f>
        <v>113365303</v>
      </c>
      <c r="B4745" t="str">
        <f>'Page 1 - General Information'!$G$16</f>
        <v>8541</v>
      </c>
      <c r="C4745" s="343" t="s">
        <v>21449</v>
      </c>
      <c r="D4745"/>
      <c r="E4745"/>
      <c r="F4745"/>
      <c r="G4745"/>
      <c r="H4745"/>
      <c r="I4745"/>
      <c r="J4745"/>
      <c r="K4745"/>
      <c r="L4745"/>
      <c r="M4745"/>
      <c r="N4745" t="s">
        <v>8218</v>
      </c>
      <c r="O4745"/>
      <c r="P4745" s="349">
        <f>INDEX('Page 3 - Financial Information'!$K$16:$X$190,Y4745,X4745)</f>
        <v>20580.91</v>
      </c>
      <c r="Q4745"/>
      <c r="R4745"/>
      <c r="S4745" t="s">
        <v>8393</v>
      </c>
      <c r="T4745"/>
      <c r="U4745"/>
      <c r="V4745"/>
      <c r="W4745"/>
      <c r="X4745" s="345">
        <v>13</v>
      </c>
      <c r="Y4745" s="345">
        <v>16</v>
      </c>
      <c r="Z4745" s="288"/>
    </row>
    <row r="4746" spans="1:26" ht="15.05" x14ac:dyDescent="0.3">
      <c r="A4746" t="str">
        <f>'Page 1 - General Information'!$G$12</f>
        <v>113365303</v>
      </c>
      <c r="B4746" t="str">
        <f>'Page 1 - General Information'!$G$16</f>
        <v>8541</v>
      </c>
      <c r="C4746" s="343" t="s">
        <v>21449</v>
      </c>
      <c r="D4746"/>
      <c r="E4746"/>
      <c r="F4746"/>
      <c r="G4746"/>
      <c r="H4746"/>
      <c r="I4746"/>
      <c r="J4746"/>
      <c r="K4746"/>
      <c r="L4746"/>
      <c r="M4746"/>
      <c r="N4746" t="s">
        <v>8218</v>
      </c>
      <c r="O4746"/>
      <c r="P4746" s="349">
        <f>INDEX('Page 3 - Financial Information'!$K$16:$X$190,Y4746,X4746)</f>
        <v>17335.98</v>
      </c>
      <c r="Q4746"/>
      <c r="R4746"/>
      <c r="S4746" t="s">
        <v>8394</v>
      </c>
      <c r="T4746"/>
      <c r="U4746"/>
      <c r="V4746"/>
      <c r="W4746"/>
      <c r="X4746" s="345">
        <v>14</v>
      </c>
      <c r="Y4746" s="345">
        <v>16</v>
      </c>
      <c r="Z4746" s="288"/>
    </row>
    <row r="4747" spans="1:26" ht="15.05" x14ac:dyDescent="0.3">
      <c r="A4747" t="str">
        <f>'Page 1 - General Information'!$G$12</f>
        <v>113365303</v>
      </c>
      <c r="B4747" t="str">
        <f>'Page 1 - General Information'!$G$16</f>
        <v>8541</v>
      </c>
      <c r="C4747" s="343" t="s">
        <v>21449</v>
      </c>
      <c r="D4747"/>
      <c r="E4747"/>
      <c r="F4747"/>
      <c r="G4747"/>
      <c r="H4747"/>
      <c r="I4747"/>
      <c r="J4747"/>
      <c r="K4747"/>
      <c r="L4747"/>
      <c r="M4747"/>
      <c r="N4747" t="s">
        <v>8218</v>
      </c>
      <c r="O4747"/>
      <c r="P4747" s="349">
        <f>INDEX('Page 3 - Financial Information'!$K$16:$X$190,Y4747,X4747)</f>
        <v>2800</v>
      </c>
      <c r="Q4747"/>
      <c r="R4747"/>
      <c r="S4747" s="249" t="s">
        <v>8395</v>
      </c>
      <c r="T4747"/>
      <c r="U4747"/>
      <c r="V4747"/>
      <c r="W4747"/>
      <c r="X4747" s="345">
        <v>1</v>
      </c>
      <c r="Y4747" s="345">
        <v>17</v>
      </c>
      <c r="Z4747" s="288"/>
    </row>
    <row r="4748" spans="1:26" ht="15.05" x14ac:dyDescent="0.3">
      <c r="A4748" t="str">
        <f>'Page 1 - General Information'!$G$12</f>
        <v>113365303</v>
      </c>
      <c r="B4748" t="str">
        <f>'Page 1 - General Information'!$G$16</f>
        <v>8541</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5.05" x14ac:dyDescent="0.3">
      <c r="A4749" t="str">
        <f>'Page 1 - General Information'!$G$12</f>
        <v>113365303</v>
      </c>
      <c r="B4749" t="str">
        <f>'Page 1 - General Information'!$G$16</f>
        <v>8541</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5.05" x14ac:dyDescent="0.3">
      <c r="A4750" t="str">
        <f>'Page 1 - General Information'!$G$12</f>
        <v>113365303</v>
      </c>
      <c r="B4750" t="str">
        <f>'Page 1 - General Information'!$G$16</f>
        <v>8541</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5.05" x14ac:dyDescent="0.3">
      <c r="A4751" t="str">
        <f>'Page 1 - General Information'!$G$12</f>
        <v>113365303</v>
      </c>
      <c r="B4751" t="str">
        <f>'Page 1 - General Information'!$G$16</f>
        <v>8541</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5.05" x14ac:dyDescent="0.3">
      <c r="A4752" t="str">
        <f>'Page 1 - General Information'!$G$12</f>
        <v>113365303</v>
      </c>
      <c r="B4752" t="str">
        <f>'Page 1 - General Information'!$G$16</f>
        <v>8541</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5.05" x14ac:dyDescent="0.3">
      <c r="A4753" t="str">
        <f>'Page 1 - General Information'!$G$12</f>
        <v>113365303</v>
      </c>
      <c r="B4753" t="str">
        <f>'Page 1 - General Information'!$G$16</f>
        <v>8541</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5.05" x14ac:dyDescent="0.3">
      <c r="A4754" t="str">
        <f>'Page 1 - General Information'!$G$12</f>
        <v>113365303</v>
      </c>
      <c r="B4754" t="str">
        <f>'Page 1 - General Information'!$G$16</f>
        <v>8541</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5.05" x14ac:dyDescent="0.3">
      <c r="A4755" t="str">
        <f>'Page 1 - General Information'!$G$12</f>
        <v>113365303</v>
      </c>
      <c r="B4755" t="str">
        <f>'Page 1 - General Information'!$G$16</f>
        <v>8541</v>
      </c>
      <c r="C4755" s="343" t="s">
        <v>21449</v>
      </c>
      <c r="D4755"/>
      <c r="E4755"/>
      <c r="F4755"/>
      <c r="G4755"/>
      <c r="H4755"/>
      <c r="I4755"/>
      <c r="J4755"/>
      <c r="K4755"/>
      <c r="L4755"/>
      <c r="M4755"/>
      <c r="N4755" t="s">
        <v>8218</v>
      </c>
      <c r="O4755"/>
      <c r="P4755" s="349">
        <f>INDEX('Page 3 - Financial Information'!$K$16:$X$190,Y4755,X4755)</f>
        <v>2800</v>
      </c>
      <c r="Q4755"/>
      <c r="R4755"/>
      <c r="S4755" t="s">
        <v>8403</v>
      </c>
      <c r="T4755"/>
      <c r="U4755"/>
      <c r="V4755"/>
      <c r="W4755"/>
      <c r="X4755" s="345">
        <v>10</v>
      </c>
      <c r="Y4755" s="345">
        <v>17</v>
      </c>
      <c r="Z4755" s="288"/>
    </row>
    <row r="4756" spans="1:26" ht="15.05" x14ac:dyDescent="0.3">
      <c r="A4756" t="str">
        <f>'Page 1 - General Information'!$G$12</f>
        <v>113365303</v>
      </c>
      <c r="B4756" t="str">
        <f>'Page 1 - General Information'!$G$16</f>
        <v>8541</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5.05" x14ac:dyDescent="0.3">
      <c r="A4757" t="str">
        <f>'Page 1 - General Information'!$G$12</f>
        <v>113365303</v>
      </c>
      <c r="B4757" t="str">
        <f>'Page 1 - General Information'!$G$16</f>
        <v>8541</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5.05" x14ac:dyDescent="0.3">
      <c r="A4758" t="str">
        <f>'Page 1 - General Information'!$G$12</f>
        <v>113365303</v>
      </c>
      <c r="B4758" t="str">
        <f>'Page 1 - General Information'!$G$16</f>
        <v>8541</v>
      </c>
      <c r="C4758" s="343" t="s">
        <v>21449</v>
      </c>
      <c r="D4758"/>
      <c r="E4758"/>
      <c r="F4758"/>
      <c r="G4758"/>
      <c r="H4758"/>
      <c r="I4758"/>
      <c r="J4758"/>
      <c r="K4758"/>
      <c r="L4758"/>
      <c r="M4758"/>
      <c r="N4758" t="s">
        <v>8218</v>
      </c>
      <c r="O4758"/>
      <c r="P4758" s="349">
        <f>INDEX('Page 3 - Financial Information'!$K$16:$X$190,Y4758,X4758)</f>
        <v>4544</v>
      </c>
      <c r="Q4758"/>
      <c r="R4758"/>
      <c r="S4758" s="249" t="s">
        <v>8406</v>
      </c>
      <c r="T4758"/>
      <c r="U4758"/>
      <c r="V4758"/>
      <c r="W4758"/>
      <c r="X4758" s="345">
        <v>1</v>
      </c>
      <c r="Y4758" s="345">
        <v>18</v>
      </c>
      <c r="Z4758" s="288"/>
    </row>
    <row r="4759" spans="1:26" ht="15.05" x14ac:dyDescent="0.3">
      <c r="A4759" t="str">
        <f>'Page 1 - General Information'!$G$12</f>
        <v>113365303</v>
      </c>
      <c r="B4759" t="str">
        <f>'Page 1 - General Information'!$G$16</f>
        <v>8541</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5.05" x14ac:dyDescent="0.3">
      <c r="A4760" t="str">
        <f>'Page 1 - General Information'!$G$12</f>
        <v>113365303</v>
      </c>
      <c r="B4760" t="str">
        <f>'Page 1 - General Information'!$G$16</f>
        <v>8541</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5.05" x14ac:dyDescent="0.3">
      <c r="A4761" t="str">
        <f>'Page 1 - General Information'!$G$12</f>
        <v>113365303</v>
      </c>
      <c r="B4761" t="str">
        <f>'Page 1 - General Information'!$G$16</f>
        <v>8541</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5.05" x14ac:dyDescent="0.3">
      <c r="A4762" t="str">
        <f>'Page 1 - General Information'!$G$12</f>
        <v>113365303</v>
      </c>
      <c r="B4762" t="str">
        <f>'Page 1 - General Information'!$G$16</f>
        <v>8541</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5.05" x14ac:dyDescent="0.3">
      <c r="A4763" t="str">
        <f>'Page 1 - General Information'!$G$12</f>
        <v>113365303</v>
      </c>
      <c r="B4763" t="str">
        <f>'Page 1 - General Information'!$G$16</f>
        <v>8541</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5.05" x14ac:dyDescent="0.3">
      <c r="A4764" t="str">
        <f>'Page 1 - General Information'!$G$12</f>
        <v>113365303</v>
      </c>
      <c r="B4764" t="str">
        <f>'Page 1 - General Information'!$G$16</f>
        <v>8541</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5.05" x14ac:dyDescent="0.3">
      <c r="A4765" t="str">
        <f>'Page 1 - General Information'!$G$12</f>
        <v>113365303</v>
      </c>
      <c r="B4765" t="str">
        <f>'Page 1 - General Information'!$G$16</f>
        <v>8541</v>
      </c>
      <c r="C4765" s="343" t="s">
        <v>21449</v>
      </c>
      <c r="D4765"/>
      <c r="E4765"/>
      <c r="F4765"/>
      <c r="G4765"/>
      <c r="H4765"/>
      <c r="I4765"/>
      <c r="J4765"/>
      <c r="K4765"/>
      <c r="L4765"/>
      <c r="M4765"/>
      <c r="N4765" t="s">
        <v>8218</v>
      </c>
      <c r="O4765"/>
      <c r="P4765" s="349">
        <f>INDEX('Page 3 - Financial Information'!$K$16:$X$190,Y4765,X4765)</f>
        <v>4544</v>
      </c>
      <c r="Q4765"/>
      <c r="R4765"/>
      <c r="S4765" t="s">
        <v>8413</v>
      </c>
      <c r="T4765"/>
      <c r="U4765"/>
      <c r="V4765"/>
      <c r="W4765"/>
      <c r="X4765" s="345">
        <v>9</v>
      </c>
      <c r="Y4765" s="345">
        <v>18</v>
      </c>
      <c r="Z4765" s="288"/>
    </row>
    <row r="4766" spans="1:26" ht="15.05" x14ac:dyDescent="0.3">
      <c r="A4766" t="str">
        <f>'Page 1 - General Information'!$G$12</f>
        <v>113365303</v>
      </c>
      <c r="B4766" t="str">
        <f>'Page 1 - General Information'!$G$16</f>
        <v>8541</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5.05" x14ac:dyDescent="0.3">
      <c r="A4767" t="str">
        <f>'Page 1 - General Information'!$G$12</f>
        <v>113365303</v>
      </c>
      <c r="B4767" t="str">
        <f>'Page 1 - General Information'!$G$16</f>
        <v>8541</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5.05" x14ac:dyDescent="0.3">
      <c r="A4768" t="str">
        <f>'Page 1 - General Information'!$G$12</f>
        <v>113365303</v>
      </c>
      <c r="B4768" t="str">
        <f>'Page 1 - General Information'!$G$16</f>
        <v>8541</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5.05" x14ac:dyDescent="0.3">
      <c r="A4769" t="str">
        <f>'Page 1 - General Information'!$G$12</f>
        <v>113365303</v>
      </c>
      <c r="B4769" t="str">
        <f>'Page 1 - General Information'!$G$16</f>
        <v>8541</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5.05" x14ac:dyDescent="0.3">
      <c r="A4770" t="str">
        <f>'Page 1 - General Information'!$G$12</f>
        <v>113365303</v>
      </c>
      <c r="B4770" t="str">
        <f>'Page 1 - General Information'!$G$16</f>
        <v>8541</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5.05" x14ac:dyDescent="0.3">
      <c r="A4771" t="str">
        <f>'Page 1 - General Information'!$G$12</f>
        <v>113365303</v>
      </c>
      <c r="B4771" t="str">
        <f>'Page 1 - General Information'!$G$16</f>
        <v>8541</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5.05" x14ac:dyDescent="0.3">
      <c r="A4772" t="str">
        <f>'Page 1 - General Information'!$G$12</f>
        <v>113365303</v>
      </c>
      <c r="B4772" t="str">
        <f>'Page 1 - General Information'!$G$16</f>
        <v>8541</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5.05" x14ac:dyDescent="0.3">
      <c r="A4773" t="str">
        <f>'Page 1 - General Information'!$G$12</f>
        <v>113365303</v>
      </c>
      <c r="B4773" t="str">
        <f>'Page 1 - General Information'!$G$16</f>
        <v>8541</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5.05" x14ac:dyDescent="0.3">
      <c r="A4774" t="str">
        <f>'Page 1 - General Information'!$G$12</f>
        <v>113365303</v>
      </c>
      <c r="B4774" t="str">
        <f>'Page 1 - General Information'!$G$16</f>
        <v>8541</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5.05" x14ac:dyDescent="0.3">
      <c r="A4775" t="str">
        <f>'Page 1 - General Information'!$G$12</f>
        <v>113365303</v>
      </c>
      <c r="B4775" t="str">
        <f>'Page 1 - General Information'!$G$16</f>
        <v>8541</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5.05" x14ac:dyDescent="0.3">
      <c r="A4776" t="str">
        <f>'Page 1 - General Information'!$G$12</f>
        <v>113365303</v>
      </c>
      <c r="B4776" t="str">
        <f>'Page 1 - General Information'!$G$16</f>
        <v>8541</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5.05" x14ac:dyDescent="0.3">
      <c r="A4777" t="str">
        <f>'Page 1 - General Information'!$G$12</f>
        <v>113365303</v>
      </c>
      <c r="B4777" t="str">
        <f>'Page 1 - General Information'!$G$16</f>
        <v>8541</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5.05" x14ac:dyDescent="0.3">
      <c r="A4778" t="str">
        <f>'Page 1 - General Information'!$G$12</f>
        <v>113365303</v>
      </c>
      <c r="B4778" t="str">
        <f>'Page 1 - General Information'!$G$16</f>
        <v>8541</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5.05" x14ac:dyDescent="0.3">
      <c r="A4779" t="str">
        <f>'Page 1 - General Information'!$G$12</f>
        <v>113365303</v>
      </c>
      <c r="B4779" t="str">
        <f>'Page 1 - General Information'!$G$16</f>
        <v>8541</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5.05" x14ac:dyDescent="0.3">
      <c r="A4780" t="str">
        <f>'Page 1 - General Information'!$G$12</f>
        <v>113365303</v>
      </c>
      <c r="B4780" t="str">
        <f>'Page 1 - General Information'!$G$16</f>
        <v>8541</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5.05" x14ac:dyDescent="0.3">
      <c r="A4781" t="str">
        <f>'Page 1 - General Information'!$G$12</f>
        <v>113365303</v>
      </c>
      <c r="B4781" t="str">
        <f>'Page 1 - General Information'!$G$16</f>
        <v>8541</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5.05" x14ac:dyDescent="0.3">
      <c r="A4782" t="str">
        <f>'Page 1 - General Information'!$G$12</f>
        <v>113365303</v>
      </c>
      <c r="B4782" t="str">
        <f>'Page 1 - General Information'!$G$16</f>
        <v>8541</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5.05" x14ac:dyDescent="0.3">
      <c r="A4783" t="str">
        <f>'Page 1 - General Information'!$G$12</f>
        <v>113365303</v>
      </c>
      <c r="B4783" t="str">
        <f>'Page 1 - General Information'!$G$16</f>
        <v>8541</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5.05" x14ac:dyDescent="0.3">
      <c r="A4784" t="str">
        <f>'Page 1 - General Information'!$G$12</f>
        <v>113365303</v>
      </c>
      <c r="B4784" t="str">
        <f>'Page 1 - General Information'!$G$16</f>
        <v>8541</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5.05" x14ac:dyDescent="0.3">
      <c r="A4785" t="str">
        <f>'Page 1 - General Information'!$G$12</f>
        <v>113365303</v>
      </c>
      <c r="B4785" t="str">
        <f>'Page 1 - General Information'!$G$16</f>
        <v>8541</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5.05" x14ac:dyDescent="0.3">
      <c r="A4786" t="str">
        <f>'Page 1 - General Information'!$G$12</f>
        <v>113365303</v>
      </c>
      <c r="B4786" t="str">
        <f>'Page 1 - General Information'!$G$16</f>
        <v>8541</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5.05" x14ac:dyDescent="0.3">
      <c r="A4787" t="str">
        <f>'Page 1 - General Information'!$G$12</f>
        <v>113365303</v>
      </c>
      <c r="B4787" t="str">
        <f>'Page 1 - General Information'!$G$16</f>
        <v>8541</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5.05" x14ac:dyDescent="0.3">
      <c r="A4788" t="str">
        <f>'Page 1 - General Information'!$G$12</f>
        <v>113365303</v>
      </c>
      <c r="B4788" t="str">
        <f>'Page 1 - General Information'!$G$16</f>
        <v>8541</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5.05" x14ac:dyDescent="0.3">
      <c r="A4789" t="str">
        <f>'Page 1 - General Information'!$G$12</f>
        <v>113365303</v>
      </c>
      <c r="B4789" t="str">
        <f>'Page 1 - General Information'!$G$16</f>
        <v>8541</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5.05" x14ac:dyDescent="0.3">
      <c r="A4790" t="str">
        <f>'Page 1 - General Information'!$G$12</f>
        <v>113365303</v>
      </c>
      <c r="B4790" t="str">
        <f>'Page 1 - General Information'!$G$16</f>
        <v>8541</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5.05" x14ac:dyDescent="0.3">
      <c r="A4791" t="str">
        <f>'Page 1 - General Information'!$G$12</f>
        <v>113365303</v>
      </c>
      <c r="B4791" t="str">
        <f>'Page 1 - General Information'!$G$16</f>
        <v>8541</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5.05" x14ac:dyDescent="0.3">
      <c r="A4792" t="str">
        <f>'Page 1 - General Information'!$G$12</f>
        <v>113365303</v>
      </c>
      <c r="B4792" t="str">
        <f>'Page 1 - General Information'!$G$16</f>
        <v>8541</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5.05" x14ac:dyDescent="0.3">
      <c r="A4793" t="str">
        <f>'Page 1 - General Information'!$G$12</f>
        <v>113365303</v>
      </c>
      <c r="B4793" t="str">
        <f>'Page 1 - General Information'!$G$16</f>
        <v>8541</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5.05" x14ac:dyDescent="0.3">
      <c r="A4794" t="str">
        <f>'Page 1 - General Information'!$G$12</f>
        <v>113365303</v>
      </c>
      <c r="B4794" t="str">
        <f>'Page 1 - General Information'!$G$16</f>
        <v>8541</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5.05" x14ac:dyDescent="0.3">
      <c r="A4795" t="str">
        <f>'Page 1 - General Information'!$G$12</f>
        <v>113365303</v>
      </c>
      <c r="B4795" t="str">
        <f>'Page 1 - General Information'!$G$16</f>
        <v>8541</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5.05" x14ac:dyDescent="0.3">
      <c r="A4796" t="str">
        <f>'Page 1 - General Information'!$G$12</f>
        <v>113365303</v>
      </c>
      <c r="B4796" t="str">
        <f>'Page 1 - General Information'!$G$16</f>
        <v>8541</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5.05" x14ac:dyDescent="0.3">
      <c r="A4797" t="str">
        <f>'Page 1 - General Information'!$G$12</f>
        <v>113365303</v>
      </c>
      <c r="B4797" t="str">
        <f>'Page 1 - General Information'!$G$16</f>
        <v>8541</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5.05" x14ac:dyDescent="0.3">
      <c r="A4798" t="str">
        <f>'Page 1 - General Information'!$G$12</f>
        <v>113365303</v>
      </c>
      <c r="B4798" t="str">
        <f>'Page 1 - General Information'!$G$16</f>
        <v>8541</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5.05" x14ac:dyDescent="0.3">
      <c r="A4799" t="str">
        <f>'Page 1 - General Information'!$G$12</f>
        <v>113365303</v>
      </c>
      <c r="B4799" t="str">
        <f>'Page 1 - General Information'!$G$16</f>
        <v>8541</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5.05" x14ac:dyDescent="0.3">
      <c r="A4800" t="str">
        <f>'Page 1 - General Information'!$G$12</f>
        <v>113365303</v>
      </c>
      <c r="B4800" t="str">
        <f>'Page 1 - General Information'!$G$16</f>
        <v>8541</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5.05" x14ac:dyDescent="0.3">
      <c r="A4801" t="str">
        <f>'Page 1 - General Information'!$G$12</f>
        <v>113365303</v>
      </c>
      <c r="B4801" t="str">
        <f>'Page 1 - General Information'!$G$16</f>
        <v>8541</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5.05" x14ac:dyDescent="0.3">
      <c r="A4802" t="str">
        <f>'Page 1 - General Information'!$G$12</f>
        <v>113365303</v>
      </c>
      <c r="B4802" t="str">
        <f>'Page 1 - General Information'!$G$16</f>
        <v>8541</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5.05" x14ac:dyDescent="0.3">
      <c r="A4803" t="str">
        <f>'Page 1 - General Information'!$G$12</f>
        <v>113365303</v>
      </c>
      <c r="B4803" t="str">
        <f>'Page 1 - General Information'!$G$16</f>
        <v>8541</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5.05" x14ac:dyDescent="0.3">
      <c r="A4804" t="str">
        <f>'Page 1 - General Information'!$G$12</f>
        <v>113365303</v>
      </c>
      <c r="B4804" t="str">
        <f>'Page 1 - General Information'!$G$16</f>
        <v>8541</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5.05" x14ac:dyDescent="0.3">
      <c r="A4805" t="str">
        <f>'Page 1 - General Information'!$G$12</f>
        <v>113365303</v>
      </c>
      <c r="B4805" t="str">
        <f>'Page 1 - General Information'!$G$16</f>
        <v>8541</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5.05" x14ac:dyDescent="0.3">
      <c r="A4806" t="str">
        <f>'Page 1 - General Information'!$G$12</f>
        <v>113365303</v>
      </c>
      <c r="B4806" t="str">
        <f>'Page 1 - General Information'!$G$16</f>
        <v>8541</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5.05" x14ac:dyDescent="0.3">
      <c r="A4807" t="str">
        <f>'Page 1 - General Information'!$G$12</f>
        <v>113365303</v>
      </c>
      <c r="B4807" t="str">
        <f>'Page 1 - General Information'!$G$16</f>
        <v>8541</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5.05" x14ac:dyDescent="0.3">
      <c r="A4808" t="str">
        <f>'Page 1 - General Information'!$G$12</f>
        <v>113365303</v>
      </c>
      <c r="B4808" t="str">
        <f>'Page 1 - General Information'!$G$16</f>
        <v>8541</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5.05" x14ac:dyDescent="0.3">
      <c r="A4809" t="str">
        <f>'Page 1 - General Information'!$G$12</f>
        <v>113365303</v>
      </c>
      <c r="B4809" t="str">
        <f>'Page 1 - General Information'!$G$16</f>
        <v>8541</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5.05" x14ac:dyDescent="0.3">
      <c r="A4810" t="str">
        <f>'Page 1 - General Information'!$G$12</f>
        <v>113365303</v>
      </c>
      <c r="B4810" t="str">
        <f>'Page 1 - General Information'!$G$16</f>
        <v>8541</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5.05" x14ac:dyDescent="0.3">
      <c r="A4811" t="str">
        <f>'Page 1 - General Information'!$G$12</f>
        <v>113365303</v>
      </c>
      <c r="B4811" t="str">
        <f>'Page 1 - General Information'!$G$16</f>
        <v>8541</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5.05" x14ac:dyDescent="0.3">
      <c r="A4812" t="str">
        <f>'Page 1 - General Information'!$G$12</f>
        <v>113365303</v>
      </c>
      <c r="B4812" t="str">
        <f>'Page 1 - General Information'!$G$16</f>
        <v>8541</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5.05" x14ac:dyDescent="0.3">
      <c r="A4813" t="str">
        <f>'Page 1 - General Information'!$G$12</f>
        <v>113365303</v>
      </c>
      <c r="B4813" t="str">
        <f>'Page 1 - General Information'!$G$16</f>
        <v>8541</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5.05" x14ac:dyDescent="0.3">
      <c r="A4814" t="str">
        <f>'Page 1 - General Information'!$G$12</f>
        <v>113365303</v>
      </c>
      <c r="B4814" t="str">
        <f>'Page 1 - General Information'!$G$16</f>
        <v>8541</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5.05" x14ac:dyDescent="0.3">
      <c r="A4815" t="str">
        <f>'Page 1 - General Information'!$G$12</f>
        <v>113365303</v>
      </c>
      <c r="B4815" t="str">
        <f>'Page 1 - General Information'!$G$16</f>
        <v>8541</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5.05" x14ac:dyDescent="0.3">
      <c r="A4816" t="str">
        <f>'Page 1 - General Information'!$G$12</f>
        <v>113365303</v>
      </c>
      <c r="B4816" t="str">
        <f>'Page 1 - General Information'!$G$16</f>
        <v>8541</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5.05" x14ac:dyDescent="0.3">
      <c r="A4817" t="str">
        <f>'Page 1 - General Information'!$G$12</f>
        <v>113365303</v>
      </c>
      <c r="B4817" t="str">
        <f>'Page 1 - General Information'!$G$16</f>
        <v>8541</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5.05" x14ac:dyDescent="0.3">
      <c r="A4818" t="str">
        <f>'Page 1 - General Information'!$G$12</f>
        <v>113365303</v>
      </c>
      <c r="B4818" t="str">
        <f>'Page 1 - General Information'!$G$16</f>
        <v>8541</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5.05" x14ac:dyDescent="0.3">
      <c r="A4819" t="str">
        <f>'Page 1 - General Information'!$G$12</f>
        <v>113365303</v>
      </c>
      <c r="B4819" t="str">
        <f>'Page 1 - General Information'!$G$16</f>
        <v>8541</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5.05" x14ac:dyDescent="0.3">
      <c r="A4820" t="str">
        <f>'Page 1 - General Information'!$G$12</f>
        <v>113365303</v>
      </c>
      <c r="B4820" t="str">
        <f>'Page 1 - General Information'!$G$16</f>
        <v>8541</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5.05" x14ac:dyDescent="0.3">
      <c r="A4821" t="str">
        <f>'Page 1 - General Information'!$G$12</f>
        <v>113365303</v>
      </c>
      <c r="B4821" t="str">
        <f>'Page 1 - General Information'!$G$16</f>
        <v>8541</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5.05" x14ac:dyDescent="0.3">
      <c r="A4822" t="str">
        <f>'Page 1 - General Information'!$G$12</f>
        <v>113365303</v>
      </c>
      <c r="B4822" t="str">
        <f>'Page 1 - General Information'!$G$16</f>
        <v>8541</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5.05" x14ac:dyDescent="0.3">
      <c r="A4823" t="str">
        <f>'Page 1 - General Information'!$G$12</f>
        <v>113365303</v>
      </c>
      <c r="B4823" t="str">
        <f>'Page 1 - General Information'!$G$16</f>
        <v>8541</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5.05" x14ac:dyDescent="0.3">
      <c r="A4824" t="str">
        <f>'Page 1 - General Information'!$G$12</f>
        <v>113365303</v>
      </c>
      <c r="B4824" t="str">
        <f>'Page 1 - General Information'!$G$16</f>
        <v>8541</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5.05" x14ac:dyDescent="0.3">
      <c r="A4825" t="str">
        <f>'Page 1 - General Information'!$G$12</f>
        <v>113365303</v>
      </c>
      <c r="B4825" t="str">
        <f>'Page 1 - General Information'!$G$16</f>
        <v>8541</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5.05" x14ac:dyDescent="0.3">
      <c r="A4826" t="str">
        <f>'Page 1 - General Information'!$G$12</f>
        <v>113365303</v>
      </c>
      <c r="B4826" t="str">
        <f>'Page 1 - General Information'!$G$16</f>
        <v>8541</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5.05" x14ac:dyDescent="0.3">
      <c r="A4827" t="str">
        <f>'Page 1 - General Information'!$G$12</f>
        <v>113365303</v>
      </c>
      <c r="B4827" t="str">
        <f>'Page 1 - General Information'!$G$16</f>
        <v>8541</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5.05" x14ac:dyDescent="0.3">
      <c r="A4828" t="str">
        <f>'Page 1 - General Information'!$G$12</f>
        <v>113365303</v>
      </c>
      <c r="B4828" t="str">
        <f>'Page 1 - General Information'!$G$16</f>
        <v>8541</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5.05" x14ac:dyDescent="0.3">
      <c r="A4829" t="str">
        <f>'Page 1 - General Information'!$G$12</f>
        <v>113365303</v>
      </c>
      <c r="B4829" t="str">
        <f>'Page 1 - General Information'!$G$16</f>
        <v>8541</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5.05" x14ac:dyDescent="0.3">
      <c r="A4830" t="str">
        <f>'Page 1 - General Information'!$G$12</f>
        <v>113365303</v>
      </c>
      <c r="B4830" t="str">
        <f>'Page 1 - General Information'!$G$16</f>
        <v>8541</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5.05" x14ac:dyDescent="0.3">
      <c r="A4831" t="str">
        <f>'Page 1 - General Information'!$G$12</f>
        <v>113365303</v>
      </c>
      <c r="B4831" t="str">
        <f>'Page 1 - General Information'!$G$16</f>
        <v>8541</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5.05" x14ac:dyDescent="0.3">
      <c r="A4832" t="str">
        <f>'Page 1 - General Information'!$G$12</f>
        <v>113365303</v>
      </c>
      <c r="B4832" t="str">
        <f>'Page 1 - General Information'!$G$16</f>
        <v>8541</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5.05" x14ac:dyDescent="0.3">
      <c r="A4833" t="str">
        <f>'Page 1 - General Information'!$G$12</f>
        <v>113365303</v>
      </c>
      <c r="B4833" t="str">
        <f>'Page 1 - General Information'!$G$16</f>
        <v>8541</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5.05" x14ac:dyDescent="0.3">
      <c r="A4834" t="str">
        <f>'Page 1 - General Information'!$G$12</f>
        <v>113365303</v>
      </c>
      <c r="B4834" t="str">
        <f>'Page 1 - General Information'!$G$16</f>
        <v>8541</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5.05" x14ac:dyDescent="0.3">
      <c r="A4835" t="str">
        <f>'Page 1 - General Information'!$G$12</f>
        <v>113365303</v>
      </c>
      <c r="B4835" t="str">
        <f>'Page 1 - General Information'!$G$16</f>
        <v>8541</v>
      </c>
      <c r="C4835" s="343" t="s">
        <v>21449</v>
      </c>
      <c r="D4835"/>
      <c r="E4835"/>
      <c r="F4835"/>
      <c r="G4835"/>
      <c r="H4835"/>
      <c r="I4835"/>
      <c r="J4835"/>
      <c r="K4835"/>
      <c r="L4835"/>
      <c r="M4835"/>
      <c r="N4835" t="s">
        <v>8218</v>
      </c>
      <c r="O4835"/>
      <c r="P4835" s="349">
        <f>INDEX('Page 3 - Financial Information'!$K$16:$X$190,Y4835,X4835)</f>
        <v>4100</v>
      </c>
      <c r="Q4835"/>
      <c r="R4835"/>
      <c r="S4835" s="249" t="s">
        <v>8483</v>
      </c>
      <c r="T4835"/>
      <c r="U4835"/>
      <c r="V4835"/>
      <c r="W4835"/>
      <c r="X4835" s="345">
        <v>1</v>
      </c>
      <c r="Y4835" s="345">
        <v>25</v>
      </c>
      <c r="Z4835" s="288"/>
    </row>
    <row r="4836" spans="1:26" ht="15.05" x14ac:dyDescent="0.3">
      <c r="A4836" t="str">
        <f>'Page 1 - General Information'!$G$12</f>
        <v>113365303</v>
      </c>
      <c r="B4836" t="str">
        <f>'Page 1 - General Information'!$G$16</f>
        <v>8541</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5.05" x14ac:dyDescent="0.3">
      <c r="A4837" t="str">
        <f>'Page 1 - General Information'!$G$12</f>
        <v>113365303</v>
      </c>
      <c r="B4837" t="str">
        <f>'Page 1 - General Information'!$G$16</f>
        <v>8541</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5.05" x14ac:dyDescent="0.3">
      <c r="A4838" t="str">
        <f>'Page 1 - General Information'!$G$12</f>
        <v>113365303</v>
      </c>
      <c r="B4838" t="str">
        <f>'Page 1 - General Information'!$G$16</f>
        <v>8541</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5.05" x14ac:dyDescent="0.3">
      <c r="A4839" t="str">
        <f>'Page 1 - General Information'!$G$12</f>
        <v>113365303</v>
      </c>
      <c r="B4839" t="str">
        <f>'Page 1 - General Information'!$G$16</f>
        <v>8541</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5.05" x14ac:dyDescent="0.3">
      <c r="A4840" t="str">
        <f>'Page 1 - General Information'!$G$12</f>
        <v>113365303</v>
      </c>
      <c r="B4840" t="str">
        <f>'Page 1 - General Information'!$G$16</f>
        <v>8541</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5.05" x14ac:dyDescent="0.3">
      <c r="A4841" t="str">
        <f>'Page 1 - General Information'!$G$12</f>
        <v>113365303</v>
      </c>
      <c r="B4841" t="str">
        <f>'Page 1 - General Information'!$G$16</f>
        <v>8541</v>
      </c>
      <c r="C4841" s="343" t="s">
        <v>21449</v>
      </c>
      <c r="D4841"/>
      <c r="E4841"/>
      <c r="F4841"/>
      <c r="G4841"/>
      <c r="H4841"/>
      <c r="I4841"/>
      <c r="J4841"/>
      <c r="K4841"/>
      <c r="L4841"/>
      <c r="M4841"/>
      <c r="N4841" t="s">
        <v>8218</v>
      </c>
      <c r="O4841"/>
      <c r="P4841" s="349">
        <f>INDEX('Page 3 - Financial Information'!$K$16:$X$190,Y4841,X4841)</f>
        <v>4100</v>
      </c>
      <c r="Q4841"/>
      <c r="R4841"/>
      <c r="S4841" t="s">
        <v>8489</v>
      </c>
      <c r="T4841"/>
      <c r="U4841"/>
      <c r="V4841"/>
      <c r="W4841"/>
      <c r="X4841" s="345">
        <v>8</v>
      </c>
      <c r="Y4841" s="345">
        <v>25</v>
      </c>
      <c r="Z4841" s="288"/>
    </row>
    <row r="4842" spans="1:26" ht="15.05" x14ac:dyDescent="0.3">
      <c r="A4842" t="str">
        <f>'Page 1 - General Information'!$G$12</f>
        <v>113365303</v>
      </c>
      <c r="B4842" t="str">
        <f>'Page 1 - General Information'!$G$16</f>
        <v>8541</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5.05" x14ac:dyDescent="0.3">
      <c r="A4843" t="str">
        <f>'Page 1 - General Information'!$G$12</f>
        <v>113365303</v>
      </c>
      <c r="B4843" t="str">
        <f>'Page 1 - General Information'!$G$16</f>
        <v>8541</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5.05" x14ac:dyDescent="0.3">
      <c r="A4844" t="str">
        <f>'Page 1 - General Information'!$G$12</f>
        <v>113365303</v>
      </c>
      <c r="B4844" t="str">
        <f>'Page 1 - General Information'!$G$16</f>
        <v>8541</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5.05" x14ac:dyDescent="0.3">
      <c r="A4845" t="str">
        <f>'Page 1 - General Information'!$G$12</f>
        <v>113365303</v>
      </c>
      <c r="B4845" t="str">
        <f>'Page 1 - General Information'!$G$16</f>
        <v>8541</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5.05" x14ac:dyDescent="0.3">
      <c r="A4846" t="str">
        <f>'Page 1 - General Information'!$G$12</f>
        <v>113365303</v>
      </c>
      <c r="B4846" t="str">
        <f>'Page 1 - General Information'!$G$16</f>
        <v>8541</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5.05" x14ac:dyDescent="0.3">
      <c r="A4847" t="str">
        <f>'Page 1 - General Information'!$G$12</f>
        <v>113365303</v>
      </c>
      <c r="B4847" t="str">
        <f>'Page 1 - General Information'!$G$16</f>
        <v>8541</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5.05" x14ac:dyDescent="0.3">
      <c r="A4848" t="str">
        <f>'Page 1 - General Information'!$G$12</f>
        <v>113365303</v>
      </c>
      <c r="B4848" t="str">
        <f>'Page 1 - General Information'!$G$16</f>
        <v>8541</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5.05" x14ac:dyDescent="0.3">
      <c r="A4849" t="str">
        <f>'Page 1 - General Information'!$G$12</f>
        <v>113365303</v>
      </c>
      <c r="B4849" t="str">
        <f>'Page 1 - General Information'!$G$16</f>
        <v>8541</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5.05" x14ac:dyDescent="0.3">
      <c r="A4850" t="str">
        <f>'Page 1 - General Information'!$G$12</f>
        <v>113365303</v>
      </c>
      <c r="B4850" t="str">
        <f>'Page 1 - General Information'!$G$16</f>
        <v>8541</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5.05" x14ac:dyDescent="0.3">
      <c r="A4851" t="str">
        <f>'Page 1 - General Information'!$G$12</f>
        <v>113365303</v>
      </c>
      <c r="B4851" t="str">
        <f>'Page 1 - General Information'!$G$16</f>
        <v>8541</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5.05" x14ac:dyDescent="0.3">
      <c r="A4852" t="str">
        <f>'Page 1 - General Information'!$G$12</f>
        <v>113365303</v>
      </c>
      <c r="B4852" t="str">
        <f>'Page 1 - General Information'!$G$16</f>
        <v>8541</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5.05" x14ac:dyDescent="0.3">
      <c r="A4853" t="str">
        <f>'Page 1 - General Information'!$G$12</f>
        <v>113365303</v>
      </c>
      <c r="B4853" t="str">
        <f>'Page 1 - General Information'!$G$16</f>
        <v>8541</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5.05" x14ac:dyDescent="0.3">
      <c r="A4854" t="str">
        <f>'Page 1 - General Information'!$G$12</f>
        <v>113365303</v>
      </c>
      <c r="B4854" t="str">
        <f>'Page 1 - General Information'!$G$16</f>
        <v>8541</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5.05" x14ac:dyDescent="0.3">
      <c r="A4855" t="str">
        <f>'Page 1 - General Information'!$G$12</f>
        <v>113365303</v>
      </c>
      <c r="B4855" t="str">
        <f>'Page 1 - General Information'!$G$16</f>
        <v>8541</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5.05" x14ac:dyDescent="0.3">
      <c r="A4856" t="str">
        <f>'Page 1 - General Information'!$G$12</f>
        <v>113365303</v>
      </c>
      <c r="B4856" t="str">
        <f>'Page 1 - General Information'!$G$16</f>
        <v>8541</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5.05" x14ac:dyDescent="0.3">
      <c r="A4857" t="str">
        <f>'Page 1 - General Information'!$G$12</f>
        <v>113365303</v>
      </c>
      <c r="B4857" t="str">
        <f>'Page 1 - General Information'!$G$16</f>
        <v>8541</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5.05" x14ac:dyDescent="0.3">
      <c r="A4858" t="str">
        <f>'Page 1 - General Information'!$G$12</f>
        <v>113365303</v>
      </c>
      <c r="B4858" t="str">
        <f>'Page 1 - General Information'!$G$16</f>
        <v>8541</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5.05" x14ac:dyDescent="0.3">
      <c r="A4859" t="str">
        <f>'Page 1 - General Information'!$G$12</f>
        <v>113365303</v>
      </c>
      <c r="B4859" t="str">
        <f>'Page 1 - General Information'!$G$16</f>
        <v>8541</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5.05" x14ac:dyDescent="0.3">
      <c r="A4860" t="str">
        <f>'Page 1 - General Information'!$G$12</f>
        <v>113365303</v>
      </c>
      <c r="B4860" t="str">
        <f>'Page 1 - General Information'!$G$16</f>
        <v>8541</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5.05" x14ac:dyDescent="0.3">
      <c r="A4861" t="str">
        <f>'Page 1 - General Information'!$G$12</f>
        <v>113365303</v>
      </c>
      <c r="B4861" t="str">
        <f>'Page 1 - General Information'!$G$16</f>
        <v>8541</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5.05" x14ac:dyDescent="0.3">
      <c r="A4862" t="str">
        <f>'Page 1 - General Information'!$G$12</f>
        <v>113365303</v>
      </c>
      <c r="B4862" t="str">
        <f>'Page 1 - General Information'!$G$16</f>
        <v>8541</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5.05" x14ac:dyDescent="0.3">
      <c r="A4863" t="str">
        <f>'Page 1 - General Information'!$G$12</f>
        <v>113365303</v>
      </c>
      <c r="B4863" t="str">
        <f>'Page 1 - General Information'!$G$16</f>
        <v>8541</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5.05" x14ac:dyDescent="0.3">
      <c r="A4864" t="str">
        <f>'Page 1 - General Information'!$G$12</f>
        <v>113365303</v>
      </c>
      <c r="B4864" t="str">
        <f>'Page 1 - General Information'!$G$16</f>
        <v>8541</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5.05" x14ac:dyDescent="0.3">
      <c r="A4865" t="str">
        <f>'Page 1 - General Information'!$G$12</f>
        <v>113365303</v>
      </c>
      <c r="B4865" t="str">
        <f>'Page 1 - General Information'!$G$16</f>
        <v>8541</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5.05" x14ac:dyDescent="0.3">
      <c r="A4866" t="str">
        <f>'Page 1 - General Information'!$G$12</f>
        <v>113365303</v>
      </c>
      <c r="B4866" t="str">
        <f>'Page 1 - General Information'!$G$16</f>
        <v>8541</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5.05" x14ac:dyDescent="0.3">
      <c r="A4867" t="str">
        <f>'Page 1 - General Information'!$G$12</f>
        <v>113365303</v>
      </c>
      <c r="B4867" t="str">
        <f>'Page 1 - General Information'!$G$16</f>
        <v>8541</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5.05" x14ac:dyDescent="0.3">
      <c r="A4868" t="str">
        <f>'Page 1 - General Information'!$G$12</f>
        <v>113365303</v>
      </c>
      <c r="B4868" t="str">
        <f>'Page 1 - General Information'!$G$16</f>
        <v>8541</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5.05" x14ac:dyDescent="0.3">
      <c r="A4869" t="str">
        <f>'Page 1 - General Information'!$G$12</f>
        <v>113365303</v>
      </c>
      <c r="B4869" t="str">
        <f>'Page 1 - General Information'!$G$16</f>
        <v>8541</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5.05" x14ac:dyDescent="0.3">
      <c r="A4870" t="str">
        <f>'Page 1 - General Information'!$G$12</f>
        <v>113365303</v>
      </c>
      <c r="B4870" t="str">
        <f>'Page 1 - General Information'!$G$16</f>
        <v>8541</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5.05" x14ac:dyDescent="0.3">
      <c r="A4871" t="str">
        <f>'Page 1 - General Information'!$G$12</f>
        <v>113365303</v>
      </c>
      <c r="B4871" t="str">
        <f>'Page 1 - General Information'!$G$16</f>
        <v>8541</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5.05" x14ac:dyDescent="0.3">
      <c r="A4872" t="str">
        <f>'Page 1 - General Information'!$G$12</f>
        <v>113365303</v>
      </c>
      <c r="B4872" t="str">
        <f>'Page 1 - General Information'!$G$16</f>
        <v>8541</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5.05" x14ac:dyDescent="0.3">
      <c r="A4873" t="str">
        <f>'Page 1 - General Information'!$G$12</f>
        <v>113365303</v>
      </c>
      <c r="B4873" t="str">
        <f>'Page 1 - General Information'!$G$16</f>
        <v>8541</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5.05" x14ac:dyDescent="0.3">
      <c r="A4874" t="str">
        <f>'Page 1 - General Information'!$G$12</f>
        <v>113365303</v>
      </c>
      <c r="B4874" t="str">
        <f>'Page 1 - General Information'!$G$16</f>
        <v>8541</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5.05" x14ac:dyDescent="0.3">
      <c r="A4875" t="str">
        <f>'Page 1 - General Information'!$G$12</f>
        <v>113365303</v>
      </c>
      <c r="B4875" t="str">
        <f>'Page 1 - General Information'!$G$16</f>
        <v>8541</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5.05" x14ac:dyDescent="0.3">
      <c r="A4876" t="str">
        <f>'Page 1 - General Information'!$G$12</f>
        <v>113365303</v>
      </c>
      <c r="B4876" t="str">
        <f>'Page 1 - General Information'!$G$16</f>
        <v>8541</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5.05" x14ac:dyDescent="0.3">
      <c r="A4877" t="str">
        <f>'Page 1 - General Information'!$G$12</f>
        <v>113365303</v>
      </c>
      <c r="B4877" t="str">
        <f>'Page 1 - General Information'!$G$16</f>
        <v>8541</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5.05" x14ac:dyDescent="0.3">
      <c r="A4878" t="str">
        <f>'Page 1 - General Information'!$G$12</f>
        <v>113365303</v>
      </c>
      <c r="B4878" t="str">
        <f>'Page 1 - General Information'!$G$16</f>
        <v>8541</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5.05" x14ac:dyDescent="0.3">
      <c r="A4879" t="str">
        <f>'Page 1 - General Information'!$G$12</f>
        <v>113365303</v>
      </c>
      <c r="B4879" t="str">
        <f>'Page 1 - General Information'!$G$16</f>
        <v>8541</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5.05" x14ac:dyDescent="0.3">
      <c r="A4880" t="str">
        <f>'Page 1 - General Information'!$G$12</f>
        <v>113365303</v>
      </c>
      <c r="B4880" t="str">
        <f>'Page 1 - General Information'!$G$16</f>
        <v>8541</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5.05" x14ac:dyDescent="0.3">
      <c r="A4881" t="str">
        <f>'Page 1 - General Information'!$G$12</f>
        <v>113365303</v>
      </c>
      <c r="B4881" t="str">
        <f>'Page 1 - General Information'!$G$16</f>
        <v>8541</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5.05" x14ac:dyDescent="0.3">
      <c r="A4882" t="str">
        <f>'Page 1 - General Information'!$G$12</f>
        <v>113365303</v>
      </c>
      <c r="B4882" t="str">
        <f>'Page 1 - General Information'!$G$16</f>
        <v>8541</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5.05" x14ac:dyDescent="0.3">
      <c r="A4883" t="str">
        <f>'Page 1 - General Information'!$G$12</f>
        <v>113365303</v>
      </c>
      <c r="B4883" t="str">
        <f>'Page 1 - General Information'!$G$16</f>
        <v>8541</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5.05" x14ac:dyDescent="0.3">
      <c r="A4884" t="str">
        <f>'Page 1 - General Information'!$G$12</f>
        <v>113365303</v>
      </c>
      <c r="B4884" t="str">
        <f>'Page 1 - General Information'!$G$16</f>
        <v>8541</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5.05" x14ac:dyDescent="0.3">
      <c r="A4885" t="str">
        <f>'Page 1 - General Information'!$G$12</f>
        <v>113365303</v>
      </c>
      <c r="B4885" t="str">
        <f>'Page 1 - General Information'!$G$16</f>
        <v>8541</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5.05" x14ac:dyDescent="0.3">
      <c r="A4886" t="str">
        <f>'Page 1 - General Information'!$G$12</f>
        <v>113365303</v>
      </c>
      <c r="B4886" t="str">
        <f>'Page 1 - General Information'!$G$16</f>
        <v>8541</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5.05" x14ac:dyDescent="0.3">
      <c r="A4887" t="str">
        <f>'Page 1 - General Information'!$G$12</f>
        <v>113365303</v>
      </c>
      <c r="B4887" t="str">
        <f>'Page 1 - General Information'!$G$16</f>
        <v>8541</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5.05" x14ac:dyDescent="0.3">
      <c r="A4888" t="str">
        <f>'Page 1 - General Information'!$G$12</f>
        <v>113365303</v>
      </c>
      <c r="B4888" t="str">
        <f>'Page 1 - General Information'!$G$16</f>
        <v>8541</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5.05" x14ac:dyDescent="0.3">
      <c r="A4889" t="str">
        <f>'Page 1 - General Information'!$G$12</f>
        <v>113365303</v>
      </c>
      <c r="B4889" t="str">
        <f>'Page 1 - General Information'!$G$16</f>
        <v>8541</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5.05" x14ac:dyDescent="0.3">
      <c r="A4890" t="str">
        <f>'Page 1 - General Information'!$G$12</f>
        <v>113365303</v>
      </c>
      <c r="B4890" t="str">
        <f>'Page 1 - General Information'!$G$16</f>
        <v>8541</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5.05" x14ac:dyDescent="0.3">
      <c r="A4891" t="str">
        <f>'Page 1 - General Information'!$G$12</f>
        <v>113365303</v>
      </c>
      <c r="B4891" t="str">
        <f>'Page 1 - General Information'!$G$16</f>
        <v>8541</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5.05" x14ac:dyDescent="0.3">
      <c r="A4892" t="str">
        <f>'Page 1 - General Information'!$G$12</f>
        <v>113365303</v>
      </c>
      <c r="B4892" t="str">
        <f>'Page 1 - General Information'!$G$16</f>
        <v>8541</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5.05" x14ac:dyDescent="0.3">
      <c r="A4893" t="str">
        <f>'Page 1 - General Information'!$G$12</f>
        <v>113365303</v>
      </c>
      <c r="B4893" t="str">
        <f>'Page 1 - General Information'!$G$16</f>
        <v>8541</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5.05" x14ac:dyDescent="0.3">
      <c r="A4894" t="str">
        <f>'Page 1 - General Information'!$G$12</f>
        <v>113365303</v>
      </c>
      <c r="B4894" t="str">
        <f>'Page 1 - General Information'!$G$16</f>
        <v>8541</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5.05" x14ac:dyDescent="0.3">
      <c r="A4895" t="str">
        <f>'Page 1 - General Information'!$G$12</f>
        <v>113365303</v>
      </c>
      <c r="B4895" t="str">
        <f>'Page 1 - General Information'!$G$16</f>
        <v>8541</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5.05" x14ac:dyDescent="0.3">
      <c r="A4896" t="str">
        <f>'Page 1 - General Information'!$G$12</f>
        <v>113365303</v>
      </c>
      <c r="B4896" t="str">
        <f>'Page 1 - General Information'!$G$16</f>
        <v>8541</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5.05" x14ac:dyDescent="0.3">
      <c r="A4897" t="str">
        <f>'Page 1 - General Information'!$G$12</f>
        <v>113365303</v>
      </c>
      <c r="B4897" t="str">
        <f>'Page 1 - General Information'!$G$16</f>
        <v>8541</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5.05" x14ac:dyDescent="0.3">
      <c r="A4898" t="str">
        <f>'Page 1 - General Information'!$G$12</f>
        <v>113365303</v>
      </c>
      <c r="B4898" t="str">
        <f>'Page 1 - General Information'!$G$16</f>
        <v>8541</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5.05" x14ac:dyDescent="0.3">
      <c r="A4899" t="str">
        <f>'Page 1 - General Information'!$G$12</f>
        <v>113365303</v>
      </c>
      <c r="B4899" t="str">
        <f>'Page 1 - General Information'!$G$16</f>
        <v>8541</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5.05" x14ac:dyDescent="0.3">
      <c r="A4900" t="str">
        <f>'Page 1 - General Information'!$G$12</f>
        <v>113365303</v>
      </c>
      <c r="B4900" t="str">
        <f>'Page 1 - General Information'!$G$16</f>
        <v>8541</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5.05" x14ac:dyDescent="0.3">
      <c r="A4901" t="str">
        <f>'Page 1 - General Information'!$G$12</f>
        <v>113365303</v>
      </c>
      <c r="B4901" t="str">
        <f>'Page 1 - General Information'!$G$16</f>
        <v>8541</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5.05" x14ac:dyDescent="0.3">
      <c r="A4902" t="str">
        <f>'Page 1 - General Information'!$G$12</f>
        <v>113365303</v>
      </c>
      <c r="B4902" t="str">
        <f>'Page 1 - General Information'!$G$16</f>
        <v>8541</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5.05" x14ac:dyDescent="0.3">
      <c r="A4903" t="str">
        <f>'Page 1 - General Information'!$G$12</f>
        <v>113365303</v>
      </c>
      <c r="B4903" t="str">
        <f>'Page 1 - General Information'!$G$16</f>
        <v>8541</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5.05" x14ac:dyDescent="0.3">
      <c r="A4904" t="str">
        <f>'Page 1 - General Information'!$G$12</f>
        <v>113365303</v>
      </c>
      <c r="B4904" t="str">
        <f>'Page 1 - General Information'!$G$16</f>
        <v>8541</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5.05" x14ac:dyDescent="0.3">
      <c r="A4905" t="str">
        <f>'Page 1 - General Information'!$G$12</f>
        <v>113365303</v>
      </c>
      <c r="B4905" t="str">
        <f>'Page 1 - General Information'!$G$16</f>
        <v>8541</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5.05" x14ac:dyDescent="0.3">
      <c r="A4906" t="str">
        <f>'Page 1 - General Information'!$G$12</f>
        <v>113365303</v>
      </c>
      <c r="B4906" t="str">
        <f>'Page 1 - General Information'!$G$16</f>
        <v>8541</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5.05" x14ac:dyDescent="0.3">
      <c r="A4907" t="str">
        <f>'Page 1 - General Information'!$G$12</f>
        <v>113365303</v>
      </c>
      <c r="B4907" t="str">
        <f>'Page 1 - General Information'!$G$16</f>
        <v>8541</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5.05" x14ac:dyDescent="0.3">
      <c r="A4908" t="str">
        <f>'Page 1 - General Information'!$G$12</f>
        <v>113365303</v>
      </c>
      <c r="B4908" t="str">
        <f>'Page 1 - General Information'!$G$16</f>
        <v>8541</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5.05" x14ac:dyDescent="0.3">
      <c r="A4909" t="str">
        <f>'Page 1 - General Information'!$G$12</f>
        <v>113365303</v>
      </c>
      <c r="B4909" t="str">
        <f>'Page 1 - General Information'!$G$16</f>
        <v>8541</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5.05" x14ac:dyDescent="0.3">
      <c r="A4910" t="str">
        <f>'Page 1 - General Information'!$G$12</f>
        <v>113365303</v>
      </c>
      <c r="B4910" t="str">
        <f>'Page 1 - General Information'!$G$16</f>
        <v>8541</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5.05" x14ac:dyDescent="0.3">
      <c r="A4911" t="str">
        <f>'Page 1 - General Information'!$G$12</f>
        <v>113365303</v>
      </c>
      <c r="B4911" t="str">
        <f>'Page 1 - General Information'!$G$16</f>
        <v>8541</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5.05" x14ac:dyDescent="0.3">
      <c r="A4912" t="str">
        <f>'Page 1 - General Information'!$G$12</f>
        <v>113365303</v>
      </c>
      <c r="B4912" t="str">
        <f>'Page 1 - General Information'!$G$16</f>
        <v>8541</v>
      </c>
      <c r="C4912" s="343" t="s">
        <v>21449</v>
      </c>
      <c r="D4912"/>
      <c r="E4912"/>
      <c r="F4912"/>
      <c r="G4912"/>
      <c r="H4912"/>
      <c r="I4912"/>
      <c r="J4912"/>
      <c r="K4912"/>
      <c r="L4912"/>
      <c r="M4912"/>
      <c r="N4912" t="s">
        <v>8218</v>
      </c>
      <c r="O4912"/>
      <c r="P4912" s="349">
        <f>INDEX('Page 3 - Financial Information'!$K$16:$X$190,Y4912,X4912)</f>
        <v>6525</v>
      </c>
      <c r="Q4912"/>
      <c r="R4912"/>
      <c r="S4912" s="249" t="s">
        <v>8560</v>
      </c>
      <c r="T4912"/>
      <c r="U4912"/>
      <c r="V4912"/>
      <c r="W4912"/>
      <c r="X4912" s="345">
        <v>1</v>
      </c>
      <c r="Y4912" s="345">
        <v>32</v>
      </c>
      <c r="Z4912" s="288"/>
    </row>
    <row r="4913" spans="1:26" ht="15.05" x14ac:dyDescent="0.3">
      <c r="A4913" t="str">
        <f>'Page 1 - General Information'!$G$12</f>
        <v>113365303</v>
      </c>
      <c r="B4913" t="str">
        <f>'Page 1 - General Information'!$G$16</f>
        <v>8541</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5.05" x14ac:dyDescent="0.3">
      <c r="A4914" t="str">
        <f>'Page 1 - General Information'!$G$12</f>
        <v>113365303</v>
      </c>
      <c r="B4914" t="str">
        <f>'Page 1 - General Information'!$G$16</f>
        <v>8541</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5.05" x14ac:dyDescent="0.3">
      <c r="A4915" t="str">
        <f>'Page 1 - General Information'!$G$12</f>
        <v>113365303</v>
      </c>
      <c r="B4915" t="str">
        <f>'Page 1 - General Information'!$G$16</f>
        <v>8541</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5.05" x14ac:dyDescent="0.3">
      <c r="A4916" t="str">
        <f>'Page 1 - General Information'!$G$12</f>
        <v>113365303</v>
      </c>
      <c r="B4916" t="str">
        <f>'Page 1 - General Information'!$G$16</f>
        <v>8541</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5.05" x14ac:dyDescent="0.3">
      <c r="A4917" t="str">
        <f>'Page 1 - General Information'!$G$12</f>
        <v>113365303</v>
      </c>
      <c r="B4917" t="str">
        <f>'Page 1 - General Information'!$G$16</f>
        <v>8541</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5.05" x14ac:dyDescent="0.3">
      <c r="A4918" t="str">
        <f>'Page 1 - General Information'!$G$12</f>
        <v>113365303</v>
      </c>
      <c r="B4918" t="str">
        <f>'Page 1 - General Information'!$G$16</f>
        <v>8541</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5.05" x14ac:dyDescent="0.3">
      <c r="A4919" t="str">
        <f>'Page 1 - General Information'!$G$12</f>
        <v>113365303</v>
      </c>
      <c r="B4919" t="str">
        <f>'Page 1 - General Information'!$G$16</f>
        <v>8541</v>
      </c>
      <c r="C4919" s="343" t="s">
        <v>21449</v>
      </c>
      <c r="D4919"/>
      <c r="E4919"/>
      <c r="F4919"/>
      <c r="G4919"/>
      <c r="H4919"/>
      <c r="I4919"/>
      <c r="J4919"/>
      <c r="K4919"/>
      <c r="L4919"/>
      <c r="M4919"/>
      <c r="N4919" t="s">
        <v>8218</v>
      </c>
      <c r="O4919"/>
      <c r="P4919" s="349">
        <f>INDEX('Page 3 - Financial Information'!$K$16:$X$190,Y4919,X4919)</f>
        <v>6525</v>
      </c>
      <c r="Q4919"/>
      <c r="R4919"/>
      <c r="S4919" t="s">
        <v>8567</v>
      </c>
      <c r="T4919"/>
      <c r="U4919"/>
      <c r="V4919"/>
      <c r="W4919"/>
      <c r="X4919" s="345">
        <v>9</v>
      </c>
      <c r="Y4919" s="345">
        <v>32</v>
      </c>
      <c r="Z4919" s="288"/>
    </row>
    <row r="4920" spans="1:26" ht="15.05" x14ac:dyDescent="0.3">
      <c r="A4920" t="str">
        <f>'Page 1 - General Information'!$G$12</f>
        <v>113365303</v>
      </c>
      <c r="B4920" t="str">
        <f>'Page 1 - General Information'!$G$16</f>
        <v>8541</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5.05" x14ac:dyDescent="0.3">
      <c r="A4921" t="str">
        <f>'Page 1 - General Information'!$G$12</f>
        <v>113365303</v>
      </c>
      <c r="B4921" t="str">
        <f>'Page 1 - General Information'!$G$16</f>
        <v>8541</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5.05" x14ac:dyDescent="0.3">
      <c r="A4922" t="str">
        <f>'Page 1 - General Information'!$G$12</f>
        <v>113365303</v>
      </c>
      <c r="B4922" t="str">
        <f>'Page 1 - General Information'!$G$16</f>
        <v>8541</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5.05" x14ac:dyDescent="0.3">
      <c r="A4923" t="str">
        <f>'Page 1 - General Information'!$G$12</f>
        <v>113365303</v>
      </c>
      <c r="B4923" t="str">
        <f>'Page 1 - General Information'!$G$16</f>
        <v>8541</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5.05" x14ac:dyDescent="0.3">
      <c r="A4924" t="str">
        <f>'Page 1 - General Information'!$G$12</f>
        <v>113365303</v>
      </c>
      <c r="B4924" t="str">
        <f>'Page 1 - General Information'!$G$16</f>
        <v>8541</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5.05" x14ac:dyDescent="0.3">
      <c r="A4925" t="str">
        <f>'Page 1 - General Information'!$G$12</f>
        <v>113365303</v>
      </c>
      <c r="B4925" t="str">
        <f>'Page 1 - General Information'!$G$16</f>
        <v>8541</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5.05" x14ac:dyDescent="0.3">
      <c r="A4926" t="str">
        <f>'Page 1 - General Information'!$G$12</f>
        <v>113365303</v>
      </c>
      <c r="B4926" t="str">
        <f>'Page 1 - General Information'!$G$16</f>
        <v>8541</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5.05" x14ac:dyDescent="0.3">
      <c r="A4927" t="str">
        <f>'Page 1 - General Information'!$G$12</f>
        <v>113365303</v>
      </c>
      <c r="B4927" t="str">
        <f>'Page 1 - General Information'!$G$16</f>
        <v>8541</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5.05" x14ac:dyDescent="0.3">
      <c r="A4928" t="str">
        <f>'Page 1 - General Information'!$G$12</f>
        <v>113365303</v>
      </c>
      <c r="B4928" t="str">
        <f>'Page 1 - General Information'!$G$16</f>
        <v>8541</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5.05" x14ac:dyDescent="0.3">
      <c r="A4929" t="str">
        <f>'Page 1 - General Information'!$G$12</f>
        <v>113365303</v>
      </c>
      <c r="B4929" t="str">
        <f>'Page 1 - General Information'!$G$16</f>
        <v>8541</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5.05" x14ac:dyDescent="0.3">
      <c r="A4930" t="str">
        <f>'Page 1 - General Information'!$G$12</f>
        <v>113365303</v>
      </c>
      <c r="B4930" t="str">
        <f>'Page 1 - General Information'!$G$16</f>
        <v>8541</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5.05" x14ac:dyDescent="0.3">
      <c r="A4931" t="str">
        <f>'Page 1 - General Information'!$G$12</f>
        <v>113365303</v>
      </c>
      <c r="B4931" t="str">
        <f>'Page 1 - General Information'!$G$16</f>
        <v>8541</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5.05" x14ac:dyDescent="0.3">
      <c r="A4932" t="str">
        <f>'Page 1 - General Information'!$G$12</f>
        <v>113365303</v>
      </c>
      <c r="B4932" t="str">
        <f>'Page 1 - General Information'!$G$16</f>
        <v>8541</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5.05" x14ac:dyDescent="0.3">
      <c r="A4933" t="str">
        <f>'Page 1 - General Information'!$G$12</f>
        <v>113365303</v>
      </c>
      <c r="B4933" t="str">
        <f>'Page 1 - General Information'!$G$16</f>
        <v>8541</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5.05" x14ac:dyDescent="0.3">
      <c r="A4934" t="str">
        <f>'Page 1 - General Information'!$G$12</f>
        <v>113365303</v>
      </c>
      <c r="B4934" t="str">
        <f>'Page 1 - General Information'!$G$16</f>
        <v>8541</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5.05" x14ac:dyDescent="0.3">
      <c r="A4935" t="str">
        <f>'Page 1 - General Information'!$G$12</f>
        <v>113365303</v>
      </c>
      <c r="B4935" t="str">
        <f>'Page 1 - General Information'!$G$16</f>
        <v>8541</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5.05" x14ac:dyDescent="0.3">
      <c r="A4936" t="str">
        <f>'Page 1 - General Information'!$G$12</f>
        <v>113365303</v>
      </c>
      <c r="B4936" t="str">
        <f>'Page 1 - General Information'!$G$16</f>
        <v>8541</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5.05" x14ac:dyDescent="0.3">
      <c r="A4937" t="str">
        <f>'Page 1 - General Information'!$G$12</f>
        <v>113365303</v>
      </c>
      <c r="B4937" t="str">
        <f>'Page 1 - General Information'!$G$16</f>
        <v>8541</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5.05" x14ac:dyDescent="0.3">
      <c r="A4938" t="str">
        <f>'Page 1 - General Information'!$G$12</f>
        <v>113365303</v>
      </c>
      <c r="B4938" t="str">
        <f>'Page 1 - General Information'!$G$16</f>
        <v>8541</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5.05" x14ac:dyDescent="0.3">
      <c r="A4939" t="str">
        <f>'Page 1 - General Information'!$G$12</f>
        <v>113365303</v>
      </c>
      <c r="B4939" t="str">
        <f>'Page 1 - General Information'!$G$16</f>
        <v>8541</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5.05" x14ac:dyDescent="0.3">
      <c r="A4940" t="str">
        <f>'Page 1 - General Information'!$G$12</f>
        <v>113365303</v>
      </c>
      <c r="B4940" t="str">
        <f>'Page 1 - General Information'!$G$16</f>
        <v>8541</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5.05" x14ac:dyDescent="0.3">
      <c r="A4941" t="str">
        <f>'Page 1 - General Information'!$G$12</f>
        <v>113365303</v>
      </c>
      <c r="B4941" t="str">
        <f>'Page 1 - General Information'!$G$16</f>
        <v>8541</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5.05" x14ac:dyDescent="0.3">
      <c r="A4942" t="str">
        <f>'Page 1 - General Information'!$G$12</f>
        <v>113365303</v>
      </c>
      <c r="B4942" t="str">
        <f>'Page 1 - General Information'!$G$16</f>
        <v>8541</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5.05" x14ac:dyDescent="0.3">
      <c r="A4943" t="str">
        <f>'Page 1 - General Information'!$G$12</f>
        <v>113365303</v>
      </c>
      <c r="B4943" t="str">
        <f>'Page 1 - General Information'!$G$16</f>
        <v>8541</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5.05" x14ac:dyDescent="0.3">
      <c r="A4944" t="str">
        <f>'Page 1 - General Information'!$G$12</f>
        <v>113365303</v>
      </c>
      <c r="B4944" t="str">
        <f>'Page 1 - General Information'!$G$16</f>
        <v>8541</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5.05" x14ac:dyDescent="0.3">
      <c r="A4945" t="str">
        <f>'Page 1 - General Information'!$G$12</f>
        <v>113365303</v>
      </c>
      <c r="B4945" t="str">
        <f>'Page 1 - General Information'!$G$16</f>
        <v>8541</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5.05" x14ac:dyDescent="0.3">
      <c r="A4946" t="str">
        <f>'Page 1 - General Information'!$G$12</f>
        <v>113365303</v>
      </c>
      <c r="B4946" t="str">
        <f>'Page 1 - General Information'!$G$16</f>
        <v>8541</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5.05" x14ac:dyDescent="0.3">
      <c r="A4947" t="str">
        <f>'Page 1 - General Information'!$G$12</f>
        <v>113365303</v>
      </c>
      <c r="B4947" t="str">
        <f>'Page 1 - General Information'!$G$16</f>
        <v>8541</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5.05" x14ac:dyDescent="0.3">
      <c r="A4948" t="str">
        <f>'Page 1 - General Information'!$G$12</f>
        <v>113365303</v>
      </c>
      <c r="B4948" t="str">
        <f>'Page 1 - General Information'!$G$16</f>
        <v>8541</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5.05" x14ac:dyDescent="0.3">
      <c r="A4949" t="str">
        <f>'Page 1 - General Information'!$G$12</f>
        <v>113365303</v>
      </c>
      <c r="B4949" t="str">
        <f>'Page 1 - General Information'!$G$16</f>
        <v>8541</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5.05" x14ac:dyDescent="0.3">
      <c r="A4950" t="str">
        <f>'Page 1 - General Information'!$G$12</f>
        <v>113365303</v>
      </c>
      <c r="B4950" t="str">
        <f>'Page 1 - General Information'!$G$16</f>
        <v>8541</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5.05" x14ac:dyDescent="0.3">
      <c r="A4951" t="str">
        <f>'Page 1 - General Information'!$G$12</f>
        <v>113365303</v>
      </c>
      <c r="B4951" t="str">
        <f>'Page 1 - General Information'!$G$16</f>
        <v>8541</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5.05" x14ac:dyDescent="0.3">
      <c r="A4952" t="str">
        <f>'Page 1 - General Information'!$G$12</f>
        <v>113365303</v>
      </c>
      <c r="B4952" t="str">
        <f>'Page 1 - General Information'!$G$16</f>
        <v>8541</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5.05" x14ac:dyDescent="0.3">
      <c r="A4953" t="str">
        <f>'Page 1 - General Information'!$G$12</f>
        <v>113365303</v>
      </c>
      <c r="B4953" t="str">
        <f>'Page 1 - General Information'!$G$16</f>
        <v>8541</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5.05" x14ac:dyDescent="0.3">
      <c r="A4954" t="str">
        <f>'Page 1 - General Information'!$G$12</f>
        <v>113365303</v>
      </c>
      <c r="B4954" t="str">
        <f>'Page 1 - General Information'!$G$16</f>
        <v>8541</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5.05" x14ac:dyDescent="0.3">
      <c r="A4955" t="str">
        <f>'Page 1 - General Information'!$G$12</f>
        <v>113365303</v>
      </c>
      <c r="B4955" t="str">
        <f>'Page 1 - General Information'!$G$16</f>
        <v>8541</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5.05" x14ac:dyDescent="0.3">
      <c r="A4956" t="str">
        <f>'Page 1 - General Information'!$G$12</f>
        <v>113365303</v>
      </c>
      <c r="B4956" t="str">
        <f>'Page 1 - General Information'!$G$16</f>
        <v>8541</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5.05" x14ac:dyDescent="0.3">
      <c r="A4957" t="str">
        <f>'Page 1 - General Information'!$G$12</f>
        <v>113365303</v>
      </c>
      <c r="B4957" t="str">
        <f>'Page 1 - General Information'!$G$16</f>
        <v>8541</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5.05" x14ac:dyDescent="0.3">
      <c r="A4958" t="str">
        <f>'Page 1 - General Information'!$G$12</f>
        <v>113365303</v>
      </c>
      <c r="B4958" t="str">
        <f>'Page 1 - General Information'!$G$16</f>
        <v>8541</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5.05" x14ac:dyDescent="0.3">
      <c r="A4959" t="str">
        <f>'Page 1 - General Information'!$G$12</f>
        <v>113365303</v>
      </c>
      <c r="B4959" t="str">
        <f>'Page 1 - General Information'!$G$16</f>
        <v>8541</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5.05" x14ac:dyDescent="0.3">
      <c r="A4960" t="str">
        <f>'Page 1 - General Information'!$G$12</f>
        <v>113365303</v>
      </c>
      <c r="B4960" t="str">
        <f>'Page 1 - General Information'!$G$16</f>
        <v>8541</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5.05" x14ac:dyDescent="0.3">
      <c r="A4961" t="str">
        <f>'Page 1 - General Information'!$G$12</f>
        <v>113365303</v>
      </c>
      <c r="B4961" t="str">
        <f>'Page 1 - General Information'!$G$16</f>
        <v>8541</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5.05" x14ac:dyDescent="0.3">
      <c r="A4962" t="str">
        <f>'Page 1 - General Information'!$G$12</f>
        <v>113365303</v>
      </c>
      <c r="B4962" t="str">
        <f>'Page 1 - General Information'!$G$16</f>
        <v>8541</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5.05" x14ac:dyDescent="0.3">
      <c r="A4963" t="str">
        <f>'Page 1 - General Information'!$G$12</f>
        <v>113365303</v>
      </c>
      <c r="B4963" t="str">
        <f>'Page 1 - General Information'!$G$16</f>
        <v>8541</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5.05" x14ac:dyDescent="0.3">
      <c r="A4964" t="str">
        <f>'Page 1 - General Information'!$G$12</f>
        <v>113365303</v>
      </c>
      <c r="B4964" t="str">
        <f>'Page 1 - General Information'!$G$16</f>
        <v>8541</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5.05" x14ac:dyDescent="0.3">
      <c r="A4965" t="str">
        <f>'Page 1 - General Information'!$G$12</f>
        <v>113365303</v>
      </c>
      <c r="B4965" t="str">
        <f>'Page 1 - General Information'!$G$16</f>
        <v>8541</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5.05" x14ac:dyDescent="0.3">
      <c r="A4966" t="str">
        <f>'Page 1 - General Information'!$G$12</f>
        <v>113365303</v>
      </c>
      <c r="B4966" t="str">
        <f>'Page 1 - General Information'!$G$16</f>
        <v>8541</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5.05" x14ac:dyDescent="0.3">
      <c r="A4967" t="str">
        <f>'Page 1 - General Information'!$G$12</f>
        <v>113365303</v>
      </c>
      <c r="B4967" t="str">
        <f>'Page 1 - General Information'!$G$16</f>
        <v>8541</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5.05" x14ac:dyDescent="0.3">
      <c r="A4968" t="str">
        <f>'Page 1 - General Information'!$G$12</f>
        <v>113365303</v>
      </c>
      <c r="B4968" t="str">
        <f>'Page 1 - General Information'!$G$16</f>
        <v>8541</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5.05" x14ac:dyDescent="0.3">
      <c r="A4969" t="str">
        <f>'Page 1 - General Information'!$G$12</f>
        <v>113365303</v>
      </c>
      <c r="B4969" t="str">
        <f>'Page 1 - General Information'!$G$16</f>
        <v>8541</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5.05" x14ac:dyDescent="0.3">
      <c r="A4970" t="str">
        <f>'Page 1 - General Information'!$G$12</f>
        <v>113365303</v>
      </c>
      <c r="B4970" t="str">
        <f>'Page 1 - General Information'!$G$16</f>
        <v>8541</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5.05" x14ac:dyDescent="0.3">
      <c r="A4971" t="str">
        <f>'Page 1 - General Information'!$G$12</f>
        <v>113365303</v>
      </c>
      <c r="B4971" t="str">
        <f>'Page 1 - General Information'!$G$16</f>
        <v>8541</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5.05" x14ac:dyDescent="0.3">
      <c r="A4972" t="str">
        <f>'Page 1 - General Information'!$G$12</f>
        <v>113365303</v>
      </c>
      <c r="B4972" t="str">
        <f>'Page 1 - General Information'!$G$16</f>
        <v>8541</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5.05" x14ac:dyDescent="0.3">
      <c r="A4973" t="str">
        <f>'Page 1 - General Information'!$G$12</f>
        <v>113365303</v>
      </c>
      <c r="B4973" t="str">
        <f>'Page 1 - General Information'!$G$16</f>
        <v>8541</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5.05" x14ac:dyDescent="0.3">
      <c r="A4974" t="str">
        <f>'Page 1 - General Information'!$G$12</f>
        <v>113365303</v>
      </c>
      <c r="B4974" t="str">
        <f>'Page 1 - General Information'!$G$16</f>
        <v>8541</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5.05" x14ac:dyDescent="0.3">
      <c r="A4975" t="str">
        <f>'Page 1 - General Information'!$G$12</f>
        <v>113365303</v>
      </c>
      <c r="B4975" t="str">
        <f>'Page 1 - General Information'!$G$16</f>
        <v>8541</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5.05" x14ac:dyDescent="0.3">
      <c r="A4976" t="str">
        <f>'Page 1 - General Information'!$G$12</f>
        <v>113365303</v>
      </c>
      <c r="B4976" t="str">
        <f>'Page 1 - General Information'!$G$16</f>
        <v>8541</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5.05" x14ac:dyDescent="0.3">
      <c r="A4977" t="str">
        <f>'Page 1 - General Information'!$G$12</f>
        <v>113365303</v>
      </c>
      <c r="B4977" t="str">
        <f>'Page 1 - General Information'!$G$16</f>
        <v>8541</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5.05" x14ac:dyDescent="0.3">
      <c r="A4978" t="str">
        <f>'Page 1 - General Information'!$G$12</f>
        <v>113365303</v>
      </c>
      <c r="B4978" t="str">
        <f>'Page 1 - General Information'!$G$16</f>
        <v>8541</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5.05" x14ac:dyDescent="0.3">
      <c r="A4979" t="str">
        <f>'Page 1 - General Information'!$G$12</f>
        <v>113365303</v>
      </c>
      <c r="B4979" t="str">
        <f>'Page 1 - General Information'!$G$16</f>
        <v>8541</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5.05" x14ac:dyDescent="0.3">
      <c r="A4980" t="str">
        <f>'Page 1 - General Information'!$G$12</f>
        <v>113365303</v>
      </c>
      <c r="B4980" t="str">
        <f>'Page 1 - General Information'!$G$16</f>
        <v>8541</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5.05" x14ac:dyDescent="0.3">
      <c r="A4981" t="str">
        <f>'Page 1 - General Information'!$G$12</f>
        <v>113365303</v>
      </c>
      <c r="B4981" t="str">
        <f>'Page 1 - General Information'!$G$16</f>
        <v>8541</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5.05" x14ac:dyDescent="0.3">
      <c r="A4982" t="str">
        <f>'Page 1 - General Information'!$G$12</f>
        <v>113365303</v>
      </c>
      <c r="B4982" t="str">
        <f>'Page 1 - General Information'!$G$16</f>
        <v>8541</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5.05" x14ac:dyDescent="0.3">
      <c r="A4983" t="str">
        <f>'Page 1 - General Information'!$G$12</f>
        <v>113365303</v>
      </c>
      <c r="B4983" t="str">
        <f>'Page 1 - General Information'!$G$16</f>
        <v>8541</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5.05" x14ac:dyDescent="0.3">
      <c r="A4984" t="str">
        <f>'Page 1 - General Information'!$G$12</f>
        <v>113365303</v>
      </c>
      <c r="B4984" t="str">
        <f>'Page 1 - General Information'!$G$16</f>
        <v>8541</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5.05" x14ac:dyDescent="0.3">
      <c r="A4985" t="str">
        <f>'Page 1 - General Information'!$G$12</f>
        <v>113365303</v>
      </c>
      <c r="B4985" t="str">
        <f>'Page 1 - General Information'!$G$16</f>
        <v>8541</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5.05" x14ac:dyDescent="0.3">
      <c r="A4986" t="str">
        <f>'Page 1 - General Information'!$G$12</f>
        <v>113365303</v>
      </c>
      <c r="B4986" t="str">
        <f>'Page 1 - General Information'!$G$16</f>
        <v>8541</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5.05" x14ac:dyDescent="0.3">
      <c r="A4987" t="str">
        <f>'Page 1 - General Information'!$G$12</f>
        <v>113365303</v>
      </c>
      <c r="B4987" t="str">
        <f>'Page 1 - General Information'!$G$16</f>
        <v>8541</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5.05" x14ac:dyDescent="0.3">
      <c r="A4988" t="str">
        <f>'Page 1 - General Information'!$G$12</f>
        <v>113365303</v>
      </c>
      <c r="B4988" t="str">
        <f>'Page 1 - General Information'!$G$16</f>
        <v>8541</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5.05" x14ac:dyDescent="0.3">
      <c r="A4989" t="str">
        <f>'Page 1 - General Information'!$G$12</f>
        <v>113365303</v>
      </c>
      <c r="B4989" t="str">
        <f>'Page 1 - General Information'!$G$16</f>
        <v>8541</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5.05" x14ac:dyDescent="0.3">
      <c r="A4990" t="str">
        <f>'Page 1 - General Information'!$G$12</f>
        <v>113365303</v>
      </c>
      <c r="B4990" t="str">
        <f>'Page 1 - General Information'!$G$16</f>
        <v>8541</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5.05" x14ac:dyDescent="0.3">
      <c r="A4991" t="str">
        <f>'Page 1 - General Information'!$G$12</f>
        <v>113365303</v>
      </c>
      <c r="B4991" t="str">
        <f>'Page 1 - General Information'!$G$16</f>
        <v>8541</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5.05" x14ac:dyDescent="0.3">
      <c r="A4992" t="str">
        <f>'Page 1 - General Information'!$G$12</f>
        <v>113365303</v>
      </c>
      <c r="B4992" t="str">
        <f>'Page 1 - General Information'!$G$16</f>
        <v>8541</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5.05" x14ac:dyDescent="0.3">
      <c r="A4993" t="str">
        <f>'Page 1 - General Information'!$G$12</f>
        <v>113365303</v>
      </c>
      <c r="B4993" t="str">
        <f>'Page 1 - General Information'!$G$16</f>
        <v>8541</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5.05" x14ac:dyDescent="0.3">
      <c r="A4994" t="str">
        <f>'Page 1 - General Information'!$G$12</f>
        <v>113365303</v>
      </c>
      <c r="B4994" t="str">
        <f>'Page 1 - General Information'!$G$16</f>
        <v>8541</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5.05" x14ac:dyDescent="0.3">
      <c r="A4995" t="str">
        <f>'Page 1 - General Information'!$G$12</f>
        <v>113365303</v>
      </c>
      <c r="B4995" t="str">
        <f>'Page 1 - General Information'!$G$16</f>
        <v>8541</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5.05" x14ac:dyDescent="0.3">
      <c r="A4996" t="str">
        <f>'Page 1 - General Information'!$G$12</f>
        <v>113365303</v>
      </c>
      <c r="B4996" t="str">
        <f>'Page 1 - General Information'!$G$16</f>
        <v>8541</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5.05" x14ac:dyDescent="0.3">
      <c r="A4997" t="str">
        <f>'Page 1 - General Information'!$G$12</f>
        <v>113365303</v>
      </c>
      <c r="B4997" t="str">
        <f>'Page 1 - General Information'!$G$16</f>
        <v>8541</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5.05" x14ac:dyDescent="0.3">
      <c r="A4998" t="str">
        <f>'Page 1 - General Information'!$G$12</f>
        <v>113365303</v>
      </c>
      <c r="B4998" t="str">
        <f>'Page 1 - General Information'!$G$16</f>
        <v>8541</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5.05" x14ac:dyDescent="0.3">
      <c r="A4999" t="str">
        <f>'Page 1 - General Information'!$G$12</f>
        <v>113365303</v>
      </c>
      <c r="B4999" t="str">
        <f>'Page 1 - General Information'!$G$16</f>
        <v>8541</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5.05" x14ac:dyDescent="0.3">
      <c r="A5000" t="str">
        <f>'Page 1 - General Information'!$G$12</f>
        <v>113365303</v>
      </c>
      <c r="B5000" t="str">
        <f>'Page 1 - General Information'!$G$16</f>
        <v>8541</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5.05" x14ac:dyDescent="0.3">
      <c r="A5001" t="str">
        <f>'Page 1 - General Information'!$G$12</f>
        <v>113365303</v>
      </c>
      <c r="B5001" t="str">
        <f>'Page 1 - General Information'!$G$16</f>
        <v>8541</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5.05" x14ac:dyDescent="0.3">
      <c r="A5002" t="str">
        <f>'Page 1 - General Information'!$G$12</f>
        <v>113365303</v>
      </c>
      <c r="B5002" t="str">
        <f>'Page 1 - General Information'!$G$16</f>
        <v>8541</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5.05" x14ac:dyDescent="0.3">
      <c r="A5003" t="str">
        <f>'Page 1 - General Information'!$G$12</f>
        <v>113365303</v>
      </c>
      <c r="B5003" t="str">
        <f>'Page 1 - General Information'!$G$16</f>
        <v>8541</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5.05" x14ac:dyDescent="0.3">
      <c r="A5004" t="str">
        <f>'Page 1 - General Information'!$G$12</f>
        <v>113365303</v>
      </c>
      <c r="B5004" t="str">
        <f>'Page 1 - General Information'!$G$16</f>
        <v>8541</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5.05" x14ac:dyDescent="0.3">
      <c r="A5005" t="str">
        <f>'Page 1 - General Information'!$G$12</f>
        <v>113365303</v>
      </c>
      <c r="B5005" t="str">
        <f>'Page 1 - General Information'!$G$16</f>
        <v>8541</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5.05" x14ac:dyDescent="0.3">
      <c r="A5006" t="str">
        <f>'Page 1 - General Information'!$G$12</f>
        <v>113365303</v>
      </c>
      <c r="B5006" t="str">
        <f>'Page 1 - General Information'!$G$16</f>
        <v>8541</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5.05" x14ac:dyDescent="0.3">
      <c r="A5007" t="str">
        <f>'Page 1 - General Information'!$G$12</f>
        <v>113365303</v>
      </c>
      <c r="B5007" t="str">
        <f>'Page 1 - General Information'!$G$16</f>
        <v>8541</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5.05" x14ac:dyDescent="0.3">
      <c r="A5008" t="str">
        <f>'Page 1 - General Information'!$G$12</f>
        <v>113365303</v>
      </c>
      <c r="B5008" t="str">
        <f>'Page 1 - General Information'!$G$16</f>
        <v>8541</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5.05" x14ac:dyDescent="0.3">
      <c r="A5009" t="str">
        <f>'Page 1 - General Information'!$G$12</f>
        <v>113365303</v>
      </c>
      <c r="B5009" t="str">
        <f>'Page 1 - General Information'!$G$16</f>
        <v>8541</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5.05" x14ac:dyDescent="0.3">
      <c r="A5010" t="str">
        <f>'Page 1 - General Information'!$G$12</f>
        <v>113365303</v>
      </c>
      <c r="B5010" t="str">
        <f>'Page 1 - General Information'!$G$16</f>
        <v>8541</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5.05" x14ac:dyDescent="0.3">
      <c r="A5011" t="str">
        <f>'Page 1 - General Information'!$G$12</f>
        <v>113365303</v>
      </c>
      <c r="B5011" t="str">
        <f>'Page 1 - General Information'!$G$16</f>
        <v>8541</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5.05" x14ac:dyDescent="0.3">
      <c r="A5012" t="str">
        <f>'Page 1 - General Information'!$G$12</f>
        <v>113365303</v>
      </c>
      <c r="B5012" t="str">
        <f>'Page 1 - General Information'!$G$16</f>
        <v>8541</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5.05" x14ac:dyDescent="0.3">
      <c r="A5013" t="str">
        <f>'Page 1 - General Information'!$G$12</f>
        <v>113365303</v>
      </c>
      <c r="B5013" t="str">
        <f>'Page 1 - General Information'!$G$16</f>
        <v>8541</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5.05" x14ac:dyDescent="0.3">
      <c r="A5014" t="str">
        <f>'Page 1 - General Information'!$G$12</f>
        <v>113365303</v>
      </c>
      <c r="B5014" t="str">
        <f>'Page 1 - General Information'!$G$16</f>
        <v>8541</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5.05" x14ac:dyDescent="0.3">
      <c r="A5015" t="str">
        <f>'Page 1 - General Information'!$G$12</f>
        <v>113365303</v>
      </c>
      <c r="B5015" t="str">
        <f>'Page 1 - General Information'!$G$16</f>
        <v>8541</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5.05" x14ac:dyDescent="0.3">
      <c r="A5016" t="str">
        <f>'Page 1 - General Information'!$G$12</f>
        <v>113365303</v>
      </c>
      <c r="B5016" t="str">
        <f>'Page 1 - General Information'!$G$16</f>
        <v>8541</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5.05" x14ac:dyDescent="0.3">
      <c r="A5017" t="str">
        <f>'Page 1 - General Information'!$G$12</f>
        <v>113365303</v>
      </c>
      <c r="B5017" t="str">
        <f>'Page 1 - General Information'!$G$16</f>
        <v>8541</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5.05" x14ac:dyDescent="0.3">
      <c r="A5018" t="str">
        <f>'Page 1 - General Information'!$G$12</f>
        <v>113365303</v>
      </c>
      <c r="B5018" t="str">
        <f>'Page 1 - General Information'!$G$16</f>
        <v>8541</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5.05" x14ac:dyDescent="0.3">
      <c r="A5019" t="str">
        <f>'Page 1 - General Information'!$G$12</f>
        <v>113365303</v>
      </c>
      <c r="B5019" t="str">
        <f>'Page 1 - General Information'!$G$16</f>
        <v>8541</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5.05" x14ac:dyDescent="0.3">
      <c r="A5020" t="str">
        <f>'Page 1 - General Information'!$G$12</f>
        <v>113365303</v>
      </c>
      <c r="B5020" t="str">
        <f>'Page 1 - General Information'!$G$16</f>
        <v>8541</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5.05" x14ac:dyDescent="0.3">
      <c r="A5021" t="str">
        <f>'Page 1 - General Information'!$G$12</f>
        <v>113365303</v>
      </c>
      <c r="B5021" t="str">
        <f>'Page 1 - General Information'!$G$16</f>
        <v>8541</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5.05" x14ac:dyDescent="0.3">
      <c r="A5022" t="str">
        <f>'Page 1 - General Information'!$G$12</f>
        <v>113365303</v>
      </c>
      <c r="B5022" t="str">
        <f>'Page 1 - General Information'!$G$16</f>
        <v>8541</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5.05" x14ac:dyDescent="0.3">
      <c r="A5023" t="str">
        <f>'Page 1 - General Information'!$G$12</f>
        <v>113365303</v>
      </c>
      <c r="B5023" t="str">
        <f>'Page 1 - General Information'!$G$16</f>
        <v>8541</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5.05" x14ac:dyDescent="0.3">
      <c r="A5024" t="str">
        <f>'Page 1 - General Information'!$G$12</f>
        <v>113365303</v>
      </c>
      <c r="B5024" t="str">
        <f>'Page 1 - General Information'!$G$16</f>
        <v>8541</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5.05" x14ac:dyDescent="0.3">
      <c r="A5025" t="str">
        <f>'Page 1 - General Information'!$G$12</f>
        <v>113365303</v>
      </c>
      <c r="B5025" t="str">
        <f>'Page 1 - General Information'!$G$16</f>
        <v>8541</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5.05" x14ac:dyDescent="0.3">
      <c r="A5026" t="str">
        <f>'Page 1 - General Information'!$G$12</f>
        <v>113365303</v>
      </c>
      <c r="B5026" t="str">
        <f>'Page 1 - General Information'!$G$16</f>
        <v>8541</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5.05" x14ac:dyDescent="0.3">
      <c r="A5027" t="str">
        <f>'Page 1 - General Information'!$G$12</f>
        <v>113365303</v>
      </c>
      <c r="B5027" t="str">
        <f>'Page 1 - General Information'!$G$16</f>
        <v>8541</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5.05" x14ac:dyDescent="0.3">
      <c r="A5028" t="str">
        <f>'Page 1 - General Information'!$G$12</f>
        <v>113365303</v>
      </c>
      <c r="B5028" t="str">
        <f>'Page 1 - General Information'!$G$16</f>
        <v>8541</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5.05" x14ac:dyDescent="0.3">
      <c r="A5029" t="str">
        <f>'Page 1 - General Information'!$G$12</f>
        <v>113365303</v>
      </c>
      <c r="B5029" t="str">
        <f>'Page 1 - General Information'!$G$16</f>
        <v>8541</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5.05" x14ac:dyDescent="0.3">
      <c r="A5030" t="str">
        <f>'Page 1 - General Information'!$G$12</f>
        <v>113365303</v>
      </c>
      <c r="B5030" t="str">
        <f>'Page 1 - General Information'!$G$16</f>
        <v>8541</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5.05" x14ac:dyDescent="0.3">
      <c r="A5031" t="str">
        <f>'Page 1 - General Information'!$G$12</f>
        <v>113365303</v>
      </c>
      <c r="B5031" t="str">
        <f>'Page 1 - General Information'!$G$16</f>
        <v>8541</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5.05" x14ac:dyDescent="0.3">
      <c r="A5032" t="str">
        <f>'Page 1 - General Information'!$G$12</f>
        <v>113365303</v>
      </c>
      <c r="B5032" t="str">
        <f>'Page 1 - General Information'!$G$16</f>
        <v>8541</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5.05" x14ac:dyDescent="0.3">
      <c r="A5033" t="str">
        <f>'Page 1 - General Information'!$G$12</f>
        <v>113365303</v>
      </c>
      <c r="B5033" t="str">
        <f>'Page 1 - General Information'!$G$16</f>
        <v>8541</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5.05" x14ac:dyDescent="0.3">
      <c r="A5034" t="str">
        <f>'Page 1 - General Information'!$G$12</f>
        <v>113365303</v>
      </c>
      <c r="B5034" t="str">
        <f>'Page 1 - General Information'!$G$16</f>
        <v>8541</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5.05" x14ac:dyDescent="0.3">
      <c r="A5035" t="str">
        <f>'Page 1 - General Information'!$G$12</f>
        <v>113365303</v>
      </c>
      <c r="B5035" t="str">
        <f>'Page 1 - General Information'!$G$16</f>
        <v>8541</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5.05" x14ac:dyDescent="0.3">
      <c r="A5036" t="str">
        <f>'Page 1 - General Information'!$G$12</f>
        <v>113365303</v>
      </c>
      <c r="B5036" t="str">
        <f>'Page 1 - General Information'!$G$16</f>
        <v>8541</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5.05" x14ac:dyDescent="0.3">
      <c r="A5037" t="str">
        <f>'Page 1 - General Information'!$G$12</f>
        <v>113365303</v>
      </c>
      <c r="B5037" t="str">
        <f>'Page 1 - General Information'!$G$16</f>
        <v>8541</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5.05" x14ac:dyDescent="0.3">
      <c r="A5038" t="str">
        <f>'Page 1 - General Information'!$G$12</f>
        <v>113365303</v>
      </c>
      <c r="B5038" t="str">
        <f>'Page 1 - General Information'!$G$16</f>
        <v>8541</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5.05" x14ac:dyDescent="0.3">
      <c r="A5039" t="str">
        <f>'Page 1 - General Information'!$G$12</f>
        <v>113365303</v>
      </c>
      <c r="B5039" t="str">
        <f>'Page 1 - General Information'!$G$16</f>
        <v>8541</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5.05" x14ac:dyDescent="0.3">
      <c r="A5040" t="str">
        <f>'Page 1 - General Information'!$G$12</f>
        <v>113365303</v>
      </c>
      <c r="B5040" t="str">
        <f>'Page 1 - General Information'!$G$16</f>
        <v>8541</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5.05" x14ac:dyDescent="0.3">
      <c r="A5041" t="str">
        <f>'Page 1 - General Information'!$G$12</f>
        <v>113365303</v>
      </c>
      <c r="B5041" t="str">
        <f>'Page 1 - General Information'!$G$16</f>
        <v>8541</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5.05" x14ac:dyDescent="0.3">
      <c r="A5042" t="str">
        <f>'Page 1 - General Information'!$G$12</f>
        <v>113365303</v>
      </c>
      <c r="B5042" t="str">
        <f>'Page 1 - General Information'!$G$16</f>
        <v>8541</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5.05" x14ac:dyDescent="0.3">
      <c r="A5043" t="str">
        <f>'Page 1 - General Information'!$G$12</f>
        <v>113365303</v>
      </c>
      <c r="B5043" t="str">
        <f>'Page 1 - General Information'!$G$16</f>
        <v>8541</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5.05" x14ac:dyDescent="0.3">
      <c r="A5044" t="str">
        <f>'Page 1 - General Information'!$G$12</f>
        <v>113365303</v>
      </c>
      <c r="B5044" t="str">
        <f>'Page 1 - General Information'!$G$16</f>
        <v>8541</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5.05" x14ac:dyDescent="0.3">
      <c r="A5045" t="str">
        <f>'Page 1 - General Information'!$G$12</f>
        <v>113365303</v>
      </c>
      <c r="B5045" t="str">
        <f>'Page 1 - General Information'!$G$16</f>
        <v>8541</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5.05" x14ac:dyDescent="0.3">
      <c r="A5046" t="str">
        <f>'Page 1 - General Information'!$G$12</f>
        <v>113365303</v>
      </c>
      <c r="B5046" t="str">
        <f>'Page 1 - General Information'!$G$16</f>
        <v>8541</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5.05" x14ac:dyDescent="0.3">
      <c r="A5047" t="str">
        <f>'Page 1 - General Information'!$G$12</f>
        <v>113365303</v>
      </c>
      <c r="B5047" t="str">
        <f>'Page 1 - General Information'!$G$16</f>
        <v>8541</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5.05" x14ac:dyDescent="0.3">
      <c r="A5048" t="str">
        <f>'Page 1 - General Information'!$G$12</f>
        <v>113365303</v>
      </c>
      <c r="B5048" t="str">
        <f>'Page 1 - General Information'!$G$16</f>
        <v>8541</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5.05" x14ac:dyDescent="0.3">
      <c r="A5049" t="str">
        <f>'Page 1 - General Information'!$G$12</f>
        <v>113365303</v>
      </c>
      <c r="B5049" t="str">
        <f>'Page 1 - General Information'!$G$16</f>
        <v>8541</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5.05" x14ac:dyDescent="0.3">
      <c r="A5050" t="str">
        <f>'Page 1 - General Information'!$G$12</f>
        <v>113365303</v>
      </c>
      <c r="B5050" t="str">
        <f>'Page 1 - General Information'!$G$16</f>
        <v>8541</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5.05" x14ac:dyDescent="0.3">
      <c r="A5051" t="str">
        <f>'Page 1 - General Information'!$G$12</f>
        <v>113365303</v>
      </c>
      <c r="B5051" t="str">
        <f>'Page 1 - General Information'!$G$16</f>
        <v>8541</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5.05" x14ac:dyDescent="0.3">
      <c r="A5052" t="str">
        <f>'Page 1 - General Information'!$G$12</f>
        <v>113365303</v>
      </c>
      <c r="B5052" t="str">
        <f>'Page 1 - General Information'!$G$16</f>
        <v>8541</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5.05" x14ac:dyDescent="0.3">
      <c r="A5053" t="str">
        <f>'Page 1 - General Information'!$G$12</f>
        <v>113365303</v>
      </c>
      <c r="B5053" t="str">
        <f>'Page 1 - General Information'!$G$16</f>
        <v>8541</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5.05" x14ac:dyDescent="0.3">
      <c r="A5054" t="str">
        <f>'Page 1 - General Information'!$G$12</f>
        <v>113365303</v>
      </c>
      <c r="B5054" t="str">
        <f>'Page 1 - General Information'!$G$16</f>
        <v>8541</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5.05" x14ac:dyDescent="0.3">
      <c r="A5055" t="str">
        <f>'Page 1 - General Information'!$G$12</f>
        <v>113365303</v>
      </c>
      <c r="B5055" t="str">
        <f>'Page 1 - General Information'!$G$16</f>
        <v>8541</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5.05" x14ac:dyDescent="0.3">
      <c r="A5056" t="str">
        <f>'Page 1 - General Information'!$G$12</f>
        <v>113365303</v>
      </c>
      <c r="B5056" t="str">
        <f>'Page 1 - General Information'!$G$16</f>
        <v>8541</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5.05" x14ac:dyDescent="0.3">
      <c r="A5057" t="str">
        <f>'Page 1 - General Information'!$G$12</f>
        <v>113365303</v>
      </c>
      <c r="B5057" t="str">
        <f>'Page 1 - General Information'!$G$16</f>
        <v>8541</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5.05" x14ac:dyDescent="0.3">
      <c r="A5058" t="str">
        <f>'Page 1 - General Information'!$G$12</f>
        <v>113365303</v>
      </c>
      <c r="B5058" t="str">
        <f>'Page 1 - General Information'!$G$16</f>
        <v>8541</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5.05" x14ac:dyDescent="0.3">
      <c r="A5059" t="str">
        <f>'Page 1 - General Information'!$G$12</f>
        <v>113365303</v>
      </c>
      <c r="B5059" t="str">
        <f>'Page 1 - General Information'!$G$16</f>
        <v>8541</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5.05" x14ac:dyDescent="0.3">
      <c r="A5060" t="str">
        <f>'Page 1 - General Information'!$G$12</f>
        <v>113365303</v>
      </c>
      <c r="B5060" t="str">
        <f>'Page 1 - General Information'!$G$16</f>
        <v>8541</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5.05" x14ac:dyDescent="0.3">
      <c r="A5061" t="str">
        <f>'Page 1 - General Information'!$G$12</f>
        <v>113365303</v>
      </c>
      <c r="B5061" t="str">
        <f>'Page 1 - General Information'!$G$16</f>
        <v>8541</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5.05" x14ac:dyDescent="0.3">
      <c r="A5062" t="str">
        <f>'Page 1 - General Information'!$G$12</f>
        <v>113365303</v>
      </c>
      <c r="B5062" t="str">
        <f>'Page 1 - General Information'!$G$16</f>
        <v>8541</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5.05" x14ac:dyDescent="0.3">
      <c r="A5063" t="str">
        <f>'Page 1 - General Information'!$G$12</f>
        <v>113365303</v>
      </c>
      <c r="B5063" t="str">
        <f>'Page 1 - General Information'!$G$16</f>
        <v>8541</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5.05" x14ac:dyDescent="0.3">
      <c r="A5064" t="str">
        <f>'Page 1 - General Information'!$G$12</f>
        <v>113365303</v>
      </c>
      <c r="B5064" t="str">
        <f>'Page 1 - General Information'!$G$16</f>
        <v>8541</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5.05" x14ac:dyDescent="0.3">
      <c r="A5065" t="str">
        <f>'Page 1 - General Information'!$G$12</f>
        <v>113365303</v>
      </c>
      <c r="B5065" t="str">
        <f>'Page 1 - General Information'!$G$16</f>
        <v>8541</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5.05" x14ac:dyDescent="0.3">
      <c r="A5066" t="str">
        <f>'Page 1 - General Information'!$G$12</f>
        <v>113365303</v>
      </c>
      <c r="B5066" t="str">
        <f>'Page 1 - General Information'!$G$16</f>
        <v>8541</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5.05" x14ac:dyDescent="0.3">
      <c r="A5067" t="str">
        <f>'Page 1 - General Information'!$G$12</f>
        <v>113365303</v>
      </c>
      <c r="B5067" t="str">
        <f>'Page 1 - General Information'!$G$16</f>
        <v>8541</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5.05" x14ac:dyDescent="0.3">
      <c r="A5068" t="str">
        <f>'Page 1 - General Information'!$G$12</f>
        <v>113365303</v>
      </c>
      <c r="B5068" t="str">
        <f>'Page 1 - General Information'!$G$16</f>
        <v>8541</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5.05" x14ac:dyDescent="0.3">
      <c r="A5069" t="str">
        <f>'Page 1 - General Information'!$G$12</f>
        <v>113365303</v>
      </c>
      <c r="B5069" t="str">
        <f>'Page 1 - General Information'!$G$16</f>
        <v>8541</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5.05" x14ac:dyDescent="0.3">
      <c r="A5070" t="str">
        <f>'Page 1 - General Information'!$G$12</f>
        <v>113365303</v>
      </c>
      <c r="B5070" t="str">
        <f>'Page 1 - General Information'!$G$16</f>
        <v>8541</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5.05" x14ac:dyDescent="0.3">
      <c r="A5071" t="str">
        <f>'Page 1 - General Information'!$G$12</f>
        <v>113365303</v>
      </c>
      <c r="B5071" t="str">
        <f>'Page 1 - General Information'!$G$16</f>
        <v>8541</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5.05" x14ac:dyDescent="0.3">
      <c r="A5072" t="str">
        <f>'Page 1 - General Information'!$G$12</f>
        <v>113365303</v>
      </c>
      <c r="B5072" t="str">
        <f>'Page 1 - General Information'!$G$16</f>
        <v>8541</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5.05" x14ac:dyDescent="0.3">
      <c r="A5073" t="str">
        <f>'Page 1 - General Information'!$G$12</f>
        <v>113365303</v>
      </c>
      <c r="B5073" t="str">
        <f>'Page 1 - General Information'!$G$16</f>
        <v>8541</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5.05" x14ac:dyDescent="0.3">
      <c r="A5074" t="str">
        <f>'Page 1 - General Information'!$G$12</f>
        <v>113365303</v>
      </c>
      <c r="B5074" t="str">
        <f>'Page 1 - General Information'!$G$16</f>
        <v>8541</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5.05" x14ac:dyDescent="0.3">
      <c r="A5075" t="str">
        <f>'Page 1 - General Information'!$G$12</f>
        <v>113365303</v>
      </c>
      <c r="B5075" t="str">
        <f>'Page 1 - General Information'!$G$16</f>
        <v>8541</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5.05" x14ac:dyDescent="0.3">
      <c r="A5076" t="str">
        <f>'Page 1 - General Information'!$G$12</f>
        <v>113365303</v>
      </c>
      <c r="B5076" t="str">
        <f>'Page 1 - General Information'!$G$16</f>
        <v>8541</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5.05" x14ac:dyDescent="0.3">
      <c r="A5077" t="str">
        <f>'Page 1 - General Information'!$G$12</f>
        <v>113365303</v>
      </c>
      <c r="B5077" t="str">
        <f>'Page 1 - General Information'!$G$16</f>
        <v>8541</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5.05" x14ac:dyDescent="0.3">
      <c r="A5078" t="str">
        <f>'Page 1 - General Information'!$G$12</f>
        <v>113365303</v>
      </c>
      <c r="B5078" t="str">
        <f>'Page 1 - General Information'!$G$16</f>
        <v>8541</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5.05" x14ac:dyDescent="0.3">
      <c r="A5079" t="str">
        <f>'Page 1 - General Information'!$G$12</f>
        <v>113365303</v>
      </c>
      <c r="B5079" t="str">
        <f>'Page 1 - General Information'!$G$16</f>
        <v>8541</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5.05" x14ac:dyDescent="0.3">
      <c r="A5080" t="str">
        <f>'Page 1 - General Information'!$G$12</f>
        <v>113365303</v>
      </c>
      <c r="B5080" t="str">
        <f>'Page 1 - General Information'!$G$16</f>
        <v>8541</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5.05" x14ac:dyDescent="0.3">
      <c r="A5081" t="str">
        <f>'Page 1 - General Information'!$G$12</f>
        <v>113365303</v>
      </c>
      <c r="B5081" t="str">
        <f>'Page 1 - General Information'!$G$16</f>
        <v>8541</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5.05" x14ac:dyDescent="0.3">
      <c r="A5082" t="str">
        <f>'Page 1 - General Information'!$G$12</f>
        <v>113365303</v>
      </c>
      <c r="B5082" t="str">
        <f>'Page 1 - General Information'!$G$16</f>
        <v>8541</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5.05" x14ac:dyDescent="0.3">
      <c r="A5083" t="str">
        <f>'Page 1 - General Information'!$G$12</f>
        <v>113365303</v>
      </c>
      <c r="B5083" t="str">
        <f>'Page 1 - General Information'!$G$16</f>
        <v>8541</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5.05" x14ac:dyDescent="0.3">
      <c r="A5084" t="str">
        <f>'Page 1 - General Information'!$G$12</f>
        <v>113365303</v>
      </c>
      <c r="B5084" t="str">
        <f>'Page 1 - General Information'!$G$16</f>
        <v>8541</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5.05" x14ac:dyDescent="0.3">
      <c r="A5085" t="str">
        <f>'Page 1 - General Information'!$G$12</f>
        <v>113365303</v>
      </c>
      <c r="B5085" t="str">
        <f>'Page 1 - General Information'!$G$16</f>
        <v>8541</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5.05" x14ac:dyDescent="0.3">
      <c r="A5086" t="str">
        <f>'Page 1 - General Information'!$G$12</f>
        <v>113365303</v>
      </c>
      <c r="B5086" t="str">
        <f>'Page 1 - General Information'!$G$16</f>
        <v>8541</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5.05" x14ac:dyDescent="0.3">
      <c r="A5087" t="str">
        <f>'Page 1 - General Information'!$G$12</f>
        <v>113365303</v>
      </c>
      <c r="B5087" t="str">
        <f>'Page 1 - General Information'!$G$16</f>
        <v>8541</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5.05" x14ac:dyDescent="0.3">
      <c r="A5088" t="str">
        <f>'Page 1 - General Information'!$G$12</f>
        <v>113365303</v>
      </c>
      <c r="B5088" t="str">
        <f>'Page 1 - General Information'!$G$16</f>
        <v>8541</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5.05" x14ac:dyDescent="0.3">
      <c r="A5089" t="str">
        <f>'Page 1 - General Information'!$G$12</f>
        <v>113365303</v>
      </c>
      <c r="B5089" t="str">
        <f>'Page 1 - General Information'!$G$16</f>
        <v>8541</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5.05" x14ac:dyDescent="0.3">
      <c r="A5090" t="str">
        <f>'Page 1 - General Information'!$G$12</f>
        <v>113365303</v>
      </c>
      <c r="B5090" t="str">
        <f>'Page 1 - General Information'!$G$16</f>
        <v>8541</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5.05" x14ac:dyDescent="0.3">
      <c r="A5091" t="str">
        <f>'Page 1 - General Information'!$G$12</f>
        <v>113365303</v>
      </c>
      <c r="B5091" t="str">
        <f>'Page 1 - General Information'!$G$16</f>
        <v>8541</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5.05" x14ac:dyDescent="0.3">
      <c r="A5092" t="str">
        <f>'Page 1 - General Information'!$G$12</f>
        <v>113365303</v>
      </c>
      <c r="B5092" t="str">
        <f>'Page 1 - General Information'!$G$16</f>
        <v>8541</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5.05" x14ac:dyDescent="0.3">
      <c r="A5093" t="str">
        <f>'Page 1 - General Information'!$G$12</f>
        <v>113365303</v>
      </c>
      <c r="B5093" t="str">
        <f>'Page 1 - General Information'!$G$16</f>
        <v>8541</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5.05" x14ac:dyDescent="0.3">
      <c r="A5094" t="str">
        <f>'Page 1 - General Information'!$G$12</f>
        <v>113365303</v>
      </c>
      <c r="B5094" t="str">
        <f>'Page 1 - General Information'!$G$16</f>
        <v>8541</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5.05" x14ac:dyDescent="0.3">
      <c r="A5095" t="str">
        <f>'Page 1 - General Information'!$G$12</f>
        <v>113365303</v>
      </c>
      <c r="B5095" t="str">
        <f>'Page 1 - General Information'!$G$16</f>
        <v>8541</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5.05" x14ac:dyDescent="0.3">
      <c r="A5096" t="str">
        <f>'Page 1 - General Information'!$G$12</f>
        <v>113365303</v>
      </c>
      <c r="B5096" t="str">
        <f>'Page 1 - General Information'!$G$16</f>
        <v>8541</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5.05" x14ac:dyDescent="0.3">
      <c r="A5097" t="str">
        <f>'Page 1 - General Information'!$G$12</f>
        <v>113365303</v>
      </c>
      <c r="B5097" t="str">
        <f>'Page 1 - General Information'!$G$16</f>
        <v>8541</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5.05" x14ac:dyDescent="0.3">
      <c r="A5098" t="str">
        <f>'Page 1 - General Information'!$G$12</f>
        <v>113365303</v>
      </c>
      <c r="B5098" t="str">
        <f>'Page 1 - General Information'!$G$16</f>
        <v>8541</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5.05" x14ac:dyDescent="0.3">
      <c r="A5099" t="str">
        <f>'Page 1 - General Information'!$G$12</f>
        <v>113365303</v>
      </c>
      <c r="B5099" t="str">
        <f>'Page 1 - General Information'!$G$16</f>
        <v>8541</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5.05" x14ac:dyDescent="0.3">
      <c r="A5100" t="str">
        <f>'Page 1 - General Information'!$G$12</f>
        <v>113365303</v>
      </c>
      <c r="B5100" t="str">
        <f>'Page 1 - General Information'!$G$16</f>
        <v>8541</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5.05" x14ac:dyDescent="0.3">
      <c r="A5101" t="str">
        <f>'Page 1 - General Information'!$G$12</f>
        <v>113365303</v>
      </c>
      <c r="B5101" t="str">
        <f>'Page 1 - General Information'!$G$16</f>
        <v>8541</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5.05" x14ac:dyDescent="0.3">
      <c r="A5102" t="str">
        <f>'Page 1 - General Information'!$G$12</f>
        <v>113365303</v>
      </c>
      <c r="B5102" t="str">
        <f>'Page 1 - General Information'!$G$16</f>
        <v>8541</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5.05" x14ac:dyDescent="0.3">
      <c r="A5103" t="str">
        <f>'Page 1 - General Information'!$G$12</f>
        <v>113365303</v>
      </c>
      <c r="B5103" t="str">
        <f>'Page 1 - General Information'!$G$16</f>
        <v>8541</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5.05" x14ac:dyDescent="0.3">
      <c r="A5104" t="str">
        <f>'Page 1 - General Information'!$G$12</f>
        <v>113365303</v>
      </c>
      <c r="B5104" t="str">
        <f>'Page 1 - General Information'!$G$16</f>
        <v>8541</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5.05" x14ac:dyDescent="0.3">
      <c r="A5105" t="str">
        <f>'Page 1 - General Information'!$G$12</f>
        <v>113365303</v>
      </c>
      <c r="B5105" t="str">
        <f>'Page 1 - General Information'!$G$16</f>
        <v>8541</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5.05" x14ac:dyDescent="0.3">
      <c r="A5106" t="str">
        <f>'Page 1 - General Information'!$G$12</f>
        <v>113365303</v>
      </c>
      <c r="B5106" t="str">
        <f>'Page 1 - General Information'!$G$16</f>
        <v>8541</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5.05" x14ac:dyDescent="0.3">
      <c r="A5107" t="str">
        <f>'Page 1 - General Information'!$G$12</f>
        <v>113365303</v>
      </c>
      <c r="B5107" t="str">
        <f>'Page 1 - General Information'!$G$16</f>
        <v>8541</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5.05" x14ac:dyDescent="0.3">
      <c r="A5108" t="str">
        <f>'Page 1 - General Information'!$G$12</f>
        <v>113365303</v>
      </c>
      <c r="B5108" t="str">
        <f>'Page 1 - General Information'!$G$16</f>
        <v>8541</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5.05" x14ac:dyDescent="0.3">
      <c r="A5109" t="str">
        <f>'Page 1 - General Information'!$G$12</f>
        <v>113365303</v>
      </c>
      <c r="B5109" t="str">
        <f>'Page 1 - General Information'!$G$16</f>
        <v>8541</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5.05" x14ac:dyDescent="0.3">
      <c r="A5110" t="str">
        <f>'Page 1 - General Information'!$G$12</f>
        <v>113365303</v>
      </c>
      <c r="B5110" t="str">
        <f>'Page 1 - General Information'!$G$16</f>
        <v>8541</v>
      </c>
      <c r="C5110" s="343" t="s">
        <v>21449</v>
      </c>
      <c r="D5110"/>
      <c r="E5110"/>
      <c r="F5110"/>
      <c r="G5110"/>
      <c r="H5110"/>
      <c r="I5110"/>
      <c r="J5110"/>
      <c r="K5110"/>
      <c r="L5110"/>
      <c r="M5110"/>
      <c r="N5110" t="s">
        <v>8218</v>
      </c>
      <c r="O5110"/>
      <c r="P5110" s="349">
        <f>INDEX('Page 3 - Financial Information'!$K$16:$X$190,Y5110,X5110)</f>
        <v>2900</v>
      </c>
      <c r="Q5110"/>
      <c r="R5110"/>
      <c r="S5110" s="249" t="s">
        <v>8758</v>
      </c>
      <c r="T5110"/>
      <c r="U5110"/>
      <c r="V5110"/>
      <c r="W5110"/>
      <c r="X5110" s="345">
        <v>1</v>
      </c>
      <c r="Y5110" s="345">
        <v>50</v>
      </c>
      <c r="Z5110" s="288"/>
    </row>
    <row r="5111" spans="1:26" ht="15.05" x14ac:dyDescent="0.3">
      <c r="A5111" t="str">
        <f>'Page 1 - General Information'!$G$12</f>
        <v>113365303</v>
      </c>
      <c r="B5111" t="str">
        <f>'Page 1 - General Information'!$G$16</f>
        <v>8541</v>
      </c>
      <c r="C5111" s="343" t="s">
        <v>21449</v>
      </c>
      <c r="D5111"/>
      <c r="E5111"/>
      <c r="F5111"/>
      <c r="G5111"/>
      <c r="H5111"/>
      <c r="I5111"/>
      <c r="J5111"/>
      <c r="K5111"/>
      <c r="L5111"/>
      <c r="M5111"/>
      <c r="N5111" t="s">
        <v>8218</v>
      </c>
      <c r="O5111"/>
      <c r="P5111" s="349">
        <f>INDEX('Page 3 - Financial Information'!$K$16:$X$190,Y5111,X5111)</f>
        <v>0</v>
      </c>
      <c r="Q5111"/>
      <c r="R5111"/>
      <c r="S5111" s="249" t="s">
        <v>8759</v>
      </c>
      <c r="T5111"/>
      <c r="U5111"/>
      <c r="V5111"/>
      <c r="W5111"/>
      <c r="X5111" s="345">
        <v>3</v>
      </c>
      <c r="Y5111" s="345">
        <v>50</v>
      </c>
      <c r="Z5111" s="288"/>
    </row>
    <row r="5112" spans="1:26" ht="15.05" x14ac:dyDescent="0.3">
      <c r="A5112" t="str">
        <f>'Page 1 - General Information'!$G$12</f>
        <v>113365303</v>
      </c>
      <c r="B5112" t="str">
        <f>'Page 1 - General Information'!$G$16</f>
        <v>8541</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5.05" x14ac:dyDescent="0.3">
      <c r="A5113" t="str">
        <f>'Page 1 - General Information'!$G$12</f>
        <v>113365303</v>
      </c>
      <c r="B5113" t="str">
        <f>'Page 1 - General Information'!$G$16</f>
        <v>8541</v>
      </c>
      <c r="C5113" s="343" t="s">
        <v>21449</v>
      </c>
      <c r="D5113"/>
      <c r="E5113"/>
      <c r="F5113"/>
      <c r="G5113"/>
      <c r="H5113"/>
      <c r="I5113"/>
      <c r="J5113"/>
      <c r="K5113"/>
      <c r="L5113"/>
      <c r="M5113"/>
      <c r="N5113" t="s">
        <v>8218</v>
      </c>
      <c r="O5113"/>
      <c r="P5113" s="349">
        <f>INDEX('Page 3 - Financial Information'!$K$16:$X$190,Y5113,X5113)</f>
        <v>0</v>
      </c>
      <c r="Q5113"/>
      <c r="R5113"/>
      <c r="S5113" t="s">
        <v>8761</v>
      </c>
      <c r="T5113"/>
      <c r="U5113"/>
      <c r="V5113"/>
      <c r="W5113"/>
      <c r="X5113" s="345">
        <v>5</v>
      </c>
      <c r="Y5113" s="345">
        <v>50</v>
      </c>
      <c r="Z5113" s="288"/>
    </row>
    <row r="5114" spans="1:26" ht="15.05" x14ac:dyDescent="0.3">
      <c r="A5114" t="str">
        <f>'Page 1 - General Information'!$G$12</f>
        <v>113365303</v>
      </c>
      <c r="B5114" t="str">
        <f>'Page 1 - General Information'!$G$16</f>
        <v>8541</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5.05" x14ac:dyDescent="0.3">
      <c r="A5115" t="str">
        <f>'Page 1 - General Information'!$G$12</f>
        <v>113365303</v>
      </c>
      <c r="B5115" t="str">
        <f>'Page 1 - General Information'!$G$16</f>
        <v>8541</v>
      </c>
      <c r="C5115" s="343" t="s">
        <v>21449</v>
      </c>
      <c r="D5115"/>
      <c r="E5115"/>
      <c r="F5115"/>
      <c r="G5115"/>
      <c r="H5115"/>
      <c r="I5115"/>
      <c r="J5115"/>
      <c r="K5115"/>
      <c r="L5115"/>
      <c r="M5115"/>
      <c r="N5115" t="s">
        <v>8218</v>
      </c>
      <c r="O5115"/>
      <c r="P5115" s="349">
        <f>INDEX('Page 3 - Financial Information'!$K$16:$X$190,Y5115,X5115)</f>
        <v>0</v>
      </c>
      <c r="Q5115"/>
      <c r="R5115"/>
      <c r="S5115" t="s">
        <v>8763</v>
      </c>
      <c r="T5115"/>
      <c r="U5115"/>
      <c r="V5115"/>
      <c r="W5115"/>
      <c r="X5115" s="345">
        <v>7</v>
      </c>
      <c r="Y5115" s="345">
        <v>50</v>
      </c>
      <c r="Z5115" s="288"/>
    </row>
    <row r="5116" spans="1:26" ht="15.05" x14ac:dyDescent="0.3">
      <c r="A5116" t="str">
        <f>'Page 1 - General Information'!$G$12</f>
        <v>113365303</v>
      </c>
      <c r="B5116" t="str">
        <f>'Page 1 - General Information'!$G$16</f>
        <v>8541</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5.05" x14ac:dyDescent="0.3">
      <c r="A5117" t="str">
        <f>'Page 1 - General Information'!$G$12</f>
        <v>113365303</v>
      </c>
      <c r="B5117" t="str">
        <f>'Page 1 - General Information'!$G$16</f>
        <v>8541</v>
      </c>
      <c r="C5117" s="343" t="s">
        <v>21449</v>
      </c>
      <c r="D5117"/>
      <c r="E5117"/>
      <c r="F5117"/>
      <c r="G5117"/>
      <c r="H5117"/>
      <c r="I5117"/>
      <c r="J5117"/>
      <c r="K5117"/>
      <c r="L5117"/>
      <c r="M5117"/>
      <c r="N5117" t="s">
        <v>8218</v>
      </c>
      <c r="O5117"/>
      <c r="P5117" s="349">
        <f>INDEX('Page 3 - Financial Information'!$K$16:$X$190,Y5117,X5117)</f>
        <v>2900</v>
      </c>
      <c r="Q5117"/>
      <c r="R5117"/>
      <c r="S5117" t="s">
        <v>8765</v>
      </c>
      <c r="T5117"/>
      <c r="U5117"/>
      <c r="V5117"/>
      <c r="W5117"/>
      <c r="X5117" s="345">
        <v>9</v>
      </c>
      <c r="Y5117" s="345">
        <v>50</v>
      </c>
      <c r="Z5117" s="288"/>
    </row>
    <row r="5118" spans="1:26" ht="15.05" x14ac:dyDescent="0.3">
      <c r="A5118" t="str">
        <f>'Page 1 - General Information'!$G$12</f>
        <v>113365303</v>
      </c>
      <c r="B5118" t="str">
        <f>'Page 1 - General Information'!$G$16</f>
        <v>8541</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5.05" x14ac:dyDescent="0.3">
      <c r="A5119" t="str">
        <f>'Page 1 - General Information'!$G$12</f>
        <v>113365303</v>
      </c>
      <c r="B5119" t="str">
        <f>'Page 1 - General Information'!$G$16</f>
        <v>8541</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5.05" x14ac:dyDescent="0.3">
      <c r="A5120" t="str">
        <f>'Page 1 - General Information'!$G$12</f>
        <v>113365303</v>
      </c>
      <c r="B5120" t="str">
        <f>'Page 1 - General Information'!$G$16</f>
        <v>8541</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5.05" x14ac:dyDescent="0.3">
      <c r="A5121" t="str">
        <f>'Page 1 - General Information'!$G$12</f>
        <v>113365303</v>
      </c>
      <c r="B5121" t="str">
        <f>'Page 1 - General Information'!$G$16</f>
        <v>8541</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5.05" x14ac:dyDescent="0.3">
      <c r="A5122" t="str">
        <f>'Page 1 - General Information'!$G$12</f>
        <v>113365303</v>
      </c>
      <c r="B5122" t="str">
        <f>'Page 1 - General Information'!$G$16</f>
        <v>8541</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5.05" x14ac:dyDescent="0.3">
      <c r="A5123" t="str">
        <f>'Page 1 - General Information'!$G$12</f>
        <v>113365303</v>
      </c>
      <c r="B5123" t="str">
        <f>'Page 1 - General Information'!$G$16</f>
        <v>8541</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5.05" x14ac:dyDescent="0.3">
      <c r="A5124" t="str">
        <f>'Page 1 - General Information'!$G$12</f>
        <v>113365303</v>
      </c>
      <c r="B5124" t="str">
        <f>'Page 1 - General Information'!$G$16</f>
        <v>8541</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5.05" x14ac:dyDescent="0.3">
      <c r="A5125" t="str">
        <f>'Page 1 - General Information'!$G$12</f>
        <v>113365303</v>
      </c>
      <c r="B5125" t="str">
        <f>'Page 1 - General Information'!$G$16</f>
        <v>8541</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5.05" x14ac:dyDescent="0.3">
      <c r="A5126" t="str">
        <f>'Page 1 - General Information'!$G$12</f>
        <v>113365303</v>
      </c>
      <c r="B5126" t="str">
        <f>'Page 1 - General Information'!$G$16</f>
        <v>8541</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5.05" x14ac:dyDescent="0.3">
      <c r="A5127" t="str">
        <f>'Page 1 - General Information'!$G$12</f>
        <v>113365303</v>
      </c>
      <c r="B5127" t="str">
        <f>'Page 1 - General Information'!$G$16</f>
        <v>8541</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5.05" x14ac:dyDescent="0.3">
      <c r="A5128" t="str">
        <f>'Page 1 - General Information'!$G$12</f>
        <v>113365303</v>
      </c>
      <c r="B5128" t="str">
        <f>'Page 1 - General Information'!$G$16</f>
        <v>8541</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5.05" x14ac:dyDescent="0.3">
      <c r="A5129" t="str">
        <f>'Page 1 - General Information'!$G$12</f>
        <v>113365303</v>
      </c>
      <c r="B5129" t="str">
        <f>'Page 1 - General Information'!$G$16</f>
        <v>8541</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5.05" x14ac:dyDescent="0.3">
      <c r="A5130" t="str">
        <f>'Page 1 - General Information'!$G$12</f>
        <v>113365303</v>
      </c>
      <c r="B5130" t="str">
        <f>'Page 1 - General Information'!$G$16</f>
        <v>8541</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5.05" x14ac:dyDescent="0.3">
      <c r="A5131" t="str">
        <f>'Page 1 - General Information'!$G$12</f>
        <v>113365303</v>
      </c>
      <c r="B5131" t="str">
        <f>'Page 1 - General Information'!$G$16</f>
        <v>8541</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5.05" x14ac:dyDescent="0.3">
      <c r="A5132" t="str">
        <f>'Page 1 - General Information'!$G$12</f>
        <v>113365303</v>
      </c>
      <c r="B5132" t="str">
        <f>'Page 1 - General Information'!$G$16</f>
        <v>8541</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5.05" x14ac:dyDescent="0.3">
      <c r="A5133" t="str">
        <f>'Page 1 - General Information'!$G$12</f>
        <v>113365303</v>
      </c>
      <c r="B5133" t="str">
        <f>'Page 1 - General Information'!$G$16</f>
        <v>8541</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5.05" x14ac:dyDescent="0.3">
      <c r="A5134" t="str">
        <f>'Page 1 - General Information'!$G$12</f>
        <v>113365303</v>
      </c>
      <c r="B5134" t="str">
        <f>'Page 1 - General Information'!$G$16</f>
        <v>8541</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5.05" x14ac:dyDescent="0.3">
      <c r="A5135" t="str">
        <f>'Page 1 - General Information'!$G$12</f>
        <v>113365303</v>
      </c>
      <c r="B5135" t="str">
        <f>'Page 1 - General Information'!$G$16</f>
        <v>8541</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5.05" x14ac:dyDescent="0.3">
      <c r="A5136" t="str">
        <f>'Page 1 - General Information'!$G$12</f>
        <v>113365303</v>
      </c>
      <c r="B5136" t="str">
        <f>'Page 1 - General Information'!$G$16</f>
        <v>8541</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5.05" x14ac:dyDescent="0.3">
      <c r="A5137" t="str">
        <f>'Page 1 - General Information'!$G$12</f>
        <v>113365303</v>
      </c>
      <c r="B5137" t="str">
        <f>'Page 1 - General Information'!$G$16</f>
        <v>8541</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5.05" x14ac:dyDescent="0.3">
      <c r="A5138" t="str">
        <f>'Page 1 - General Information'!$G$12</f>
        <v>113365303</v>
      </c>
      <c r="B5138" t="str">
        <f>'Page 1 - General Information'!$G$16</f>
        <v>8541</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5.05" x14ac:dyDescent="0.3">
      <c r="A5139" t="str">
        <f>'Page 1 - General Information'!$G$12</f>
        <v>113365303</v>
      </c>
      <c r="B5139" t="str">
        <f>'Page 1 - General Information'!$G$16</f>
        <v>8541</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5.05" x14ac:dyDescent="0.3">
      <c r="A5140" t="str">
        <f>'Page 1 - General Information'!$G$12</f>
        <v>113365303</v>
      </c>
      <c r="B5140" t="str">
        <f>'Page 1 - General Information'!$G$16</f>
        <v>8541</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5.05" x14ac:dyDescent="0.3">
      <c r="A5141" t="str">
        <f>'Page 1 - General Information'!$G$12</f>
        <v>113365303</v>
      </c>
      <c r="B5141" t="str">
        <f>'Page 1 - General Information'!$G$16</f>
        <v>8541</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5.05" x14ac:dyDescent="0.3">
      <c r="A5142" t="str">
        <f>'Page 1 - General Information'!$G$12</f>
        <v>113365303</v>
      </c>
      <c r="B5142" t="str">
        <f>'Page 1 - General Information'!$G$16</f>
        <v>8541</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5.05" x14ac:dyDescent="0.3">
      <c r="A5143" t="str">
        <f>'Page 1 - General Information'!$G$12</f>
        <v>113365303</v>
      </c>
      <c r="B5143" t="str">
        <f>'Page 1 - General Information'!$G$16</f>
        <v>8541</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5.05" x14ac:dyDescent="0.3">
      <c r="A5144" t="str">
        <f>'Page 1 - General Information'!$G$12</f>
        <v>113365303</v>
      </c>
      <c r="B5144" t="str">
        <f>'Page 1 - General Information'!$G$16</f>
        <v>8541</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5.05" x14ac:dyDescent="0.3">
      <c r="A5145" t="str">
        <f>'Page 1 - General Information'!$G$12</f>
        <v>113365303</v>
      </c>
      <c r="B5145" t="str">
        <f>'Page 1 - General Information'!$G$16</f>
        <v>8541</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5.05" x14ac:dyDescent="0.3">
      <c r="A5146" t="str">
        <f>'Page 1 - General Information'!$G$12</f>
        <v>113365303</v>
      </c>
      <c r="B5146" t="str">
        <f>'Page 1 - General Information'!$G$16</f>
        <v>8541</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5.05" x14ac:dyDescent="0.3">
      <c r="A5147" t="str">
        <f>'Page 1 - General Information'!$G$12</f>
        <v>113365303</v>
      </c>
      <c r="B5147" t="str">
        <f>'Page 1 - General Information'!$G$16</f>
        <v>8541</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5.05" x14ac:dyDescent="0.3">
      <c r="A5148" t="str">
        <f>'Page 1 - General Information'!$G$12</f>
        <v>113365303</v>
      </c>
      <c r="B5148" t="str">
        <f>'Page 1 - General Information'!$G$16</f>
        <v>8541</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5.05" x14ac:dyDescent="0.3">
      <c r="A5149" t="str">
        <f>'Page 1 - General Information'!$G$12</f>
        <v>113365303</v>
      </c>
      <c r="B5149" t="str">
        <f>'Page 1 - General Information'!$G$16</f>
        <v>8541</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5.05" x14ac:dyDescent="0.3">
      <c r="A5150" t="str">
        <f>'Page 1 - General Information'!$G$12</f>
        <v>113365303</v>
      </c>
      <c r="B5150" t="str">
        <f>'Page 1 - General Information'!$G$16</f>
        <v>8541</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5.05" x14ac:dyDescent="0.3">
      <c r="A5151" t="str">
        <f>'Page 1 - General Information'!$G$12</f>
        <v>113365303</v>
      </c>
      <c r="B5151" t="str">
        <f>'Page 1 - General Information'!$G$16</f>
        <v>8541</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5.05" x14ac:dyDescent="0.3">
      <c r="A5152" t="str">
        <f>'Page 1 - General Information'!$G$12</f>
        <v>113365303</v>
      </c>
      <c r="B5152" t="str">
        <f>'Page 1 - General Information'!$G$16</f>
        <v>8541</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5.05" x14ac:dyDescent="0.3">
      <c r="A5153" t="str">
        <f>'Page 1 - General Information'!$G$12</f>
        <v>113365303</v>
      </c>
      <c r="B5153" t="str">
        <f>'Page 1 - General Information'!$G$16</f>
        <v>8541</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5.05" x14ac:dyDescent="0.3">
      <c r="A5154" t="str">
        <f>'Page 1 - General Information'!$G$12</f>
        <v>113365303</v>
      </c>
      <c r="B5154" t="str">
        <f>'Page 1 - General Information'!$G$16</f>
        <v>8541</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5.05" x14ac:dyDescent="0.3">
      <c r="A5155" t="str">
        <f>'Page 1 - General Information'!$G$12</f>
        <v>113365303</v>
      </c>
      <c r="B5155" t="str">
        <f>'Page 1 - General Information'!$G$16</f>
        <v>8541</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5.05" x14ac:dyDescent="0.3">
      <c r="A5156" t="str">
        <f>'Page 1 - General Information'!$G$12</f>
        <v>113365303</v>
      </c>
      <c r="B5156" t="str">
        <f>'Page 1 - General Information'!$G$16</f>
        <v>8541</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5.05" x14ac:dyDescent="0.3">
      <c r="A5157" t="str">
        <f>'Page 1 - General Information'!$G$12</f>
        <v>113365303</v>
      </c>
      <c r="B5157" t="str">
        <f>'Page 1 - General Information'!$G$16</f>
        <v>8541</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5.05" x14ac:dyDescent="0.3">
      <c r="A5158" t="str">
        <f>'Page 1 - General Information'!$G$12</f>
        <v>113365303</v>
      </c>
      <c r="B5158" t="str">
        <f>'Page 1 - General Information'!$G$16</f>
        <v>8541</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5.05" x14ac:dyDescent="0.3">
      <c r="A5159" t="str">
        <f>'Page 1 - General Information'!$G$12</f>
        <v>113365303</v>
      </c>
      <c r="B5159" t="str">
        <f>'Page 1 - General Information'!$G$16</f>
        <v>8541</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5.05" x14ac:dyDescent="0.3">
      <c r="A5160" t="str">
        <f>'Page 1 - General Information'!$G$12</f>
        <v>113365303</v>
      </c>
      <c r="B5160" t="str">
        <f>'Page 1 - General Information'!$G$16</f>
        <v>8541</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5.05" x14ac:dyDescent="0.3">
      <c r="A5161" t="str">
        <f>'Page 1 - General Information'!$G$12</f>
        <v>113365303</v>
      </c>
      <c r="B5161" t="str">
        <f>'Page 1 - General Information'!$G$16</f>
        <v>8541</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5.05" x14ac:dyDescent="0.3">
      <c r="A5162" t="str">
        <f>'Page 1 - General Information'!$G$12</f>
        <v>113365303</v>
      </c>
      <c r="B5162" t="str">
        <f>'Page 1 - General Information'!$G$16</f>
        <v>8541</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5.05" x14ac:dyDescent="0.3">
      <c r="A5163" t="str">
        <f>'Page 1 - General Information'!$G$12</f>
        <v>113365303</v>
      </c>
      <c r="B5163" t="str">
        <f>'Page 1 - General Information'!$G$16</f>
        <v>8541</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5.05" x14ac:dyDescent="0.3">
      <c r="A5164" t="str">
        <f>'Page 1 - General Information'!$G$12</f>
        <v>113365303</v>
      </c>
      <c r="B5164" t="str">
        <f>'Page 1 - General Information'!$G$16</f>
        <v>8541</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5.05" x14ac:dyDescent="0.3">
      <c r="A5165" t="str">
        <f>'Page 1 - General Information'!$G$12</f>
        <v>113365303</v>
      </c>
      <c r="B5165" t="str">
        <f>'Page 1 - General Information'!$G$16</f>
        <v>8541</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5.05" x14ac:dyDescent="0.3">
      <c r="A5166" t="str">
        <f>'Page 1 - General Information'!$G$12</f>
        <v>113365303</v>
      </c>
      <c r="B5166" t="str">
        <f>'Page 1 - General Information'!$G$16</f>
        <v>8541</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5.05" x14ac:dyDescent="0.3">
      <c r="A5167" t="str">
        <f>'Page 1 - General Information'!$G$12</f>
        <v>113365303</v>
      </c>
      <c r="B5167" t="str">
        <f>'Page 1 - General Information'!$G$16</f>
        <v>8541</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5.05" x14ac:dyDescent="0.3">
      <c r="A5168" t="str">
        <f>'Page 1 - General Information'!$G$12</f>
        <v>113365303</v>
      </c>
      <c r="B5168" t="str">
        <f>'Page 1 - General Information'!$G$16</f>
        <v>8541</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5.05" x14ac:dyDescent="0.3">
      <c r="A5169" t="str">
        <f>'Page 1 - General Information'!$G$12</f>
        <v>113365303</v>
      </c>
      <c r="B5169" t="str">
        <f>'Page 1 - General Information'!$G$16</f>
        <v>8541</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5.05" x14ac:dyDescent="0.3">
      <c r="A5170" t="str">
        <f>'Page 1 - General Information'!$G$12</f>
        <v>113365303</v>
      </c>
      <c r="B5170" t="str">
        <f>'Page 1 - General Information'!$G$16</f>
        <v>8541</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5.05" x14ac:dyDescent="0.3">
      <c r="A5171" t="str">
        <f>'Page 1 - General Information'!$G$12</f>
        <v>113365303</v>
      </c>
      <c r="B5171" t="str">
        <f>'Page 1 - General Information'!$G$16</f>
        <v>8541</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5.05" x14ac:dyDescent="0.3">
      <c r="A5172" t="str">
        <f>'Page 1 - General Information'!$G$12</f>
        <v>113365303</v>
      </c>
      <c r="B5172" t="str">
        <f>'Page 1 - General Information'!$G$16</f>
        <v>8541</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5.05" x14ac:dyDescent="0.3">
      <c r="A5173" t="str">
        <f>'Page 1 - General Information'!$G$12</f>
        <v>113365303</v>
      </c>
      <c r="B5173" t="str">
        <f>'Page 1 - General Information'!$G$16</f>
        <v>8541</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5.05" x14ac:dyDescent="0.3">
      <c r="A5174" t="str">
        <f>'Page 1 - General Information'!$G$12</f>
        <v>113365303</v>
      </c>
      <c r="B5174" t="str">
        <f>'Page 1 - General Information'!$G$16</f>
        <v>8541</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5.05" x14ac:dyDescent="0.3">
      <c r="A5175" t="str">
        <f>'Page 1 - General Information'!$G$12</f>
        <v>113365303</v>
      </c>
      <c r="B5175" t="str">
        <f>'Page 1 - General Information'!$G$16</f>
        <v>8541</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5.05" x14ac:dyDescent="0.3">
      <c r="A5176" t="str">
        <f>'Page 1 - General Information'!$G$12</f>
        <v>113365303</v>
      </c>
      <c r="B5176" t="str">
        <f>'Page 1 - General Information'!$G$16</f>
        <v>8541</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5.05" x14ac:dyDescent="0.3">
      <c r="A5177" t="str">
        <f>'Page 1 - General Information'!$G$12</f>
        <v>113365303</v>
      </c>
      <c r="B5177" t="str">
        <f>'Page 1 - General Information'!$G$16</f>
        <v>8541</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5.05" x14ac:dyDescent="0.3">
      <c r="A5178" t="str">
        <f>'Page 1 - General Information'!$G$12</f>
        <v>113365303</v>
      </c>
      <c r="B5178" t="str">
        <f>'Page 1 - General Information'!$G$16</f>
        <v>8541</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5.05" x14ac:dyDescent="0.3">
      <c r="A5179" t="str">
        <f>'Page 1 - General Information'!$G$12</f>
        <v>113365303</v>
      </c>
      <c r="B5179" t="str">
        <f>'Page 1 - General Information'!$G$16</f>
        <v>8541</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5.05" x14ac:dyDescent="0.3">
      <c r="A5180" t="str">
        <f>'Page 1 - General Information'!$G$12</f>
        <v>113365303</v>
      </c>
      <c r="B5180" t="str">
        <f>'Page 1 - General Information'!$G$16</f>
        <v>8541</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5.05" x14ac:dyDescent="0.3">
      <c r="A5181" t="str">
        <f>'Page 1 - General Information'!$G$12</f>
        <v>113365303</v>
      </c>
      <c r="B5181" t="str">
        <f>'Page 1 - General Information'!$G$16</f>
        <v>8541</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5.05" x14ac:dyDescent="0.3">
      <c r="A5182" t="str">
        <f>'Page 1 - General Information'!$G$12</f>
        <v>113365303</v>
      </c>
      <c r="B5182" t="str">
        <f>'Page 1 - General Information'!$G$16</f>
        <v>8541</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5.05" x14ac:dyDescent="0.3">
      <c r="A5183" t="str">
        <f>'Page 1 - General Information'!$G$12</f>
        <v>113365303</v>
      </c>
      <c r="B5183" t="str">
        <f>'Page 1 - General Information'!$G$16</f>
        <v>8541</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5.05" x14ac:dyDescent="0.3">
      <c r="A5184" t="str">
        <f>'Page 1 - General Information'!$G$12</f>
        <v>113365303</v>
      </c>
      <c r="B5184" t="str">
        <f>'Page 1 - General Information'!$G$16</f>
        <v>8541</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5.05" x14ac:dyDescent="0.3">
      <c r="A5185" t="str">
        <f>'Page 1 - General Information'!$G$12</f>
        <v>113365303</v>
      </c>
      <c r="B5185" t="str">
        <f>'Page 1 - General Information'!$G$16</f>
        <v>8541</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5.05" x14ac:dyDescent="0.3">
      <c r="A5186" t="str">
        <f>'Page 1 - General Information'!$G$12</f>
        <v>113365303</v>
      </c>
      <c r="B5186" t="str">
        <f>'Page 1 - General Information'!$G$16</f>
        <v>8541</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5.05" x14ac:dyDescent="0.3">
      <c r="A5187" t="str">
        <f>'Page 1 - General Information'!$G$12</f>
        <v>113365303</v>
      </c>
      <c r="B5187" t="str">
        <f>'Page 1 - General Information'!$G$16</f>
        <v>8541</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5.05" x14ac:dyDescent="0.3">
      <c r="A5188" t="str">
        <f>'Page 1 - General Information'!$G$12</f>
        <v>113365303</v>
      </c>
      <c r="B5188" t="str">
        <f>'Page 1 - General Information'!$G$16</f>
        <v>8541</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5.05" x14ac:dyDescent="0.3">
      <c r="A5189" t="str">
        <f>'Page 1 - General Information'!$G$12</f>
        <v>113365303</v>
      </c>
      <c r="B5189" t="str">
        <f>'Page 1 - General Information'!$G$16</f>
        <v>8541</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5.05" x14ac:dyDescent="0.3">
      <c r="A5190" t="str">
        <f>'Page 1 - General Information'!$G$12</f>
        <v>113365303</v>
      </c>
      <c r="B5190" t="str">
        <f>'Page 1 - General Information'!$G$16</f>
        <v>8541</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5.05" x14ac:dyDescent="0.3">
      <c r="A5191" t="str">
        <f>'Page 1 - General Information'!$G$12</f>
        <v>113365303</v>
      </c>
      <c r="B5191" t="str">
        <f>'Page 1 - General Information'!$G$16</f>
        <v>8541</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5.05" x14ac:dyDescent="0.3">
      <c r="A5192" t="str">
        <f>'Page 1 - General Information'!$G$12</f>
        <v>113365303</v>
      </c>
      <c r="B5192" t="str">
        <f>'Page 1 - General Information'!$G$16</f>
        <v>8541</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5.05" x14ac:dyDescent="0.3">
      <c r="A5193" t="str">
        <f>'Page 1 - General Information'!$G$12</f>
        <v>113365303</v>
      </c>
      <c r="B5193" t="str">
        <f>'Page 1 - General Information'!$G$16</f>
        <v>8541</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5.05" x14ac:dyDescent="0.3">
      <c r="A5194" t="str">
        <f>'Page 1 - General Information'!$G$12</f>
        <v>113365303</v>
      </c>
      <c r="B5194" t="str">
        <f>'Page 1 - General Information'!$G$16</f>
        <v>8541</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5.05" x14ac:dyDescent="0.3">
      <c r="A5195" t="str">
        <f>'Page 1 - General Information'!$G$12</f>
        <v>113365303</v>
      </c>
      <c r="B5195" t="str">
        <f>'Page 1 - General Information'!$G$16</f>
        <v>8541</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5.05" x14ac:dyDescent="0.3">
      <c r="A5196" t="str">
        <f>'Page 1 - General Information'!$G$12</f>
        <v>113365303</v>
      </c>
      <c r="B5196" t="str">
        <f>'Page 1 - General Information'!$G$16</f>
        <v>8541</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5.05" x14ac:dyDescent="0.3">
      <c r="A5197" t="str">
        <f>'Page 1 - General Information'!$G$12</f>
        <v>113365303</v>
      </c>
      <c r="B5197" t="str">
        <f>'Page 1 - General Information'!$G$16</f>
        <v>8541</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5.05" x14ac:dyDescent="0.3">
      <c r="A5198" t="str">
        <f>'Page 1 - General Information'!$G$12</f>
        <v>113365303</v>
      </c>
      <c r="B5198" t="str">
        <f>'Page 1 - General Information'!$G$16</f>
        <v>8541</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5.05" x14ac:dyDescent="0.3">
      <c r="A5199" t="str">
        <f>'Page 1 - General Information'!$G$12</f>
        <v>113365303</v>
      </c>
      <c r="B5199" t="str">
        <f>'Page 1 - General Information'!$G$16</f>
        <v>8541</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5.05" x14ac:dyDescent="0.3">
      <c r="A5200" t="str">
        <f>'Page 1 - General Information'!$G$12</f>
        <v>113365303</v>
      </c>
      <c r="B5200" t="str">
        <f>'Page 1 - General Information'!$G$16</f>
        <v>8541</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5.05" x14ac:dyDescent="0.3">
      <c r="A5201" t="str">
        <f>'Page 1 - General Information'!$G$12</f>
        <v>113365303</v>
      </c>
      <c r="B5201" t="str">
        <f>'Page 1 - General Information'!$G$16</f>
        <v>8541</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5.05" x14ac:dyDescent="0.3">
      <c r="A5202" t="str">
        <f>'Page 1 - General Information'!$G$12</f>
        <v>113365303</v>
      </c>
      <c r="B5202" t="str">
        <f>'Page 1 - General Information'!$G$16</f>
        <v>8541</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5.05" x14ac:dyDescent="0.3">
      <c r="A5203" t="str">
        <f>'Page 1 - General Information'!$G$12</f>
        <v>113365303</v>
      </c>
      <c r="B5203" t="str">
        <f>'Page 1 - General Information'!$G$16</f>
        <v>8541</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5.05" x14ac:dyDescent="0.3">
      <c r="A5204" t="str">
        <f>'Page 1 - General Information'!$G$12</f>
        <v>113365303</v>
      </c>
      <c r="B5204" t="str">
        <f>'Page 1 - General Information'!$G$16</f>
        <v>8541</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5.05" x14ac:dyDescent="0.3">
      <c r="A5205" t="str">
        <f>'Page 1 - General Information'!$G$12</f>
        <v>113365303</v>
      </c>
      <c r="B5205" t="str">
        <f>'Page 1 - General Information'!$G$16</f>
        <v>8541</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5.05" x14ac:dyDescent="0.3">
      <c r="A5206" t="str">
        <f>'Page 1 - General Information'!$G$12</f>
        <v>113365303</v>
      </c>
      <c r="B5206" t="str">
        <f>'Page 1 - General Information'!$G$16</f>
        <v>8541</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5.05" x14ac:dyDescent="0.3">
      <c r="A5207" t="str">
        <f>'Page 1 - General Information'!$G$12</f>
        <v>113365303</v>
      </c>
      <c r="B5207" t="str">
        <f>'Page 1 - General Information'!$G$16</f>
        <v>8541</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5.05" x14ac:dyDescent="0.3">
      <c r="A5208" t="str">
        <f>'Page 1 - General Information'!$G$12</f>
        <v>113365303</v>
      </c>
      <c r="B5208" t="str">
        <f>'Page 1 - General Information'!$G$16</f>
        <v>8541</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5.05" x14ac:dyDescent="0.3">
      <c r="A5209" t="str">
        <f>'Page 1 - General Information'!$G$12</f>
        <v>113365303</v>
      </c>
      <c r="B5209" t="str">
        <f>'Page 1 - General Information'!$G$16</f>
        <v>8541</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5.05" x14ac:dyDescent="0.3">
      <c r="A5210" t="str">
        <f>'Page 1 - General Information'!$G$12</f>
        <v>113365303</v>
      </c>
      <c r="B5210" t="str">
        <f>'Page 1 - General Information'!$G$16</f>
        <v>8541</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5.05" x14ac:dyDescent="0.3">
      <c r="A5211" t="str">
        <f>'Page 1 - General Information'!$G$12</f>
        <v>113365303</v>
      </c>
      <c r="B5211" t="str">
        <f>'Page 1 - General Information'!$G$16</f>
        <v>8541</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5.05" x14ac:dyDescent="0.3">
      <c r="A5212" t="str">
        <f>'Page 1 - General Information'!$G$12</f>
        <v>113365303</v>
      </c>
      <c r="B5212" t="str">
        <f>'Page 1 - General Information'!$G$16</f>
        <v>8541</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5.05" x14ac:dyDescent="0.3">
      <c r="A5213" t="str">
        <f>'Page 1 - General Information'!$G$12</f>
        <v>113365303</v>
      </c>
      <c r="B5213" t="str">
        <f>'Page 1 - General Information'!$G$16</f>
        <v>8541</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5.05" x14ac:dyDescent="0.3">
      <c r="A5214" t="str">
        <f>'Page 1 - General Information'!$G$12</f>
        <v>113365303</v>
      </c>
      <c r="B5214" t="str">
        <f>'Page 1 - General Information'!$G$16</f>
        <v>8541</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5.05" x14ac:dyDescent="0.3">
      <c r="A5215" t="str">
        <f>'Page 1 - General Information'!$G$12</f>
        <v>113365303</v>
      </c>
      <c r="B5215" t="str">
        <f>'Page 1 - General Information'!$G$16</f>
        <v>8541</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5.05" x14ac:dyDescent="0.3">
      <c r="A5216" t="str">
        <f>'Page 1 - General Information'!$G$12</f>
        <v>113365303</v>
      </c>
      <c r="B5216" t="str">
        <f>'Page 1 - General Information'!$G$16</f>
        <v>8541</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5.05" x14ac:dyDescent="0.3">
      <c r="A5217" t="str">
        <f>'Page 1 - General Information'!$G$12</f>
        <v>113365303</v>
      </c>
      <c r="B5217" t="str">
        <f>'Page 1 - General Information'!$G$16</f>
        <v>8541</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5.05" x14ac:dyDescent="0.3">
      <c r="A5218" t="str">
        <f>'Page 1 - General Information'!$G$12</f>
        <v>113365303</v>
      </c>
      <c r="B5218" t="str">
        <f>'Page 1 - General Information'!$G$16</f>
        <v>8541</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5.05" x14ac:dyDescent="0.3">
      <c r="A5219" t="str">
        <f>'Page 1 - General Information'!$G$12</f>
        <v>113365303</v>
      </c>
      <c r="B5219" t="str">
        <f>'Page 1 - General Information'!$G$16</f>
        <v>8541</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5.05" x14ac:dyDescent="0.3">
      <c r="A5220" t="str">
        <f>'Page 1 - General Information'!$G$12</f>
        <v>113365303</v>
      </c>
      <c r="B5220" t="str">
        <f>'Page 1 - General Information'!$G$16</f>
        <v>8541</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5.05" x14ac:dyDescent="0.3">
      <c r="A5221" t="str">
        <f>'Page 1 - General Information'!$G$12</f>
        <v>113365303</v>
      </c>
      <c r="B5221" t="str">
        <f>'Page 1 - General Information'!$G$16</f>
        <v>8541</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5.05" x14ac:dyDescent="0.3">
      <c r="A5222" t="str">
        <f>'Page 1 - General Information'!$G$12</f>
        <v>113365303</v>
      </c>
      <c r="B5222" t="str">
        <f>'Page 1 - General Information'!$G$16</f>
        <v>8541</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5.05" x14ac:dyDescent="0.3">
      <c r="A5223" t="str">
        <f>'Page 1 - General Information'!$G$12</f>
        <v>113365303</v>
      </c>
      <c r="B5223" t="str">
        <f>'Page 1 - General Information'!$G$16</f>
        <v>8541</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5.05" x14ac:dyDescent="0.3">
      <c r="A5224" t="str">
        <f>'Page 1 - General Information'!$G$12</f>
        <v>113365303</v>
      </c>
      <c r="B5224" t="str">
        <f>'Page 1 - General Information'!$G$16</f>
        <v>8541</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5.05" x14ac:dyDescent="0.3">
      <c r="A5225" t="str">
        <f>'Page 1 - General Information'!$G$12</f>
        <v>113365303</v>
      </c>
      <c r="B5225" t="str">
        <f>'Page 1 - General Information'!$G$16</f>
        <v>8541</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5.05" x14ac:dyDescent="0.3">
      <c r="A5226" t="str">
        <f>'Page 1 - General Information'!$G$12</f>
        <v>113365303</v>
      </c>
      <c r="B5226" t="str">
        <f>'Page 1 - General Information'!$G$16</f>
        <v>8541</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5.05" x14ac:dyDescent="0.3">
      <c r="A5227" t="str">
        <f>'Page 1 - General Information'!$G$12</f>
        <v>113365303</v>
      </c>
      <c r="B5227" t="str">
        <f>'Page 1 - General Information'!$G$16</f>
        <v>8541</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5.05" x14ac:dyDescent="0.3">
      <c r="A5228" t="str">
        <f>'Page 1 - General Information'!$G$12</f>
        <v>113365303</v>
      </c>
      <c r="B5228" t="str">
        <f>'Page 1 - General Information'!$G$16</f>
        <v>8541</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5.05" x14ac:dyDescent="0.3">
      <c r="A5229" t="str">
        <f>'Page 1 - General Information'!$G$12</f>
        <v>113365303</v>
      </c>
      <c r="B5229" t="str">
        <f>'Page 1 - General Information'!$G$16</f>
        <v>8541</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5.05" x14ac:dyDescent="0.3">
      <c r="A5230" t="str">
        <f>'Page 1 - General Information'!$G$12</f>
        <v>113365303</v>
      </c>
      <c r="B5230" t="str">
        <f>'Page 1 - General Information'!$G$16</f>
        <v>8541</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5.05" x14ac:dyDescent="0.3">
      <c r="A5231" t="str">
        <f>'Page 1 - General Information'!$G$12</f>
        <v>113365303</v>
      </c>
      <c r="B5231" t="str">
        <f>'Page 1 - General Information'!$G$16</f>
        <v>8541</v>
      </c>
      <c r="C5231" s="343" t="s">
        <v>21449</v>
      </c>
      <c r="D5231"/>
      <c r="E5231"/>
      <c r="F5231"/>
      <c r="G5231"/>
      <c r="H5231"/>
      <c r="I5231"/>
      <c r="J5231"/>
      <c r="K5231"/>
      <c r="L5231"/>
      <c r="M5231"/>
      <c r="N5231" t="s">
        <v>8218</v>
      </c>
      <c r="O5231"/>
      <c r="P5231" s="349">
        <f>INDEX('Page 3 - Financial Information'!$K$16:$X$190,Y5231,X5231)</f>
        <v>0</v>
      </c>
      <c r="Q5231"/>
      <c r="R5231"/>
      <c r="S5231" s="249" t="s">
        <v>8879</v>
      </c>
      <c r="T5231"/>
      <c r="U5231"/>
      <c r="V5231"/>
      <c r="W5231"/>
      <c r="X5231" s="345">
        <v>1</v>
      </c>
      <c r="Y5231" s="345">
        <v>61</v>
      </c>
      <c r="Z5231" s="288"/>
    </row>
    <row r="5232" spans="1:26" ht="15.05" x14ac:dyDescent="0.3">
      <c r="A5232" t="str">
        <f>'Page 1 - General Information'!$G$12</f>
        <v>113365303</v>
      </c>
      <c r="B5232" t="str">
        <f>'Page 1 - General Information'!$G$16</f>
        <v>8541</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5.05" x14ac:dyDescent="0.3">
      <c r="A5233" t="str">
        <f>'Page 1 - General Information'!$G$12</f>
        <v>113365303</v>
      </c>
      <c r="B5233" t="str">
        <f>'Page 1 - General Information'!$G$16</f>
        <v>8541</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5.05" x14ac:dyDescent="0.3">
      <c r="A5234" t="str">
        <f>'Page 1 - General Information'!$G$12</f>
        <v>113365303</v>
      </c>
      <c r="B5234" t="str">
        <f>'Page 1 - General Information'!$G$16</f>
        <v>8541</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5.05" x14ac:dyDescent="0.3">
      <c r="A5235" t="str">
        <f>'Page 1 - General Information'!$G$12</f>
        <v>113365303</v>
      </c>
      <c r="B5235" t="str">
        <f>'Page 1 - General Information'!$G$16</f>
        <v>8541</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5.05" x14ac:dyDescent="0.3">
      <c r="A5236" t="str">
        <f>'Page 1 - General Information'!$G$12</f>
        <v>113365303</v>
      </c>
      <c r="B5236" t="str">
        <f>'Page 1 - General Information'!$G$16</f>
        <v>8541</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5.05" x14ac:dyDescent="0.3">
      <c r="A5237" t="str">
        <f>'Page 1 - General Information'!$G$12</f>
        <v>113365303</v>
      </c>
      <c r="B5237" t="str">
        <f>'Page 1 - General Information'!$G$16</f>
        <v>8541</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5.05" x14ac:dyDescent="0.3">
      <c r="A5238" t="str">
        <f>'Page 1 - General Information'!$G$12</f>
        <v>113365303</v>
      </c>
      <c r="B5238" t="str">
        <f>'Page 1 - General Information'!$G$16</f>
        <v>8541</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5.05" x14ac:dyDescent="0.3">
      <c r="A5239" t="str">
        <f>'Page 1 - General Information'!$G$12</f>
        <v>113365303</v>
      </c>
      <c r="B5239" t="str">
        <f>'Page 1 - General Information'!$G$16</f>
        <v>8541</v>
      </c>
      <c r="C5239" s="343" t="s">
        <v>21449</v>
      </c>
      <c r="D5239"/>
      <c r="E5239"/>
      <c r="F5239"/>
      <c r="G5239"/>
      <c r="H5239"/>
      <c r="I5239"/>
      <c r="J5239"/>
      <c r="K5239"/>
      <c r="L5239"/>
      <c r="M5239"/>
      <c r="N5239" t="s">
        <v>8218</v>
      </c>
      <c r="O5239"/>
      <c r="P5239" s="349">
        <f>INDEX('Page 3 - Financial Information'!$K$16:$X$190,Y5239,X5239)</f>
        <v>0</v>
      </c>
      <c r="Q5239"/>
      <c r="R5239"/>
      <c r="S5239" t="s">
        <v>8887</v>
      </c>
      <c r="T5239"/>
      <c r="U5239"/>
      <c r="V5239"/>
      <c r="W5239"/>
      <c r="X5239" s="345">
        <v>10</v>
      </c>
      <c r="Y5239" s="345">
        <v>61</v>
      </c>
      <c r="Z5239" s="288"/>
    </row>
    <row r="5240" spans="1:26" ht="15.05" x14ac:dyDescent="0.3">
      <c r="A5240" t="str">
        <f>'Page 1 - General Information'!$G$12</f>
        <v>113365303</v>
      </c>
      <c r="B5240" t="str">
        <f>'Page 1 - General Information'!$G$16</f>
        <v>8541</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5.05" x14ac:dyDescent="0.3">
      <c r="A5241" t="str">
        <f>'Page 1 - General Information'!$G$12</f>
        <v>113365303</v>
      </c>
      <c r="B5241" t="str">
        <f>'Page 1 - General Information'!$G$16</f>
        <v>8541</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5.05" x14ac:dyDescent="0.3">
      <c r="A5242" t="str">
        <f>'Page 1 - General Information'!$G$12</f>
        <v>113365303</v>
      </c>
      <c r="B5242" t="str">
        <f>'Page 1 - General Information'!$G$16</f>
        <v>8541</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5.05" x14ac:dyDescent="0.3">
      <c r="A5243" t="str">
        <f>'Page 1 - General Information'!$G$12</f>
        <v>113365303</v>
      </c>
      <c r="B5243" t="str">
        <f>'Page 1 - General Information'!$G$16</f>
        <v>8541</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5.05" x14ac:dyDescent="0.3">
      <c r="A5244" t="str">
        <f>'Page 1 - General Information'!$G$12</f>
        <v>113365303</v>
      </c>
      <c r="B5244" t="str">
        <f>'Page 1 - General Information'!$G$16</f>
        <v>8541</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5.05" x14ac:dyDescent="0.3">
      <c r="A5245" t="str">
        <f>'Page 1 - General Information'!$G$12</f>
        <v>113365303</v>
      </c>
      <c r="B5245" t="str">
        <f>'Page 1 - General Information'!$G$16</f>
        <v>8541</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5.05" x14ac:dyDescent="0.3">
      <c r="A5246" t="str">
        <f>'Page 1 - General Information'!$G$12</f>
        <v>113365303</v>
      </c>
      <c r="B5246" t="str">
        <f>'Page 1 - General Information'!$G$16</f>
        <v>8541</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5.05" x14ac:dyDescent="0.3">
      <c r="A5247" t="str">
        <f>'Page 1 - General Information'!$G$12</f>
        <v>113365303</v>
      </c>
      <c r="B5247" t="str">
        <f>'Page 1 - General Information'!$G$16</f>
        <v>8541</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5.05" x14ac:dyDescent="0.3">
      <c r="A5248" t="str">
        <f>'Page 1 - General Information'!$G$12</f>
        <v>113365303</v>
      </c>
      <c r="B5248" t="str">
        <f>'Page 1 - General Information'!$G$16</f>
        <v>8541</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5.05" x14ac:dyDescent="0.3">
      <c r="A5249" t="str">
        <f>'Page 1 - General Information'!$G$12</f>
        <v>113365303</v>
      </c>
      <c r="B5249" t="str">
        <f>'Page 1 - General Information'!$G$16</f>
        <v>8541</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5.05" x14ac:dyDescent="0.3">
      <c r="A5250" t="str">
        <f>'Page 1 - General Information'!$G$12</f>
        <v>113365303</v>
      </c>
      <c r="B5250" t="str">
        <f>'Page 1 - General Information'!$G$16</f>
        <v>8541</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5.05" x14ac:dyDescent="0.3">
      <c r="A5251" t="str">
        <f>'Page 1 - General Information'!$G$12</f>
        <v>113365303</v>
      </c>
      <c r="B5251" t="str">
        <f>'Page 1 - General Information'!$G$16</f>
        <v>8541</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5.05" x14ac:dyDescent="0.3">
      <c r="A5252" t="str">
        <f>'Page 1 - General Information'!$G$12</f>
        <v>113365303</v>
      </c>
      <c r="B5252" t="str">
        <f>'Page 1 - General Information'!$G$16</f>
        <v>8541</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5.05" x14ac:dyDescent="0.3">
      <c r="A5253" t="str">
        <f>'Page 1 - General Information'!$G$12</f>
        <v>113365303</v>
      </c>
      <c r="B5253" t="str">
        <f>'Page 1 - General Information'!$G$16</f>
        <v>8541</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5.05" x14ac:dyDescent="0.3">
      <c r="A5254" t="str">
        <f>'Page 1 - General Information'!$G$12</f>
        <v>113365303</v>
      </c>
      <c r="B5254" t="str">
        <f>'Page 1 - General Information'!$G$16</f>
        <v>8541</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5.05" x14ac:dyDescent="0.3">
      <c r="A5255" t="str">
        <f>'Page 1 - General Information'!$G$12</f>
        <v>113365303</v>
      </c>
      <c r="B5255" t="str">
        <f>'Page 1 - General Information'!$G$16</f>
        <v>8541</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5.05" x14ac:dyDescent="0.3">
      <c r="A5256" t="str">
        <f>'Page 1 - General Information'!$G$12</f>
        <v>113365303</v>
      </c>
      <c r="B5256" t="str">
        <f>'Page 1 - General Information'!$G$16</f>
        <v>8541</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5.05" x14ac:dyDescent="0.3">
      <c r="A5257" t="str">
        <f>'Page 1 - General Information'!$G$12</f>
        <v>113365303</v>
      </c>
      <c r="B5257" t="str">
        <f>'Page 1 - General Information'!$G$16</f>
        <v>8541</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5.05" x14ac:dyDescent="0.3">
      <c r="A5258" t="str">
        <f>'Page 1 - General Information'!$G$12</f>
        <v>113365303</v>
      </c>
      <c r="B5258" t="str">
        <f>'Page 1 - General Information'!$G$16</f>
        <v>8541</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5.05" x14ac:dyDescent="0.3">
      <c r="A5259" t="str">
        <f>'Page 1 - General Information'!$G$12</f>
        <v>113365303</v>
      </c>
      <c r="B5259" t="str">
        <f>'Page 1 - General Information'!$G$16</f>
        <v>8541</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5.05" x14ac:dyDescent="0.3">
      <c r="A5260" t="str">
        <f>'Page 1 - General Information'!$G$12</f>
        <v>113365303</v>
      </c>
      <c r="B5260" t="str">
        <f>'Page 1 - General Information'!$G$16</f>
        <v>8541</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5.05" x14ac:dyDescent="0.3">
      <c r="A5261" t="str">
        <f>'Page 1 - General Information'!$G$12</f>
        <v>113365303</v>
      </c>
      <c r="B5261" t="str">
        <f>'Page 1 - General Information'!$G$16</f>
        <v>8541</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5.05" x14ac:dyDescent="0.3">
      <c r="A5262" t="str">
        <f>'Page 1 - General Information'!$G$12</f>
        <v>113365303</v>
      </c>
      <c r="B5262" t="str">
        <f>'Page 1 - General Information'!$G$16</f>
        <v>8541</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5.05" x14ac:dyDescent="0.3">
      <c r="A5263" t="str">
        <f>'Page 1 - General Information'!$G$12</f>
        <v>113365303</v>
      </c>
      <c r="B5263" t="str">
        <f>'Page 1 - General Information'!$G$16</f>
        <v>8541</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5.05" x14ac:dyDescent="0.3">
      <c r="A5264" t="str">
        <f>'Page 1 - General Information'!$G$12</f>
        <v>113365303</v>
      </c>
      <c r="B5264" t="str">
        <f>'Page 1 - General Information'!$G$16</f>
        <v>8541</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5.05" x14ac:dyDescent="0.3">
      <c r="A5265" t="str">
        <f>'Page 1 - General Information'!$G$12</f>
        <v>113365303</v>
      </c>
      <c r="B5265" t="str">
        <f>'Page 1 - General Information'!$G$16</f>
        <v>8541</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5.05" x14ac:dyDescent="0.3">
      <c r="A5266" t="str">
        <f>'Page 1 - General Information'!$G$12</f>
        <v>113365303</v>
      </c>
      <c r="B5266" t="str">
        <f>'Page 1 - General Information'!$G$16</f>
        <v>8541</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5.05" x14ac:dyDescent="0.3">
      <c r="A5267" t="str">
        <f>'Page 1 - General Information'!$G$12</f>
        <v>113365303</v>
      </c>
      <c r="B5267" t="str">
        <f>'Page 1 - General Information'!$G$16</f>
        <v>8541</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5.05" x14ac:dyDescent="0.3">
      <c r="A5268" t="str">
        <f>'Page 1 - General Information'!$G$12</f>
        <v>113365303</v>
      </c>
      <c r="B5268" t="str">
        <f>'Page 1 - General Information'!$G$16</f>
        <v>8541</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5.05" x14ac:dyDescent="0.3">
      <c r="A5269" t="str">
        <f>'Page 1 - General Information'!$G$12</f>
        <v>113365303</v>
      </c>
      <c r="B5269" t="str">
        <f>'Page 1 - General Information'!$G$16</f>
        <v>8541</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5.05" x14ac:dyDescent="0.3">
      <c r="A5270" t="str">
        <f>'Page 1 - General Information'!$G$12</f>
        <v>113365303</v>
      </c>
      <c r="B5270" t="str">
        <f>'Page 1 - General Information'!$G$16</f>
        <v>8541</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5.05" x14ac:dyDescent="0.3">
      <c r="A5271" t="str">
        <f>'Page 1 - General Information'!$G$12</f>
        <v>113365303</v>
      </c>
      <c r="B5271" t="str">
        <f>'Page 1 - General Information'!$G$16</f>
        <v>8541</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5.05" x14ac:dyDescent="0.3">
      <c r="A5272" t="str">
        <f>'Page 1 - General Information'!$G$12</f>
        <v>113365303</v>
      </c>
      <c r="B5272" t="str">
        <f>'Page 1 - General Information'!$G$16</f>
        <v>8541</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5.05" x14ac:dyDescent="0.3">
      <c r="A5273" t="str">
        <f>'Page 1 - General Information'!$G$12</f>
        <v>113365303</v>
      </c>
      <c r="B5273" t="str">
        <f>'Page 1 - General Information'!$G$16</f>
        <v>8541</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5.05" x14ac:dyDescent="0.3">
      <c r="A5274" t="str">
        <f>'Page 1 - General Information'!$G$12</f>
        <v>113365303</v>
      </c>
      <c r="B5274" t="str">
        <f>'Page 1 - General Information'!$G$16</f>
        <v>8541</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5.05" x14ac:dyDescent="0.3">
      <c r="A5275" t="str">
        <f>'Page 1 - General Information'!$G$12</f>
        <v>113365303</v>
      </c>
      <c r="B5275" t="str">
        <f>'Page 1 - General Information'!$G$16</f>
        <v>8541</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5.05" x14ac:dyDescent="0.3">
      <c r="A5276" t="str">
        <f>'Page 1 - General Information'!$G$12</f>
        <v>113365303</v>
      </c>
      <c r="B5276" t="str">
        <f>'Page 1 - General Information'!$G$16</f>
        <v>8541</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5.05" x14ac:dyDescent="0.3">
      <c r="A5277" t="str">
        <f>'Page 1 - General Information'!$G$12</f>
        <v>113365303</v>
      </c>
      <c r="B5277" t="str">
        <f>'Page 1 - General Information'!$G$16</f>
        <v>8541</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5.05" x14ac:dyDescent="0.3">
      <c r="A5278" t="str">
        <f>'Page 1 - General Information'!$G$12</f>
        <v>113365303</v>
      </c>
      <c r="B5278" t="str">
        <f>'Page 1 - General Information'!$G$16</f>
        <v>8541</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5.05" x14ac:dyDescent="0.3">
      <c r="A5279" t="str">
        <f>'Page 1 - General Information'!$G$12</f>
        <v>113365303</v>
      </c>
      <c r="B5279" t="str">
        <f>'Page 1 - General Information'!$G$16</f>
        <v>8541</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5.05" x14ac:dyDescent="0.3">
      <c r="A5280" t="str">
        <f>'Page 1 - General Information'!$G$12</f>
        <v>113365303</v>
      </c>
      <c r="B5280" t="str">
        <f>'Page 1 - General Information'!$G$16</f>
        <v>8541</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5.05" x14ac:dyDescent="0.3">
      <c r="A5281" t="str">
        <f>'Page 1 - General Information'!$G$12</f>
        <v>113365303</v>
      </c>
      <c r="B5281" t="str">
        <f>'Page 1 - General Information'!$G$16</f>
        <v>8541</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5.05" x14ac:dyDescent="0.3">
      <c r="A5282" t="str">
        <f>'Page 1 - General Information'!$G$12</f>
        <v>113365303</v>
      </c>
      <c r="B5282" t="str">
        <f>'Page 1 - General Information'!$G$16</f>
        <v>8541</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5.05" x14ac:dyDescent="0.3">
      <c r="A5283" t="str">
        <f>'Page 1 - General Information'!$G$12</f>
        <v>113365303</v>
      </c>
      <c r="B5283" t="str">
        <f>'Page 1 - General Information'!$G$16</f>
        <v>8541</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5.05" x14ac:dyDescent="0.3">
      <c r="A5284" t="str">
        <f>'Page 1 - General Information'!$G$12</f>
        <v>113365303</v>
      </c>
      <c r="B5284" t="str">
        <f>'Page 1 - General Information'!$G$16</f>
        <v>8541</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5.05" x14ac:dyDescent="0.3">
      <c r="A5285" t="str">
        <f>'Page 1 - General Information'!$G$12</f>
        <v>113365303</v>
      </c>
      <c r="B5285" t="str">
        <f>'Page 1 - General Information'!$G$16</f>
        <v>8541</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5.05" x14ac:dyDescent="0.3">
      <c r="A5286" t="str">
        <f>'Page 1 - General Information'!$G$12</f>
        <v>113365303</v>
      </c>
      <c r="B5286" t="str">
        <f>'Page 1 - General Information'!$G$16</f>
        <v>8541</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5.05" x14ac:dyDescent="0.3">
      <c r="A5287" t="str">
        <f>'Page 1 - General Information'!$G$12</f>
        <v>113365303</v>
      </c>
      <c r="B5287" t="str">
        <f>'Page 1 - General Information'!$G$16</f>
        <v>8541</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5.05" x14ac:dyDescent="0.3">
      <c r="A5288" t="str">
        <f>'Page 1 - General Information'!$G$12</f>
        <v>113365303</v>
      </c>
      <c r="B5288" t="str">
        <f>'Page 1 - General Information'!$G$16</f>
        <v>8541</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5.05" x14ac:dyDescent="0.3">
      <c r="A5289" t="str">
        <f>'Page 1 - General Information'!$G$12</f>
        <v>113365303</v>
      </c>
      <c r="B5289" t="str">
        <f>'Page 1 - General Information'!$G$16</f>
        <v>8541</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5.05" x14ac:dyDescent="0.3">
      <c r="A5290" t="str">
        <f>'Page 1 - General Information'!$G$12</f>
        <v>113365303</v>
      </c>
      <c r="B5290" t="str">
        <f>'Page 1 - General Information'!$G$16</f>
        <v>8541</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5.05" x14ac:dyDescent="0.3">
      <c r="A5291" t="str">
        <f>'Page 1 - General Information'!$G$12</f>
        <v>113365303</v>
      </c>
      <c r="B5291" t="str">
        <f>'Page 1 - General Information'!$G$16</f>
        <v>8541</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5.05" x14ac:dyDescent="0.3">
      <c r="A5292" t="str">
        <f>'Page 1 - General Information'!$G$12</f>
        <v>113365303</v>
      </c>
      <c r="B5292" t="str">
        <f>'Page 1 - General Information'!$G$16</f>
        <v>8541</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5.05" x14ac:dyDescent="0.3">
      <c r="A5293" t="str">
        <f>'Page 1 - General Information'!$G$12</f>
        <v>113365303</v>
      </c>
      <c r="B5293" t="str">
        <f>'Page 1 - General Information'!$G$16</f>
        <v>8541</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5.05" x14ac:dyDescent="0.3">
      <c r="A5294" t="str">
        <f>'Page 1 - General Information'!$G$12</f>
        <v>113365303</v>
      </c>
      <c r="B5294" t="str">
        <f>'Page 1 - General Information'!$G$16</f>
        <v>8541</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5.05" x14ac:dyDescent="0.3">
      <c r="A5295" t="str">
        <f>'Page 1 - General Information'!$G$12</f>
        <v>113365303</v>
      </c>
      <c r="B5295" t="str">
        <f>'Page 1 - General Information'!$G$16</f>
        <v>8541</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5.05" x14ac:dyDescent="0.3">
      <c r="A5296" t="str">
        <f>'Page 1 - General Information'!$G$12</f>
        <v>113365303</v>
      </c>
      <c r="B5296" t="str">
        <f>'Page 1 - General Information'!$G$16</f>
        <v>8541</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5.05" x14ac:dyDescent="0.3">
      <c r="A5297" t="str">
        <f>'Page 1 - General Information'!$G$12</f>
        <v>113365303</v>
      </c>
      <c r="B5297" t="str">
        <f>'Page 1 - General Information'!$G$16</f>
        <v>8541</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5.05" x14ac:dyDescent="0.3">
      <c r="A5298" t="str">
        <f>'Page 1 - General Information'!$G$12</f>
        <v>113365303</v>
      </c>
      <c r="B5298" t="str">
        <f>'Page 1 - General Information'!$G$16</f>
        <v>8541</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5.05" x14ac:dyDescent="0.3">
      <c r="A5299" t="str">
        <f>'Page 1 - General Information'!$G$12</f>
        <v>113365303</v>
      </c>
      <c r="B5299" t="str">
        <f>'Page 1 - General Information'!$G$16</f>
        <v>8541</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5.05" x14ac:dyDescent="0.3">
      <c r="A5300" t="str">
        <f>'Page 1 - General Information'!$G$12</f>
        <v>113365303</v>
      </c>
      <c r="B5300" t="str">
        <f>'Page 1 - General Information'!$G$16</f>
        <v>8541</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5.05" x14ac:dyDescent="0.3">
      <c r="A5301" t="str">
        <f>'Page 1 - General Information'!$G$12</f>
        <v>113365303</v>
      </c>
      <c r="B5301" t="str">
        <f>'Page 1 - General Information'!$G$16</f>
        <v>8541</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5.05" x14ac:dyDescent="0.3">
      <c r="A5302" t="str">
        <f>'Page 1 - General Information'!$G$12</f>
        <v>113365303</v>
      </c>
      <c r="B5302" t="str">
        <f>'Page 1 - General Information'!$G$16</f>
        <v>8541</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5.05" x14ac:dyDescent="0.3">
      <c r="A5303" t="str">
        <f>'Page 1 - General Information'!$G$12</f>
        <v>113365303</v>
      </c>
      <c r="B5303" t="str">
        <f>'Page 1 - General Information'!$G$16</f>
        <v>8541</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5.05" x14ac:dyDescent="0.3">
      <c r="A5304" t="str">
        <f>'Page 1 - General Information'!$G$12</f>
        <v>113365303</v>
      </c>
      <c r="B5304" t="str">
        <f>'Page 1 - General Information'!$G$16</f>
        <v>8541</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5.05" x14ac:dyDescent="0.3">
      <c r="A5305" t="str">
        <f>'Page 1 - General Information'!$G$12</f>
        <v>113365303</v>
      </c>
      <c r="B5305" t="str">
        <f>'Page 1 - General Information'!$G$16</f>
        <v>8541</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5.05" x14ac:dyDescent="0.3">
      <c r="A5306" t="str">
        <f>'Page 1 - General Information'!$G$12</f>
        <v>113365303</v>
      </c>
      <c r="B5306" t="str">
        <f>'Page 1 - General Information'!$G$16</f>
        <v>8541</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5.05" x14ac:dyDescent="0.3">
      <c r="A5307" t="str">
        <f>'Page 1 - General Information'!$G$12</f>
        <v>113365303</v>
      </c>
      <c r="B5307" t="str">
        <f>'Page 1 - General Information'!$G$16</f>
        <v>8541</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5.05" x14ac:dyDescent="0.3">
      <c r="A5308" t="str">
        <f>'Page 1 - General Information'!$G$12</f>
        <v>113365303</v>
      </c>
      <c r="B5308" t="str">
        <f>'Page 1 - General Information'!$G$16</f>
        <v>8541</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5.05" x14ac:dyDescent="0.3">
      <c r="A5309" t="str">
        <f>'Page 1 - General Information'!$G$12</f>
        <v>113365303</v>
      </c>
      <c r="B5309" t="str">
        <f>'Page 1 - General Information'!$G$16</f>
        <v>8541</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5.05" x14ac:dyDescent="0.3">
      <c r="A5310" t="str">
        <f>'Page 1 - General Information'!$G$12</f>
        <v>113365303</v>
      </c>
      <c r="B5310" t="str">
        <f>'Page 1 - General Information'!$G$16</f>
        <v>8541</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5.05" x14ac:dyDescent="0.3">
      <c r="A5311" t="str">
        <f>'Page 1 - General Information'!$G$12</f>
        <v>113365303</v>
      </c>
      <c r="B5311" t="str">
        <f>'Page 1 - General Information'!$G$16</f>
        <v>8541</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5.05" x14ac:dyDescent="0.3">
      <c r="A5312" t="str">
        <f>'Page 1 - General Information'!$G$12</f>
        <v>113365303</v>
      </c>
      <c r="B5312" t="str">
        <f>'Page 1 - General Information'!$G$16</f>
        <v>8541</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5.05" x14ac:dyDescent="0.3">
      <c r="A5313" t="str">
        <f>'Page 1 - General Information'!$G$12</f>
        <v>113365303</v>
      </c>
      <c r="B5313" t="str">
        <f>'Page 1 - General Information'!$G$16</f>
        <v>8541</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5.05" x14ac:dyDescent="0.3">
      <c r="A5314" t="str">
        <f>'Page 1 - General Information'!$G$12</f>
        <v>113365303</v>
      </c>
      <c r="B5314" t="str">
        <f>'Page 1 - General Information'!$G$16</f>
        <v>8541</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5.05" x14ac:dyDescent="0.3">
      <c r="A5315" t="str">
        <f>'Page 1 - General Information'!$G$12</f>
        <v>113365303</v>
      </c>
      <c r="B5315" t="str">
        <f>'Page 1 - General Information'!$G$16</f>
        <v>8541</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5.05" x14ac:dyDescent="0.3">
      <c r="A5316" t="str">
        <f>'Page 1 - General Information'!$G$12</f>
        <v>113365303</v>
      </c>
      <c r="B5316" t="str">
        <f>'Page 1 - General Information'!$G$16</f>
        <v>8541</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5.05" x14ac:dyDescent="0.3">
      <c r="A5317" t="str">
        <f>'Page 1 - General Information'!$G$12</f>
        <v>113365303</v>
      </c>
      <c r="B5317" t="str">
        <f>'Page 1 - General Information'!$G$16</f>
        <v>8541</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5.05" x14ac:dyDescent="0.3">
      <c r="A5318" t="str">
        <f>'Page 1 - General Information'!$G$12</f>
        <v>113365303</v>
      </c>
      <c r="B5318" t="str">
        <f>'Page 1 - General Information'!$G$16</f>
        <v>8541</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5.05" x14ac:dyDescent="0.3">
      <c r="A5319" t="str">
        <f>'Page 1 - General Information'!$G$12</f>
        <v>113365303</v>
      </c>
      <c r="B5319" t="str">
        <f>'Page 1 - General Information'!$G$16</f>
        <v>8541</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5.05" x14ac:dyDescent="0.3">
      <c r="A5320" t="str">
        <f>'Page 1 - General Information'!$G$12</f>
        <v>113365303</v>
      </c>
      <c r="B5320" t="str">
        <f>'Page 1 - General Information'!$G$16</f>
        <v>8541</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5.05" x14ac:dyDescent="0.3">
      <c r="A5321" t="str">
        <f>'Page 1 - General Information'!$G$12</f>
        <v>113365303</v>
      </c>
      <c r="B5321" t="str">
        <f>'Page 1 - General Information'!$G$16</f>
        <v>8541</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5.05" x14ac:dyDescent="0.3">
      <c r="A5322" t="str">
        <f>'Page 1 - General Information'!$G$12</f>
        <v>113365303</v>
      </c>
      <c r="B5322" t="str">
        <f>'Page 1 - General Information'!$G$16</f>
        <v>8541</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5.05" x14ac:dyDescent="0.3">
      <c r="A5323" t="str">
        <f>'Page 1 - General Information'!$G$12</f>
        <v>113365303</v>
      </c>
      <c r="B5323" t="str">
        <f>'Page 1 - General Information'!$G$16</f>
        <v>8541</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5.05" x14ac:dyDescent="0.3">
      <c r="A5324" t="str">
        <f>'Page 1 - General Information'!$G$12</f>
        <v>113365303</v>
      </c>
      <c r="B5324" t="str">
        <f>'Page 1 - General Information'!$G$16</f>
        <v>8541</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5.05" x14ac:dyDescent="0.3">
      <c r="A5325" t="str">
        <f>'Page 1 - General Information'!$G$12</f>
        <v>113365303</v>
      </c>
      <c r="B5325" t="str">
        <f>'Page 1 - General Information'!$G$16</f>
        <v>8541</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5.05" x14ac:dyDescent="0.3">
      <c r="A5326" t="str">
        <f>'Page 1 - General Information'!$G$12</f>
        <v>113365303</v>
      </c>
      <c r="B5326" t="str">
        <f>'Page 1 - General Information'!$G$16</f>
        <v>8541</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5.05" x14ac:dyDescent="0.3">
      <c r="A5327" t="str">
        <f>'Page 1 - General Information'!$G$12</f>
        <v>113365303</v>
      </c>
      <c r="B5327" t="str">
        <f>'Page 1 - General Information'!$G$16</f>
        <v>8541</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5.05" x14ac:dyDescent="0.3">
      <c r="A5328" t="str">
        <f>'Page 1 - General Information'!$G$12</f>
        <v>113365303</v>
      </c>
      <c r="B5328" t="str">
        <f>'Page 1 - General Information'!$G$16</f>
        <v>8541</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5.05" x14ac:dyDescent="0.3">
      <c r="A5329" t="str">
        <f>'Page 1 - General Information'!$G$12</f>
        <v>113365303</v>
      </c>
      <c r="B5329" t="str">
        <f>'Page 1 - General Information'!$G$16</f>
        <v>8541</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5.05" x14ac:dyDescent="0.3">
      <c r="A5330" t="str">
        <f>'Page 1 - General Information'!$G$12</f>
        <v>113365303</v>
      </c>
      <c r="B5330" t="str">
        <f>'Page 1 - General Information'!$G$16</f>
        <v>8541</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5.05" x14ac:dyDescent="0.3">
      <c r="A5331" t="str">
        <f>'Page 1 - General Information'!$G$12</f>
        <v>113365303</v>
      </c>
      <c r="B5331" t="str">
        <f>'Page 1 - General Information'!$G$16</f>
        <v>8541</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5.05" x14ac:dyDescent="0.3">
      <c r="A5332" t="str">
        <f>'Page 1 - General Information'!$G$12</f>
        <v>113365303</v>
      </c>
      <c r="B5332" t="str">
        <f>'Page 1 - General Information'!$G$16</f>
        <v>8541</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5.05" x14ac:dyDescent="0.3">
      <c r="A5333" t="str">
        <f>'Page 1 - General Information'!$G$12</f>
        <v>113365303</v>
      </c>
      <c r="B5333" t="str">
        <f>'Page 1 - General Information'!$G$16</f>
        <v>8541</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5.05" x14ac:dyDescent="0.3">
      <c r="A5334" t="str">
        <f>'Page 1 - General Information'!$G$12</f>
        <v>113365303</v>
      </c>
      <c r="B5334" t="str">
        <f>'Page 1 - General Information'!$G$16</f>
        <v>8541</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5.05" x14ac:dyDescent="0.3">
      <c r="A5335" t="str">
        <f>'Page 1 - General Information'!$G$12</f>
        <v>113365303</v>
      </c>
      <c r="B5335" t="str">
        <f>'Page 1 - General Information'!$G$16</f>
        <v>8541</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5.05" x14ac:dyDescent="0.3">
      <c r="A5336" t="str">
        <f>'Page 1 - General Information'!$G$12</f>
        <v>113365303</v>
      </c>
      <c r="B5336" t="str">
        <f>'Page 1 - General Information'!$G$16</f>
        <v>8541</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5.05" x14ac:dyDescent="0.3">
      <c r="A5337" t="str">
        <f>'Page 1 - General Information'!$G$12</f>
        <v>113365303</v>
      </c>
      <c r="B5337" t="str">
        <f>'Page 1 - General Information'!$G$16</f>
        <v>8541</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5.05" x14ac:dyDescent="0.3">
      <c r="A5338" t="str">
        <f>'Page 1 - General Information'!$G$12</f>
        <v>113365303</v>
      </c>
      <c r="B5338" t="str">
        <f>'Page 1 - General Information'!$G$16</f>
        <v>8541</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5.05" x14ac:dyDescent="0.3">
      <c r="A5339" t="str">
        <f>'Page 1 - General Information'!$G$12</f>
        <v>113365303</v>
      </c>
      <c r="B5339" t="str">
        <f>'Page 1 - General Information'!$G$16</f>
        <v>8541</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5.05" x14ac:dyDescent="0.3">
      <c r="A5340" t="str">
        <f>'Page 1 - General Information'!$G$12</f>
        <v>113365303</v>
      </c>
      <c r="B5340" t="str">
        <f>'Page 1 - General Information'!$G$16</f>
        <v>8541</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5.05" x14ac:dyDescent="0.3">
      <c r="A5341" t="str">
        <f>'Page 1 - General Information'!$G$12</f>
        <v>113365303</v>
      </c>
      <c r="B5341" t="str">
        <f>'Page 1 - General Information'!$G$16</f>
        <v>8541</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5.05" x14ac:dyDescent="0.3">
      <c r="A5342" t="str">
        <f>'Page 1 - General Information'!$G$12</f>
        <v>113365303</v>
      </c>
      <c r="B5342" t="str">
        <f>'Page 1 - General Information'!$G$16</f>
        <v>8541</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5.05" x14ac:dyDescent="0.3">
      <c r="A5343" t="str">
        <f>'Page 1 - General Information'!$G$12</f>
        <v>113365303</v>
      </c>
      <c r="B5343" t="str">
        <f>'Page 1 - General Information'!$G$16</f>
        <v>8541</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5.05" x14ac:dyDescent="0.3">
      <c r="A5344" t="str">
        <f>'Page 1 - General Information'!$G$12</f>
        <v>113365303</v>
      </c>
      <c r="B5344" t="str">
        <f>'Page 1 - General Information'!$G$16</f>
        <v>8541</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5.05" x14ac:dyDescent="0.3">
      <c r="A5345" t="str">
        <f>'Page 1 - General Information'!$G$12</f>
        <v>113365303</v>
      </c>
      <c r="B5345" t="str">
        <f>'Page 1 - General Information'!$G$16</f>
        <v>8541</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5.05" x14ac:dyDescent="0.3">
      <c r="A5346" t="str">
        <f>'Page 1 - General Information'!$G$12</f>
        <v>113365303</v>
      </c>
      <c r="B5346" t="str">
        <f>'Page 1 - General Information'!$G$16</f>
        <v>8541</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5.05" x14ac:dyDescent="0.3">
      <c r="A5347" t="str">
        <f>'Page 1 - General Information'!$G$12</f>
        <v>113365303</v>
      </c>
      <c r="B5347" t="str">
        <f>'Page 1 - General Information'!$G$16</f>
        <v>8541</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5.05" x14ac:dyDescent="0.3">
      <c r="A5348" t="str">
        <f>'Page 1 - General Information'!$G$12</f>
        <v>113365303</v>
      </c>
      <c r="B5348" t="str">
        <f>'Page 1 - General Information'!$G$16</f>
        <v>8541</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5.05" x14ac:dyDescent="0.3">
      <c r="A5349" t="str">
        <f>'Page 1 - General Information'!$G$12</f>
        <v>113365303</v>
      </c>
      <c r="B5349" t="str">
        <f>'Page 1 - General Information'!$G$16</f>
        <v>8541</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5.05" x14ac:dyDescent="0.3">
      <c r="A5350" t="str">
        <f>'Page 1 - General Information'!$G$12</f>
        <v>113365303</v>
      </c>
      <c r="B5350" t="str">
        <f>'Page 1 - General Information'!$G$16</f>
        <v>8541</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5.05" x14ac:dyDescent="0.3">
      <c r="A5351" t="str">
        <f>'Page 1 - General Information'!$G$12</f>
        <v>113365303</v>
      </c>
      <c r="B5351" t="str">
        <f>'Page 1 - General Information'!$G$16</f>
        <v>8541</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5.05" x14ac:dyDescent="0.3">
      <c r="A5352" t="str">
        <f>'Page 1 - General Information'!$G$12</f>
        <v>113365303</v>
      </c>
      <c r="B5352" t="str">
        <f>'Page 1 - General Information'!$G$16</f>
        <v>8541</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5.05" x14ac:dyDescent="0.3">
      <c r="A5353" t="str">
        <f>'Page 1 - General Information'!$G$12</f>
        <v>113365303</v>
      </c>
      <c r="B5353" t="str">
        <f>'Page 1 - General Information'!$G$16</f>
        <v>8541</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5.05" x14ac:dyDescent="0.3">
      <c r="A5354" t="str">
        <f>'Page 1 - General Information'!$G$12</f>
        <v>113365303</v>
      </c>
      <c r="B5354" t="str">
        <f>'Page 1 - General Information'!$G$16</f>
        <v>8541</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5.05" x14ac:dyDescent="0.3">
      <c r="A5355" t="str">
        <f>'Page 1 - General Information'!$G$12</f>
        <v>113365303</v>
      </c>
      <c r="B5355" t="str">
        <f>'Page 1 - General Information'!$G$16</f>
        <v>8541</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5.05" x14ac:dyDescent="0.3">
      <c r="A5356" t="str">
        <f>'Page 1 - General Information'!$G$12</f>
        <v>113365303</v>
      </c>
      <c r="B5356" t="str">
        <f>'Page 1 - General Information'!$G$16</f>
        <v>8541</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5.05" x14ac:dyDescent="0.3">
      <c r="A5357" t="str">
        <f>'Page 1 - General Information'!$G$12</f>
        <v>113365303</v>
      </c>
      <c r="B5357" t="str">
        <f>'Page 1 - General Information'!$G$16</f>
        <v>8541</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5.05" x14ac:dyDescent="0.3">
      <c r="A5358" t="str">
        <f>'Page 1 - General Information'!$G$12</f>
        <v>113365303</v>
      </c>
      <c r="B5358" t="str">
        <f>'Page 1 - General Information'!$G$16</f>
        <v>8541</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5.05" x14ac:dyDescent="0.3">
      <c r="A5359" t="str">
        <f>'Page 1 - General Information'!$G$12</f>
        <v>113365303</v>
      </c>
      <c r="B5359" t="str">
        <f>'Page 1 - General Information'!$G$16</f>
        <v>8541</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5.05" x14ac:dyDescent="0.3">
      <c r="A5360" t="str">
        <f>'Page 1 - General Information'!$G$12</f>
        <v>113365303</v>
      </c>
      <c r="B5360" t="str">
        <f>'Page 1 - General Information'!$G$16</f>
        <v>8541</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5.05" x14ac:dyDescent="0.3">
      <c r="A5361" t="str">
        <f>'Page 1 - General Information'!$G$12</f>
        <v>113365303</v>
      </c>
      <c r="B5361" t="str">
        <f>'Page 1 - General Information'!$G$16</f>
        <v>8541</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5.05" x14ac:dyDescent="0.3">
      <c r="A5362" t="str">
        <f>'Page 1 - General Information'!$G$12</f>
        <v>113365303</v>
      </c>
      <c r="B5362" t="str">
        <f>'Page 1 - General Information'!$G$16</f>
        <v>8541</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5.05" x14ac:dyDescent="0.3">
      <c r="A5363" t="str">
        <f>'Page 1 - General Information'!$G$12</f>
        <v>113365303</v>
      </c>
      <c r="B5363" t="str">
        <f>'Page 1 - General Information'!$G$16</f>
        <v>8541</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5.05" x14ac:dyDescent="0.3">
      <c r="A5364" t="str">
        <f>'Page 1 - General Information'!$G$12</f>
        <v>113365303</v>
      </c>
      <c r="B5364" t="str">
        <f>'Page 1 - General Information'!$G$16</f>
        <v>8541</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5.05" x14ac:dyDescent="0.3">
      <c r="A5365" t="str">
        <f>'Page 1 - General Information'!$G$12</f>
        <v>113365303</v>
      </c>
      <c r="B5365" t="str">
        <f>'Page 1 - General Information'!$G$16</f>
        <v>8541</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5.05" x14ac:dyDescent="0.3">
      <c r="A5366" t="str">
        <f>'Page 1 - General Information'!$G$12</f>
        <v>113365303</v>
      </c>
      <c r="B5366" t="str">
        <f>'Page 1 - General Information'!$G$16</f>
        <v>8541</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5.05" x14ac:dyDescent="0.3">
      <c r="A5367" t="str">
        <f>'Page 1 - General Information'!$G$12</f>
        <v>113365303</v>
      </c>
      <c r="B5367" t="str">
        <f>'Page 1 - General Information'!$G$16</f>
        <v>8541</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5.05" x14ac:dyDescent="0.3">
      <c r="A5368" t="str">
        <f>'Page 1 - General Information'!$G$12</f>
        <v>113365303</v>
      </c>
      <c r="B5368" t="str">
        <f>'Page 1 - General Information'!$G$16</f>
        <v>8541</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5.05" x14ac:dyDescent="0.3">
      <c r="A5369" t="str">
        <f>'Page 1 - General Information'!$G$12</f>
        <v>113365303</v>
      </c>
      <c r="B5369" t="str">
        <f>'Page 1 - General Information'!$G$16</f>
        <v>8541</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5.05" x14ac:dyDescent="0.3">
      <c r="A5370" t="str">
        <f>'Page 1 - General Information'!$G$12</f>
        <v>113365303</v>
      </c>
      <c r="B5370" t="str">
        <f>'Page 1 - General Information'!$G$16</f>
        <v>8541</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5.05" x14ac:dyDescent="0.3">
      <c r="A5371" t="str">
        <f>'Page 1 - General Information'!$G$12</f>
        <v>113365303</v>
      </c>
      <c r="B5371" t="str">
        <f>'Page 1 - General Information'!$G$16</f>
        <v>8541</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5.05" x14ac:dyDescent="0.3">
      <c r="A5372" t="str">
        <f>'Page 1 - General Information'!$G$12</f>
        <v>113365303</v>
      </c>
      <c r="B5372" t="str">
        <f>'Page 1 - General Information'!$G$16</f>
        <v>8541</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5.05" x14ac:dyDescent="0.3">
      <c r="A5373" t="str">
        <f>'Page 1 - General Information'!$G$12</f>
        <v>113365303</v>
      </c>
      <c r="B5373" t="str">
        <f>'Page 1 - General Information'!$G$16</f>
        <v>8541</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5.05" x14ac:dyDescent="0.3">
      <c r="A5374" t="str">
        <f>'Page 1 - General Information'!$G$12</f>
        <v>113365303</v>
      </c>
      <c r="B5374" t="str">
        <f>'Page 1 - General Information'!$G$16</f>
        <v>8541</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5.05" x14ac:dyDescent="0.3">
      <c r="A5375" t="str">
        <f>'Page 1 - General Information'!$G$12</f>
        <v>113365303</v>
      </c>
      <c r="B5375" t="str">
        <f>'Page 1 - General Information'!$G$16</f>
        <v>8541</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5.05" x14ac:dyDescent="0.3">
      <c r="A5376" t="str">
        <f>'Page 1 - General Information'!$G$12</f>
        <v>113365303</v>
      </c>
      <c r="B5376" t="str">
        <f>'Page 1 - General Information'!$G$16</f>
        <v>8541</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5.05" x14ac:dyDescent="0.3">
      <c r="A5377" t="str">
        <f>'Page 1 - General Information'!$G$12</f>
        <v>113365303</v>
      </c>
      <c r="B5377" t="str">
        <f>'Page 1 - General Information'!$G$16</f>
        <v>8541</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5.05" x14ac:dyDescent="0.3">
      <c r="A5378" t="str">
        <f>'Page 1 - General Information'!$G$12</f>
        <v>113365303</v>
      </c>
      <c r="B5378" t="str">
        <f>'Page 1 - General Information'!$G$16</f>
        <v>8541</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5.05" x14ac:dyDescent="0.3">
      <c r="A5379" t="str">
        <f>'Page 1 - General Information'!$G$12</f>
        <v>113365303</v>
      </c>
      <c r="B5379" t="str">
        <f>'Page 1 - General Information'!$G$16</f>
        <v>8541</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5.05" x14ac:dyDescent="0.3">
      <c r="A5380" t="str">
        <f>'Page 1 - General Information'!$G$12</f>
        <v>113365303</v>
      </c>
      <c r="B5380" t="str">
        <f>'Page 1 - General Information'!$G$16</f>
        <v>8541</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5.05" x14ac:dyDescent="0.3">
      <c r="A5381" t="str">
        <f>'Page 1 - General Information'!$G$12</f>
        <v>113365303</v>
      </c>
      <c r="B5381" t="str">
        <f>'Page 1 - General Information'!$G$16</f>
        <v>8541</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5.05" x14ac:dyDescent="0.3">
      <c r="A5382" t="str">
        <f>'Page 1 - General Information'!$G$12</f>
        <v>113365303</v>
      </c>
      <c r="B5382" t="str">
        <f>'Page 1 - General Information'!$G$16</f>
        <v>8541</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5.05" x14ac:dyDescent="0.3">
      <c r="A5383" t="str">
        <f>'Page 1 - General Information'!$G$12</f>
        <v>113365303</v>
      </c>
      <c r="B5383" t="str">
        <f>'Page 1 - General Information'!$G$16</f>
        <v>8541</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5.05" x14ac:dyDescent="0.3">
      <c r="A5384" t="str">
        <f>'Page 1 - General Information'!$G$12</f>
        <v>113365303</v>
      </c>
      <c r="B5384" t="str">
        <f>'Page 1 - General Information'!$G$16</f>
        <v>8541</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5.05" x14ac:dyDescent="0.3">
      <c r="A5385" t="str">
        <f>'Page 1 - General Information'!$G$12</f>
        <v>113365303</v>
      </c>
      <c r="B5385" t="str">
        <f>'Page 1 - General Information'!$G$16</f>
        <v>8541</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5.05" x14ac:dyDescent="0.3">
      <c r="A5386" t="str">
        <f>'Page 1 - General Information'!$G$12</f>
        <v>113365303</v>
      </c>
      <c r="B5386" t="str">
        <f>'Page 1 - General Information'!$G$16</f>
        <v>8541</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5.05" x14ac:dyDescent="0.3">
      <c r="A5387" t="str">
        <f>'Page 1 - General Information'!$G$12</f>
        <v>113365303</v>
      </c>
      <c r="B5387" t="str">
        <f>'Page 1 - General Information'!$G$16</f>
        <v>8541</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5.05" x14ac:dyDescent="0.3">
      <c r="A5388" t="str">
        <f>'Page 1 - General Information'!$G$12</f>
        <v>113365303</v>
      </c>
      <c r="B5388" t="str">
        <f>'Page 1 - General Information'!$G$16</f>
        <v>8541</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5.05" x14ac:dyDescent="0.3">
      <c r="A5389" t="str">
        <f>'Page 1 - General Information'!$G$12</f>
        <v>113365303</v>
      </c>
      <c r="B5389" t="str">
        <f>'Page 1 - General Information'!$G$16</f>
        <v>8541</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5.05" x14ac:dyDescent="0.3">
      <c r="A5390" t="str">
        <f>'Page 1 - General Information'!$G$12</f>
        <v>113365303</v>
      </c>
      <c r="B5390" t="str">
        <f>'Page 1 - General Information'!$G$16</f>
        <v>8541</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5.05" x14ac:dyDescent="0.3">
      <c r="A5391" t="str">
        <f>'Page 1 - General Information'!$G$12</f>
        <v>113365303</v>
      </c>
      <c r="B5391" t="str">
        <f>'Page 1 - General Information'!$G$16</f>
        <v>8541</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5.05" x14ac:dyDescent="0.3">
      <c r="A5392" t="str">
        <f>'Page 1 - General Information'!$G$12</f>
        <v>113365303</v>
      </c>
      <c r="B5392" t="str">
        <f>'Page 1 - General Information'!$G$16</f>
        <v>8541</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5.05" x14ac:dyDescent="0.3">
      <c r="A5393" t="str">
        <f>'Page 1 - General Information'!$G$12</f>
        <v>113365303</v>
      </c>
      <c r="B5393" t="str">
        <f>'Page 1 - General Information'!$G$16</f>
        <v>8541</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5.05" x14ac:dyDescent="0.3">
      <c r="A5394" t="str">
        <f>'Page 1 - General Information'!$G$12</f>
        <v>113365303</v>
      </c>
      <c r="B5394" t="str">
        <f>'Page 1 - General Information'!$G$16</f>
        <v>8541</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5.05" x14ac:dyDescent="0.3">
      <c r="A5395" t="str">
        <f>'Page 1 - General Information'!$G$12</f>
        <v>113365303</v>
      </c>
      <c r="B5395" t="str">
        <f>'Page 1 - General Information'!$G$16</f>
        <v>8541</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5.05" x14ac:dyDescent="0.3">
      <c r="A5396" t="str">
        <f>'Page 1 - General Information'!$G$12</f>
        <v>113365303</v>
      </c>
      <c r="B5396" t="str">
        <f>'Page 1 - General Information'!$G$16</f>
        <v>8541</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5.05" x14ac:dyDescent="0.3">
      <c r="A5397" t="str">
        <f>'Page 1 - General Information'!$G$12</f>
        <v>113365303</v>
      </c>
      <c r="B5397" t="str">
        <f>'Page 1 - General Information'!$G$16</f>
        <v>8541</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5.05" x14ac:dyDescent="0.3">
      <c r="A5398" t="str">
        <f>'Page 1 - General Information'!$G$12</f>
        <v>113365303</v>
      </c>
      <c r="B5398" t="str">
        <f>'Page 1 - General Information'!$G$16</f>
        <v>8541</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5.05" x14ac:dyDescent="0.3">
      <c r="A5399" t="str">
        <f>'Page 1 - General Information'!$G$12</f>
        <v>113365303</v>
      </c>
      <c r="B5399" t="str">
        <f>'Page 1 - General Information'!$G$16</f>
        <v>8541</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5.05" x14ac:dyDescent="0.3">
      <c r="A5400" t="str">
        <f>'Page 1 - General Information'!$G$12</f>
        <v>113365303</v>
      </c>
      <c r="B5400" t="str">
        <f>'Page 1 - General Information'!$G$16</f>
        <v>8541</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5.05" x14ac:dyDescent="0.3">
      <c r="A5401" t="str">
        <f>'Page 1 - General Information'!$G$12</f>
        <v>113365303</v>
      </c>
      <c r="B5401" t="str">
        <f>'Page 1 - General Information'!$G$16</f>
        <v>8541</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5.05" x14ac:dyDescent="0.3">
      <c r="A5402" t="str">
        <f>'Page 1 - General Information'!$G$12</f>
        <v>113365303</v>
      </c>
      <c r="B5402" t="str">
        <f>'Page 1 - General Information'!$G$16</f>
        <v>8541</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5.05" x14ac:dyDescent="0.3">
      <c r="A5403" t="str">
        <f>'Page 1 - General Information'!$G$12</f>
        <v>113365303</v>
      </c>
      <c r="B5403" t="str">
        <f>'Page 1 - General Information'!$G$16</f>
        <v>8541</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5.05" x14ac:dyDescent="0.3">
      <c r="A5404" t="str">
        <f>'Page 1 - General Information'!$G$12</f>
        <v>113365303</v>
      </c>
      <c r="B5404" t="str">
        <f>'Page 1 - General Information'!$G$16</f>
        <v>8541</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5.05" x14ac:dyDescent="0.3">
      <c r="A5405" t="str">
        <f>'Page 1 - General Information'!$G$12</f>
        <v>113365303</v>
      </c>
      <c r="B5405" t="str">
        <f>'Page 1 - General Information'!$G$16</f>
        <v>8541</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5.05" x14ac:dyDescent="0.3">
      <c r="A5406" t="str">
        <f>'Page 1 - General Information'!$G$12</f>
        <v>113365303</v>
      </c>
      <c r="B5406" t="str">
        <f>'Page 1 - General Information'!$G$16</f>
        <v>8541</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5.05" x14ac:dyDescent="0.3">
      <c r="A5407" t="str">
        <f>'Page 1 - General Information'!$G$12</f>
        <v>113365303</v>
      </c>
      <c r="B5407" t="str">
        <f>'Page 1 - General Information'!$G$16</f>
        <v>8541</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5.05" x14ac:dyDescent="0.3">
      <c r="A5408" t="str">
        <f>'Page 1 - General Information'!$G$12</f>
        <v>113365303</v>
      </c>
      <c r="B5408" t="str">
        <f>'Page 1 - General Information'!$G$16</f>
        <v>8541</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5.05" x14ac:dyDescent="0.3">
      <c r="A5409" t="str">
        <f>'Page 1 - General Information'!$G$12</f>
        <v>113365303</v>
      </c>
      <c r="B5409" t="str">
        <f>'Page 1 - General Information'!$G$16</f>
        <v>8541</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5.05" x14ac:dyDescent="0.3">
      <c r="A5410" t="str">
        <f>'Page 1 - General Information'!$G$12</f>
        <v>113365303</v>
      </c>
      <c r="B5410" t="str">
        <f>'Page 1 - General Information'!$G$16</f>
        <v>8541</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5.05" x14ac:dyDescent="0.3">
      <c r="A5411" t="str">
        <f>'Page 1 - General Information'!$G$12</f>
        <v>113365303</v>
      </c>
      <c r="B5411" t="str">
        <f>'Page 1 - General Information'!$G$16</f>
        <v>8541</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5.05" x14ac:dyDescent="0.3">
      <c r="A5412" t="str">
        <f>'Page 1 - General Information'!$G$12</f>
        <v>113365303</v>
      </c>
      <c r="B5412" t="str">
        <f>'Page 1 - General Information'!$G$16</f>
        <v>8541</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5.05" x14ac:dyDescent="0.3">
      <c r="A5413" t="str">
        <f>'Page 1 - General Information'!$G$12</f>
        <v>113365303</v>
      </c>
      <c r="B5413" t="str">
        <f>'Page 1 - General Information'!$G$16</f>
        <v>8541</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5.05" x14ac:dyDescent="0.3">
      <c r="A5414" t="str">
        <f>'Page 1 - General Information'!$G$12</f>
        <v>113365303</v>
      </c>
      <c r="B5414" t="str">
        <f>'Page 1 - General Information'!$G$16</f>
        <v>8541</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5.05" x14ac:dyDescent="0.3">
      <c r="A5415" t="str">
        <f>'Page 1 - General Information'!$G$12</f>
        <v>113365303</v>
      </c>
      <c r="B5415" t="str">
        <f>'Page 1 - General Information'!$G$16</f>
        <v>8541</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5.05" x14ac:dyDescent="0.3">
      <c r="A5416" t="str">
        <f>'Page 1 - General Information'!$G$12</f>
        <v>113365303</v>
      </c>
      <c r="B5416" t="str">
        <f>'Page 1 - General Information'!$G$16</f>
        <v>8541</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5.05" x14ac:dyDescent="0.3">
      <c r="A5417" t="str">
        <f>'Page 1 - General Information'!$G$12</f>
        <v>113365303</v>
      </c>
      <c r="B5417" t="str">
        <f>'Page 1 - General Information'!$G$16</f>
        <v>8541</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5.05" x14ac:dyDescent="0.3">
      <c r="A5418" t="str">
        <f>'Page 1 - General Information'!$G$12</f>
        <v>113365303</v>
      </c>
      <c r="B5418" t="str">
        <f>'Page 1 - General Information'!$G$16</f>
        <v>8541</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5.05" x14ac:dyDescent="0.3">
      <c r="A5419" t="str">
        <f>'Page 1 - General Information'!$G$12</f>
        <v>113365303</v>
      </c>
      <c r="B5419" t="str">
        <f>'Page 1 - General Information'!$G$16</f>
        <v>8541</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5.05" x14ac:dyDescent="0.3">
      <c r="A5420" t="str">
        <f>'Page 1 - General Information'!$G$12</f>
        <v>113365303</v>
      </c>
      <c r="B5420" t="str">
        <f>'Page 1 - General Information'!$G$16</f>
        <v>8541</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5.05" x14ac:dyDescent="0.3">
      <c r="A5421" t="str">
        <f>'Page 1 - General Information'!$G$12</f>
        <v>113365303</v>
      </c>
      <c r="B5421" t="str">
        <f>'Page 1 - General Information'!$G$16</f>
        <v>8541</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5.05" x14ac:dyDescent="0.3">
      <c r="A5422" t="str">
        <f>'Page 1 - General Information'!$G$12</f>
        <v>113365303</v>
      </c>
      <c r="B5422" t="str">
        <f>'Page 1 - General Information'!$G$16</f>
        <v>8541</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5.05" x14ac:dyDescent="0.3">
      <c r="A5423" t="str">
        <f>'Page 1 - General Information'!$G$12</f>
        <v>113365303</v>
      </c>
      <c r="B5423" t="str">
        <f>'Page 1 - General Information'!$G$16</f>
        <v>8541</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5.05" x14ac:dyDescent="0.3">
      <c r="A5424" t="str">
        <f>'Page 1 - General Information'!$G$12</f>
        <v>113365303</v>
      </c>
      <c r="B5424" t="str">
        <f>'Page 1 - General Information'!$G$16</f>
        <v>8541</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5.05" x14ac:dyDescent="0.3">
      <c r="A5425" t="str">
        <f>'Page 1 - General Information'!$G$12</f>
        <v>113365303</v>
      </c>
      <c r="B5425" t="str">
        <f>'Page 1 - General Information'!$G$16</f>
        <v>8541</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5.05" x14ac:dyDescent="0.3">
      <c r="A5426" t="str">
        <f>'Page 1 - General Information'!$G$12</f>
        <v>113365303</v>
      </c>
      <c r="B5426" t="str">
        <f>'Page 1 - General Information'!$G$16</f>
        <v>8541</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5.05" x14ac:dyDescent="0.3">
      <c r="A5427" t="str">
        <f>'Page 1 - General Information'!$G$12</f>
        <v>113365303</v>
      </c>
      <c r="B5427" t="str">
        <f>'Page 1 - General Information'!$G$16</f>
        <v>8541</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5.05" x14ac:dyDescent="0.3">
      <c r="A5428" t="str">
        <f>'Page 1 - General Information'!$G$12</f>
        <v>113365303</v>
      </c>
      <c r="B5428" t="str">
        <f>'Page 1 - General Information'!$G$16</f>
        <v>8541</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5.05" x14ac:dyDescent="0.3">
      <c r="A5429" t="str">
        <f>'Page 1 - General Information'!$G$12</f>
        <v>113365303</v>
      </c>
      <c r="B5429" t="str">
        <f>'Page 1 - General Information'!$G$16</f>
        <v>8541</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5.05" x14ac:dyDescent="0.3">
      <c r="A5430" t="str">
        <f>'Page 1 - General Information'!$G$12</f>
        <v>113365303</v>
      </c>
      <c r="B5430" t="str">
        <f>'Page 1 - General Information'!$G$16</f>
        <v>8541</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5.05" x14ac:dyDescent="0.3">
      <c r="A5431" t="str">
        <f>'Page 1 - General Information'!$G$12</f>
        <v>113365303</v>
      </c>
      <c r="B5431" t="str">
        <f>'Page 1 - General Information'!$G$16</f>
        <v>8541</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5.05" x14ac:dyDescent="0.3">
      <c r="A5432" t="str">
        <f>'Page 1 - General Information'!$G$12</f>
        <v>113365303</v>
      </c>
      <c r="B5432" t="str">
        <f>'Page 1 - General Information'!$G$16</f>
        <v>8541</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5.05" x14ac:dyDescent="0.3">
      <c r="A5433" t="str">
        <f>'Page 1 - General Information'!$G$12</f>
        <v>113365303</v>
      </c>
      <c r="B5433" t="str">
        <f>'Page 1 - General Information'!$G$16</f>
        <v>8541</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5.05" x14ac:dyDescent="0.3">
      <c r="A5434" t="str">
        <f>'Page 1 - General Information'!$G$12</f>
        <v>113365303</v>
      </c>
      <c r="B5434" t="str">
        <f>'Page 1 - General Information'!$G$16</f>
        <v>8541</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5.05" x14ac:dyDescent="0.3">
      <c r="A5435" t="str">
        <f>'Page 1 - General Information'!$G$12</f>
        <v>113365303</v>
      </c>
      <c r="B5435" t="str">
        <f>'Page 1 - General Information'!$G$16</f>
        <v>8541</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5.05" x14ac:dyDescent="0.3">
      <c r="A5436" t="str">
        <f>'Page 1 - General Information'!$G$12</f>
        <v>113365303</v>
      </c>
      <c r="B5436" t="str">
        <f>'Page 1 - General Information'!$G$16</f>
        <v>8541</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5.05" x14ac:dyDescent="0.3">
      <c r="A5437" t="str">
        <f>'Page 1 - General Information'!$G$12</f>
        <v>113365303</v>
      </c>
      <c r="B5437" t="str">
        <f>'Page 1 - General Information'!$G$16</f>
        <v>8541</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5.05" x14ac:dyDescent="0.3">
      <c r="A5438" t="str">
        <f>'Page 1 - General Information'!$G$12</f>
        <v>113365303</v>
      </c>
      <c r="B5438" t="str">
        <f>'Page 1 - General Information'!$G$16</f>
        <v>8541</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5.05" x14ac:dyDescent="0.3">
      <c r="A5439" t="str">
        <f>'Page 1 - General Information'!$G$12</f>
        <v>113365303</v>
      </c>
      <c r="B5439" t="str">
        <f>'Page 1 - General Information'!$G$16</f>
        <v>8541</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5.05" x14ac:dyDescent="0.3">
      <c r="A5440" t="str">
        <f>'Page 1 - General Information'!$G$12</f>
        <v>113365303</v>
      </c>
      <c r="B5440" t="str">
        <f>'Page 1 - General Information'!$G$16</f>
        <v>8541</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5.05" x14ac:dyDescent="0.3">
      <c r="A5441" t="str">
        <f>'Page 1 - General Information'!$G$12</f>
        <v>113365303</v>
      </c>
      <c r="B5441" t="str">
        <f>'Page 1 - General Information'!$G$16</f>
        <v>8541</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5.05" x14ac:dyDescent="0.3">
      <c r="A5442" t="str">
        <f>'Page 1 - General Information'!$G$12</f>
        <v>113365303</v>
      </c>
      <c r="B5442" t="str">
        <f>'Page 1 - General Information'!$G$16</f>
        <v>8541</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5.05" x14ac:dyDescent="0.3">
      <c r="A5443" t="str">
        <f>'Page 1 - General Information'!$G$12</f>
        <v>113365303</v>
      </c>
      <c r="B5443" t="str">
        <f>'Page 1 - General Information'!$G$16</f>
        <v>8541</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5.05" x14ac:dyDescent="0.3">
      <c r="A5444" t="str">
        <f>'Page 1 - General Information'!$G$12</f>
        <v>113365303</v>
      </c>
      <c r="B5444" t="str">
        <f>'Page 1 - General Information'!$G$16</f>
        <v>8541</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5.05" x14ac:dyDescent="0.3">
      <c r="A5445" t="str">
        <f>'Page 1 - General Information'!$G$12</f>
        <v>113365303</v>
      </c>
      <c r="B5445" t="str">
        <f>'Page 1 - General Information'!$G$16</f>
        <v>8541</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5.05" x14ac:dyDescent="0.3">
      <c r="A5446" t="str">
        <f>'Page 1 - General Information'!$G$12</f>
        <v>113365303</v>
      </c>
      <c r="B5446" t="str">
        <f>'Page 1 - General Information'!$G$16</f>
        <v>8541</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5.05" x14ac:dyDescent="0.3">
      <c r="A5447" t="str">
        <f>'Page 1 - General Information'!$G$12</f>
        <v>113365303</v>
      </c>
      <c r="B5447" t="str">
        <f>'Page 1 - General Information'!$G$16</f>
        <v>8541</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5.05" x14ac:dyDescent="0.3">
      <c r="A5448" t="str">
        <f>'Page 1 - General Information'!$G$12</f>
        <v>113365303</v>
      </c>
      <c r="B5448" t="str">
        <f>'Page 1 - General Information'!$G$16</f>
        <v>8541</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5.05" x14ac:dyDescent="0.3">
      <c r="A5449" t="str">
        <f>'Page 1 - General Information'!$G$12</f>
        <v>113365303</v>
      </c>
      <c r="B5449" t="str">
        <f>'Page 1 - General Information'!$G$16</f>
        <v>8541</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5.05" x14ac:dyDescent="0.3">
      <c r="A5450" t="str">
        <f>'Page 1 - General Information'!$G$12</f>
        <v>113365303</v>
      </c>
      <c r="B5450" t="str">
        <f>'Page 1 - General Information'!$G$16</f>
        <v>8541</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5.05" x14ac:dyDescent="0.3">
      <c r="A5451" t="str">
        <f>'Page 1 - General Information'!$G$12</f>
        <v>113365303</v>
      </c>
      <c r="B5451" t="str">
        <f>'Page 1 - General Information'!$G$16</f>
        <v>8541</v>
      </c>
      <c r="C5451" s="343" t="s">
        <v>21449</v>
      </c>
      <c r="D5451"/>
      <c r="E5451"/>
      <c r="F5451"/>
      <c r="G5451"/>
      <c r="H5451"/>
      <c r="I5451"/>
      <c r="J5451"/>
      <c r="K5451"/>
      <c r="L5451"/>
      <c r="M5451"/>
      <c r="N5451" t="s">
        <v>8218</v>
      </c>
      <c r="O5451"/>
      <c r="P5451" s="349">
        <f>INDEX('Page 3 - Financial Information'!$K$16:$X$190,Y5451,X5451)</f>
        <v>32229.38</v>
      </c>
      <c r="Q5451"/>
      <c r="R5451"/>
      <c r="S5451" s="249" t="s">
        <v>9099</v>
      </c>
      <c r="T5451"/>
      <c r="U5451"/>
      <c r="V5451"/>
      <c r="W5451"/>
      <c r="X5451" s="345">
        <v>1</v>
      </c>
      <c r="Y5451" s="345">
        <v>81</v>
      </c>
      <c r="Z5451" s="288"/>
    </row>
    <row r="5452" spans="1:26" ht="15.05" x14ac:dyDescent="0.3">
      <c r="A5452" t="str">
        <f>'Page 1 - General Information'!$G$12</f>
        <v>113365303</v>
      </c>
      <c r="B5452" t="str">
        <f>'Page 1 - General Information'!$G$16</f>
        <v>8541</v>
      </c>
      <c r="C5452" s="343" t="s">
        <v>21449</v>
      </c>
      <c r="D5452"/>
      <c r="E5452"/>
      <c r="F5452"/>
      <c r="G5452"/>
      <c r="H5452"/>
      <c r="I5452"/>
      <c r="J5452"/>
      <c r="K5452"/>
      <c r="L5452"/>
      <c r="M5452"/>
      <c r="N5452" t="s">
        <v>8218</v>
      </c>
      <c r="O5452"/>
      <c r="P5452" s="349">
        <f>INDEX('Page 3 - Financial Information'!$K$16:$X$190,Y5452,X5452)</f>
        <v>9835.66</v>
      </c>
      <c r="Q5452"/>
      <c r="R5452"/>
      <c r="S5452" s="249" t="s">
        <v>9100</v>
      </c>
      <c r="T5452"/>
      <c r="U5452"/>
      <c r="V5452"/>
      <c r="W5452"/>
      <c r="X5452" s="345">
        <v>3</v>
      </c>
      <c r="Y5452" s="345">
        <v>81</v>
      </c>
      <c r="Z5452" s="288"/>
    </row>
    <row r="5453" spans="1:26" ht="15.05" x14ac:dyDescent="0.3">
      <c r="A5453" t="str">
        <f>'Page 1 - General Information'!$G$12</f>
        <v>113365303</v>
      </c>
      <c r="B5453" t="str">
        <f>'Page 1 - General Information'!$G$16</f>
        <v>8541</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5.05" x14ac:dyDescent="0.3">
      <c r="A5454" t="str">
        <f>'Page 1 - General Information'!$G$12</f>
        <v>113365303</v>
      </c>
      <c r="B5454" t="str">
        <f>'Page 1 - General Information'!$G$16</f>
        <v>8541</v>
      </c>
      <c r="C5454" s="343" t="s">
        <v>21449</v>
      </c>
      <c r="D5454"/>
      <c r="E5454"/>
      <c r="F5454"/>
      <c r="G5454"/>
      <c r="H5454"/>
      <c r="I5454"/>
      <c r="J5454"/>
      <c r="K5454"/>
      <c r="L5454"/>
      <c r="M5454"/>
      <c r="N5454" t="s">
        <v>8218</v>
      </c>
      <c r="O5454"/>
      <c r="P5454" s="349">
        <f>INDEX('Page 3 - Financial Information'!$K$16:$X$190,Y5454,X5454)</f>
        <v>5687.22</v>
      </c>
      <c r="Q5454"/>
      <c r="R5454"/>
      <c r="S5454" t="s">
        <v>9102</v>
      </c>
      <c r="T5454"/>
      <c r="U5454"/>
      <c r="V5454"/>
      <c r="W5454"/>
      <c r="X5454" s="345">
        <v>5</v>
      </c>
      <c r="Y5454" s="345">
        <v>81</v>
      </c>
      <c r="Z5454" s="288"/>
    </row>
    <row r="5455" spans="1:26" ht="15.05" x14ac:dyDescent="0.3">
      <c r="A5455" t="str">
        <f>'Page 1 - General Information'!$G$12</f>
        <v>113365303</v>
      </c>
      <c r="B5455" t="str">
        <f>'Page 1 - General Information'!$G$16</f>
        <v>8541</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5.05" x14ac:dyDescent="0.3">
      <c r="A5456" t="str">
        <f>'Page 1 - General Information'!$G$12</f>
        <v>113365303</v>
      </c>
      <c r="B5456" t="str">
        <f>'Page 1 - General Information'!$G$16</f>
        <v>8541</v>
      </c>
      <c r="C5456" s="343" t="s">
        <v>21449</v>
      </c>
      <c r="D5456"/>
      <c r="E5456"/>
      <c r="F5456"/>
      <c r="G5456"/>
      <c r="H5456"/>
      <c r="I5456"/>
      <c r="J5456"/>
      <c r="K5456"/>
      <c r="L5456"/>
      <c r="M5456"/>
      <c r="N5456" t="s">
        <v>8218</v>
      </c>
      <c r="O5456"/>
      <c r="P5456" s="349">
        <f>INDEX('Page 3 - Financial Information'!$K$16:$X$190,Y5456,X5456)</f>
        <v>5838.5</v>
      </c>
      <c r="Q5456"/>
      <c r="R5456"/>
      <c r="S5456" t="s">
        <v>9104</v>
      </c>
      <c r="T5456"/>
      <c r="U5456"/>
      <c r="V5456"/>
      <c r="W5456"/>
      <c r="X5456" s="345">
        <v>7</v>
      </c>
      <c r="Y5456" s="345">
        <v>81</v>
      </c>
      <c r="Z5456" s="288"/>
    </row>
    <row r="5457" spans="1:26" ht="15.05" x14ac:dyDescent="0.3">
      <c r="A5457" t="str">
        <f>'Page 1 - General Information'!$G$12</f>
        <v>113365303</v>
      </c>
      <c r="B5457" t="str">
        <f>'Page 1 - General Information'!$G$16</f>
        <v>8541</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5.05" x14ac:dyDescent="0.3">
      <c r="A5458" t="str">
        <f>'Page 1 - General Information'!$G$12</f>
        <v>113365303</v>
      </c>
      <c r="B5458" t="str">
        <f>'Page 1 - General Information'!$G$16</f>
        <v>8541</v>
      </c>
      <c r="C5458" s="343" t="s">
        <v>21449</v>
      </c>
      <c r="D5458"/>
      <c r="E5458"/>
      <c r="F5458"/>
      <c r="G5458"/>
      <c r="H5458"/>
      <c r="I5458"/>
      <c r="J5458"/>
      <c r="K5458"/>
      <c r="L5458"/>
      <c r="M5458"/>
      <c r="N5458" t="s">
        <v>8218</v>
      </c>
      <c r="O5458"/>
      <c r="P5458" s="349">
        <f>INDEX('Page 3 - Financial Information'!$K$16:$X$190,Y5458,X5458)</f>
        <v>10868</v>
      </c>
      <c r="Q5458"/>
      <c r="R5458"/>
      <c r="S5458" t="s">
        <v>9106</v>
      </c>
      <c r="T5458"/>
      <c r="U5458"/>
      <c r="V5458"/>
      <c r="W5458"/>
      <c r="X5458" s="345">
        <v>9</v>
      </c>
      <c r="Y5458" s="345">
        <v>81</v>
      </c>
      <c r="Z5458" s="288"/>
    </row>
    <row r="5459" spans="1:26" ht="15.05" x14ac:dyDescent="0.3">
      <c r="A5459" t="str">
        <f>'Page 1 - General Information'!$G$12</f>
        <v>113365303</v>
      </c>
      <c r="B5459" t="str">
        <f>'Page 1 - General Information'!$G$16</f>
        <v>8541</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5.05" x14ac:dyDescent="0.3">
      <c r="A5460" t="str">
        <f>'Page 1 - General Information'!$G$12</f>
        <v>113365303</v>
      </c>
      <c r="B5460" t="str">
        <f>'Page 1 - General Information'!$G$16</f>
        <v>8541</v>
      </c>
      <c r="C5460" s="343" t="s">
        <v>21449</v>
      </c>
      <c r="D5460"/>
      <c r="E5460"/>
      <c r="F5460"/>
      <c r="G5460"/>
      <c r="H5460"/>
      <c r="I5460"/>
      <c r="J5460"/>
      <c r="K5460"/>
      <c r="L5460"/>
      <c r="M5460"/>
      <c r="N5460" t="s">
        <v>8218</v>
      </c>
      <c r="O5460"/>
      <c r="P5460" s="349">
        <f>INDEX('Page 3 - Financial Information'!$K$16:$X$190,Y5460,X5460)</f>
        <v>15681.15</v>
      </c>
      <c r="Q5460"/>
      <c r="R5460"/>
      <c r="S5460" t="s">
        <v>9108</v>
      </c>
      <c r="T5460"/>
      <c r="U5460"/>
      <c r="V5460"/>
      <c r="W5460"/>
      <c r="X5460" s="345">
        <v>13</v>
      </c>
      <c r="Y5460" s="345">
        <v>81</v>
      </c>
      <c r="Z5460" s="288"/>
    </row>
    <row r="5461" spans="1:26" ht="15.05" x14ac:dyDescent="0.3">
      <c r="A5461" t="str">
        <f>'Page 1 - General Information'!$G$12</f>
        <v>113365303</v>
      </c>
      <c r="B5461" t="str">
        <f>'Page 1 - General Information'!$G$16</f>
        <v>8541</v>
      </c>
      <c r="C5461" s="343" t="s">
        <v>21449</v>
      </c>
      <c r="D5461"/>
      <c r="E5461"/>
      <c r="F5461"/>
      <c r="G5461"/>
      <c r="H5461"/>
      <c r="I5461"/>
      <c r="J5461"/>
      <c r="K5461"/>
      <c r="L5461"/>
      <c r="M5461"/>
      <c r="N5461" t="s">
        <v>8218</v>
      </c>
      <c r="O5461"/>
      <c r="P5461" s="349">
        <f>INDEX('Page 3 - Financial Information'!$K$16:$X$190,Y5461,X5461)</f>
        <v>13118.38</v>
      </c>
      <c r="Q5461"/>
      <c r="R5461"/>
      <c r="S5461" t="s">
        <v>9109</v>
      </c>
      <c r="T5461"/>
      <c r="U5461"/>
      <c r="V5461"/>
      <c r="W5461"/>
      <c r="X5461" s="345">
        <v>14</v>
      </c>
      <c r="Y5461" s="345">
        <v>81</v>
      </c>
      <c r="Z5461" s="288"/>
    </row>
    <row r="5462" spans="1:26" ht="15.05" x14ac:dyDescent="0.3">
      <c r="A5462" t="str">
        <f>'Page 1 - General Information'!$G$12</f>
        <v>113365303</v>
      </c>
      <c r="B5462" t="str">
        <f>'Page 1 - General Information'!$G$16</f>
        <v>8541</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5.05" x14ac:dyDescent="0.3">
      <c r="A5463" t="str">
        <f>'Page 1 - General Information'!$G$12</f>
        <v>113365303</v>
      </c>
      <c r="B5463" t="str">
        <f>'Page 1 - General Information'!$G$16</f>
        <v>8541</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5.05" x14ac:dyDescent="0.3">
      <c r="A5464" t="str">
        <f>'Page 1 - General Information'!$G$12</f>
        <v>113365303</v>
      </c>
      <c r="B5464" t="str">
        <f>'Page 1 - General Information'!$G$16</f>
        <v>8541</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5.05" x14ac:dyDescent="0.3">
      <c r="A5465" t="str">
        <f>'Page 1 - General Information'!$G$12</f>
        <v>113365303</v>
      </c>
      <c r="B5465" t="str">
        <f>'Page 1 - General Information'!$G$16</f>
        <v>8541</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5.05" x14ac:dyDescent="0.3">
      <c r="A5466" t="str">
        <f>'Page 1 - General Information'!$G$12</f>
        <v>113365303</v>
      </c>
      <c r="B5466" t="str">
        <f>'Page 1 - General Information'!$G$16</f>
        <v>8541</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5.05" x14ac:dyDescent="0.3">
      <c r="A5467" t="str">
        <f>'Page 1 - General Information'!$G$12</f>
        <v>113365303</v>
      </c>
      <c r="B5467" t="str">
        <f>'Page 1 - General Information'!$G$16</f>
        <v>8541</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5.05" x14ac:dyDescent="0.3">
      <c r="A5468" t="str">
        <f>'Page 1 - General Information'!$G$12</f>
        <v>113365303</v>
      </c>
      <c r="B5468" t="str">
        <f>'Page 1 - General Information'!$G$16</f>
        <v>8541</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5.05" x14ac:dyDescent="0.3">
      <c r="A5469" t="str">
        <f>'Page 1 - General Information'!$G$12</f>
        <v>113365303</v>
      </c>
      <c r="B5469" t="str">
        <f>'Page 1 - General Information'!$G$16</f>
        <v>8541</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5.05" x14ac:dyDescent="0.3">
      <c r="A5470" t="str">
        <f>'Page 1 - General Information'!$G$12</f>
        <v>113365303</v>
      </c>
      <c r="B5470" t="str">
        <f>'Page 1 - General Information'!$G$16</f>
        <v>8541</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5.05" x14ac:dyDescent="0.3">
      <c r="A5471" t="str">
        <f>'Page 1 - General Information'!$G$12</f>
        <v>113365303</v>
      </c>
      <c r="B5471" t="str">
        <f>'Page 1 - General Information'!$G$16</f>
        <v>8541</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5.05" x14ac:dyDescent="0.3">
      <c r="A5472" t="str">
        <f>'Page 1 - General Information'!$G$12</f>
        <v>113365303</v>
      </c>
      <c r="B5472" t="str">
        <f>'Page 1 - General Information'!$G$16</f>
        <v>8541</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5.05" x14ac:dyDescent="0.3">
      <c r="A5473" t="str">
        <f>'Page 1 - General Information'!$G$12</f>
        <v>113365303</v>
      </c>
      <c r="B5473" t="str">
        <f>'Page 1 - General Information'!$G$16</f>
        <v>8541</v>
      </c>
      <c r="C5473" s="343" t="s">
        <v>21449</v>
      </c>
      <c r="D5473"/>
      <c r="E5473"/>
      <c r="F5473"/>
      <c r="G5473"/>
      <c r="H5473"/>
      <c r="I5473"/>
      <c r="J5473"/>
      <c r="K5473"/>
      <c r="L5473"/>
      <c r="M5473"/>
      <c r="N5473" t="s">
        <v>8218</v>
      </c>
      <c r="O5473"/>
      <c r="P5473" s="349">
        <f>INDEX('Page 3 - Financial Information'!$K$16:$X$190,Y5473,X5473)</f>
        <v>16661.93</v>
      </c>
      <c r="Q5473"/>
      <c r="R5473"/>
      <c r="S5473" s="249" t="s">
        <v>9121</v>
      </c>
      <c r="T5473"/>
      <c r="U5473"/>
      <c r="V5473"/>
      <c r="W5473"/>
      <c r="X5473" s="345">
        <v>1</v>
      </c>
      <c r="Y5473" s="345">
        <v>83</v>
      </c>
      <c r="Z5473" s="288"/>
    </row>
    <row r="5474" spans="1:26" ht="15.05" x14ac:dyDescent="0.3">
      <c r="A5474" t="str">
        <f>'Page 1 - General Information'!$G$12</f>
        <v>113365303</v>
      </c>
      <c r="B5474" t="str">
        <f>'Page 1 - General Information'!$G$16</f>
        <v>8541</v>
      </c>
      <c r="C5474" s="343" t="s">
        <v>21449</v>
      </c>
      <c r="D5474"/>
      <c r="E5474"/>
      <c r="F5474"/>
      <c r="G5474"/>
      <c r="H5474"/>
      <c r="I5474"/>
      <c r="J5474"/>
      <c r="K5474"/>
      <c r="L5474"/>
      <c r="M5474"/>
      <c r="N5474" t="s">
        <v>8218</v>
      </c>
      <c r="O5474"/>
      <c r="P5474" s="349">
        <f>INDEX('Page 3 - Financial Information'!$K$16:$X$190,Y5474,X5474)</f>
        <v>3099.23</v>
      </c>
      <c r="Q5474"/>
      <c r="R5474"/>
      <c r="S5474" s="249" t="s">
        <v>9122</v>
      </c>
      <c r="T5474"/>
      <c r="U5474"/>
      <c r="V5474"/>
      <c r="W5474"/>
      <c r="X5474" s="345">
        <v>3</v>
      </c>
      <c r="Y5474" s="345">
        <v>83</v>
      </c>
      <c r="Z5474" s="288"/>
    </row>
    <row r="5475" spans="1:26" ht="15.05" x14ac:dyDescent="0.3">
      <c r="A5475" t="str">
        <f>'Page 1 - General Information'!$G$12</f>
        <v>113365303</v>
      </c>
      <c r="B5475" t="str">
        <f>'Page 1 - General Information'!$G$16</f>
        <v>8541</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5.05" x14ac:dyDescent="0.3">
      <c r="A5476" t="str">
        <f>'Page 1 - General Information'!$G$12</f>
        <v>113365303</v>
      </c>
      <c r="B5476" t="str">
        <f>'Page 1 - General Information'!$G$16</f>
        <v>8541</v>
      </c>
      <c r="C5476" s="343" t="s">
        <v>21449</v>
      </c>
      <c r="D5476"/>
      <c r="E5476"/>
      <c r="F5476"/>
      <c r="G5476"/>
      <c r="H5476"/>
      <c r="I5476"/>
      <c r="J5476"/>
      <c r="K5476"/>
      <c r="L5476"/>
      <c r="M5476"/>
      <c r="N5476" t="s">
        <v>8218</v>
      </c>
      <c r="O5476"/>
      <c r="P5476" s="349">
        <f>INDEX('Page 3 - Financial Information'!$K$16:$X$190,Y5476,X5476)</f>
        <v>2712.7</v>
      </c>
      <c r="Q5476"/>
      <c r="R5476"/>
      <c r="S5476" t="s">
        <v>9124</v>
      </c>
      <c r="T5476"/>
      <c r="U5476"/>
      <c r="V5476"/>
      <c r="W5476"/>
      <c r="X5476" s="345">
        <v>5</v>
      </c>
      <c r="Y5476" s="345">
        <v>83</v>
      </c>
      <c r="Z5476" s="288"/>
    </row>
    <row r="5477" spans="1:26" ht="15.05" x14ac:dyDescent="0.3">
      <c r="A5477" t="str">
        <f>'Page 1 - General Information'!$G$12</f>
        <v>113365303</v>
      </c>
      <c r="B5477" t="str">
        <f>'Page 1 - General Information'!$G$16</f>
        <v>8541</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5.05" x14ac:dyDescent="0.3">
      <c r="A5478" t="str">
        <f>'Page 1 - General Information'!$G$12</f>
        <v>113365303</v>
      </c>
      <c r="B5478" t="str">
        <f>'Page 1 - General Information'!$G$16</f>
        <v>8541</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5.05" x14ac:dyDescent="0.3">
      <c r="A5479" t="str">
        <f>'Page 1 - General Information'!$G$12</f>
        <v>113365303</v>
      </c>
      <c r="B5479" t="str">
        <f>'Page 1 - General Information'!$G$16</f>
        <v>8541</v>
      </c>
      <c r="C5479" s="343" t="s">
        <v>21449</v>
      </c>
      <c r="D5479"/>
      <c r="E5479"/>
      <c r="F5479"/>
      <c r="G5479"/>
      <c r="H5479"/>
      <c r="I5479"/>
      <c r="J5479"/>
      <c r="K5479"/>
      <c r="L5479"/>
      <c r="M5479"/>
      <c r="N5479" t="s">
        <v>8218</v>
      </c>
      <c r="O5479"/>
      <c r="P5479" s="349">
        <f>INDEX('Page 3 - Financial Information'!$K$16:$X$190,Y5479,X5479)</f>
        <v>10850</v>
      </c>
      <c r="Q5479"/>
      <c r="R5479"/>
      <c r="S5479" t="s">
        <v>9127</v>
      </c>
      <c r="T5479"/>
      <c r="U5479"/>
      <c r="V5479"/>
      <c r="W5479"/>
      <c r="X5479" s="345">
        <v>8</v>
      </c>
      <c r="Y5479" s="345">
        <v>83</v>
      </c>
      <c r="Z5479" s="288"/>
    </row>
    <row r="5480" spans="1:26" ht="15.05" x14ac:dyDescent="0.3">
      <c r="A5480" t="str">
        <f>'Page 1 - General Information'!$G$12</f>
        <v>113365303</v>
      </c>
      <c r="B5480" t="str">
        <f>'Page 1 - General Information'!$G$16</f>
        <v>8541</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5.05" x14ac:dyDescent="0.3">
      <c r="A5481" t="str">
        <f>'Page 1 - General Information'!$G$12</f>
        <v>113365303</v>
      </c>
      <c r="B5481" t="str">
        <f>'Page 1 - General Information'!$G$16</f>
        <v>8541</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5.05" x14ac:dyDescent="0.3">
      <c r="A5482" t="str">
        <f>'Page 1 - General Information'!$G$12</f>
        <v>113365303</v>
      </c>
      <c r="B5482" t="str">
        <f>'Page 1 - General Information'!$G$16</f>
        <v>8541</v>
      </c>
      <c r="C5482" s="343" t="s">
        <v>21449</v>
      </c>
      <c r="D5482"/>
      <c r="E5482"/>
      <c r="F5482"/>
      <c r="G5482"/>
      <c r="H5482"/>
      <c r="I5482"/>
      <c r="J5482"/>
      <c r="K5482"/>
      <c r="L5482"/>
      <c r="M5482"/>
      <c r="N5482" t="s">
        <v>8218</v>
      </c>
      <c r="O5482"/>
      <c r="P5482" s="349">
        <f>INDEX('Page 3 - Financial Information'!$K$16:$X$190,Y5482,X5482)</f>
        <v>3964.33</v>
      </c>
      <c r="Q5482"/>
      <c r="R5482"/>
      <c r="S5482" t="s">
        <v>9130</v>
      </c>
      <c r="T5482"/>
      <c r="U5482"/>
      <c r="V5482"/>
      <c r="W5482"/>
      <c r="X5482" s="345">
        <v>13</v>
      </c>
      <c r="Y5482" s="345">
        <v>83</v>
      </c>
      <c r="Z5482" s="288"/>
    </row>
    <row r="5483" spans="1:26" ht="15.05" x14ac:dyDescent="0.3">
      <c r="A5483" t="str">
        <f>'Page 1 - General Information'!$G$12</f>
        <v>113365303</v>
      </c>
      <c r="B5483" t="str">
        <f>'Page 1 - General Information'!$G$16</f>
        <v>8541</v>
      </c>
      <c r="C5483" s="343" t="s">
        <v>21449</v>
      </c>
      <c r="D5483"/>
      <c r="E5483"/>
      <c r="F5483"/>
      <c r="G5483"/>
      <c r="H5483"/>
      <c r="I5483"/>
      <c r="J5483"/>
      <c r="K5483"/>
      <c r="L5483"/>
      <c r="M5483"/>
      <c r="N5483" t="s">
        <v>8218</v>
      </c>
      <c r="O5483"/>
      <c r="P5483" s="349">
        <f>INDEX('Page 3 - Financial Information'!$K$16:$X$190,Y5483,X5483)</f>
        <v>2202.5100000000002</v>
      </c>
      <c r="Q5483"/>
      <c r="R5483"/>
      <c r="S5483" t="s">
        <v>9131</v>
      </c>
      <c r="T5483"/>
      <c r="U5483"/>
      <c r="V5483"/>
      <c r="W5483"/>
      <c r="X5483" s="345">
        <v>14</v>
      </c>
      <c r="Y5483" s="345">
        <v>83</v>
      </c>
      <c r="Z5483" s="288"/>
    </row>
    <row r="5484" spans="1:26" ht="15.05" x14ac:dyDescent="0.3">
      <c r="A5484" t="str">
        <f>'Page 1 - General Information'!$G$12</f>
        <v>113365303</v>
      </c>
      <c r="B5484" t="str">
        <f>'Page 1 - General Information'!$G$16</f>
        <v>8541</v>
      </c>
      <c r="C5484" s="343" t="s">
        <v>21449</v>
      </c>
      <c r="D5484"/>
      <c r="E5484"/>
      <c r="F5484"/>
      <c r="G5484"/>
      <c r="H5484"/>
      <c r="I5484"/>
      <c r="J5484"/>
      <c r="K5484"/>
      <c r="L5484"/>
      <c r="M5484"/>
      <c r="N5484" t="s">
        <v>8218</v>
      </c>
      <c r="O5484"/>
      <c r="P5484" s="349">
        <f>INDEX('Page 3 - Financial Information'!$K$16:$X$190,Y5484,X5484)</f>
        <v>12005.52</v>
      </c>
      <c r="Q5484"/>
      <c r="R5484"/>
      <c r="S5484" s="249" t="s">
        <v>9132</v>
      </c>
      <c r="T5484"/>
      <c r="U5484"/>
      <c r="V5484"/>
      <c r="W5484"/>
      <c r="X5484" s="345">
        <v>1</v>
      </c>
      <c r="Y5484" s="345">
        <v>84</v>
      </c>
      <c r="Z5484" s="288"/>
    </row>
    <row r="5485" spans="1:26" ht="15.05" x14ac:dyDescent="0.3">
      <c r="A5485" t="str">
        <f>'Page 1 - General Information'!$G$12</f>
        <v>113365303</v>
      </c>
      <c r="B5485" t="str">
        <f>'Page 1 - General Information'!$G$16</f>
        <v>8541</v>
      </c>
      <c r="C5485" s="343" t="s">
        <v>21449</v>
      </c>
      <c r="D5485"/>
      <c r="E5485"/>
      <c r="F5485"/>
      <c r="G5485"/>
      <c r="H5485"/>
      <c r="I5485"/>
      <c r="J5485"/>
      <c r="K5485"/>
      <c r="L5485"/>
      <c r="M5485"/>
      <c r="N5485" t="s">
        <v>8218</v>
      </c>
      <c r="O5485"/>
      <c r="P5485" s="349">
        <f>INDEX('Page 3 - Financial Information'!$K$16:$X$190,Y5485,X5485)</f>
        <v>4221.6099999999997</v>
      </c>
      <c r="Q5485"/>
      <c r="R5485"/>
      <c r="S5485" s="249" t="s">
        <v>9133</v>
      </c>
      <c r="T5485"/>
      <c r="U5485"/>
      <c r="V5485"/>
      <c r="W5485"/>
      <c r="X5485" s="345">
        <v>3</v>
      </c>
      <c r="Y5485" s="345">
        <v>84</v>
      </c>
      <c r="Z5485" s="288"/>
    </row>
    <row r="5486" spans="1:26" ht="15.05" x14ac:dyDescent="0.3">
      <c r="A5486" t="str">
        <f>'Page 1 - General Information'!$G$12</f>
        <v>113365303</v>
      </c>
      <c r="B5486" t="str">
        <f>'Page 1 - General Information'!$G$16</f>
        <v>8541</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5.05" x14ac:dyDescent="0.3">
      <c r="A5487" t="str">
        <f>'Page 1 - General Information'!$G$12</f>
        <v>113365303</v>
      </c>
      <c r="B5487" t="str">
        <f>'Page 1 - General Information'!$G$16</f>
        <v>8541</v>
      </c>
      <c r="C5487" s="343" t="s">
        <v>21449</v>
      </c>
      <c r="D5487"/>
      <c r="E5487"/>
      <c r="F5487"/>
      <c r="G5487"/>
      <c r="H5487"/>
      <c r="I5487"/>
      <c r="J5487"/>
      <c r="K5487"/>
      <c r="L5487"/>
      <c r="M5487"/>
      <c r="N5487" t="s">
        <v>8218</v>
      </c>
      <c r="O5487"/>
      <c r="P5487" s="349">
        <f>INDEX('Page 3 - Financial Information'!$K$16:$X$190,Y5487,X5487)</f>
        <v>529.91</v>
      </c>
      <c r="Q5487"/>
      <c r="R5487"/>
      <c r="S5487" t="s">
        <v>9135</v>
      </c>
      <c r="T5487"/>
      <c r="U5487"/>
      <c r="V5487"/>
      <c r="W5487"/>
      <c r="X5487" s="345">
        <v>5</v>
      </c>
      <c r="Y5487" s="345">
        <v>84</v>
      </c>
      <c r="Z5487" s="288"/>
    </row>
    <row r="5488" spans="1:26" ht="15.05" x14ac:dyDescent="0.3">
      <c r="A5488" t="str">
        <f>'Page 1 - General Information'!$G$12</f>
        <v>113365303</v>
      </c>
      <c r="B5488" t="str">
        <f>'Page 1 - General Information'!$G$16</f>
        <v>8541</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5.05" x14ac:dyDescent="0.3">
      <c r="A5489" t="str">
        <f>'Page 1 - General Information'!$G$12</f>
        <v>113365303</v>
      </c>
      <c r="B5489" t="str">
        <f>'Page 1 - General Information'!$G$16</f>
        <v>8541</v>
      </c>
      <c r="C5489" s="343" t="s">
        <v>21449</v>
      </c>
      <c r="D5489"/>
      <c r="E5489"/>
      <c r="F5489"/>
      <c r="G5489"/>
      <c r="H5489"/>
      <c r="I5489"/>
      <c r="J5489"/>
      <c r="K5489"/>
      <c r="L5489"/>
      <c r="M5489"/>
      <c r="N5489" t="s">
        <v>8218</v>
      </c>
      <c r="O5489"/>
      <c r="P5489" s="349">
        <f>INDEX('Page 3 - Financial Information'!$K$16:$X$190,Y5489,X5489)</f>
        <v>1354</v>
      </c>
      <c r="Q5489"/>
      <c r="R5489"/>
      <c r="S5489" t="s">
        <v>9137</v>
      </c>
      <c r="T5489"/>
      <c r="U5489"/>
      <c r="V5489"/>
      <c r="W5489"/>
      <c r="X5489" s="345">
        <v>7</v>
      </c>
      <c r="Y5489" s="345">
        <v>84</v>
      </c>
      <c r="Z5489" s="288"/>
    </row>
    <row r="5490" spans="1:26" ht="15.05" x14ac:dyDescent="0.3">
      <c r="A5490" t="str">
        <f>'Page 1 - General Information'!$G$12</f>
        <v>113365303</v>
      </c>
      <c r="B5490" t="str">
        <f>'Page 1 - General Information'!$G$16</f>
        <v>8541</v>
      </c>
      <c r="C5490" s="343" t="s">
        <v>21449</v>
      </c>
      <c r="D5490"/>
      <c r="E5490"/>
      <c r="F5490"/>
      <c r="G5490"/>
      <c r="H5490"/>
      <c r="I5490"/>
      <c r="J5490"/>
      <c r="K5490"/>
      <c r="L5490"/>
      <c r="M5490"/>
      <c r="N5490" t="s">
        <v>8218</v>
      </c>
      <c r="O5490"/>
      <c r="P5490" s="349">
        <f>INDEX('Page 3 - Financial Information'!$K$16:$X$190,Y5490,X5490)</f>
        <v>5900</v>
      </c>
      <c r="Q5490"/>
      <c r="R5490"/>
      <c r="S5490" t="s">
        <v>9138</v>
      </c>
      <c r="T5490"/>
      <c r="U5490"/>
      <c r="V5490"/>
      <c r="W5490"/>
      <c r="X5490" s="345">
        <v>8</v>
      </c>
      <c r="Y5490" s="345">
        <v>84</v>
      </c>
      <c r="Z5490" s="288"/>
    </row>
    <row r="5491" spans="1:26" ht="15.05" x14ac:dyDescent="0.3">
      <c r="A5491" t="str">
        <f>'Page 1 - General Information'!$G$12</f>
        <v>113365303</v>
      </c>
      <c r="B5491" t="str">
        <f>'Page 1 - General Information'!$G$16</f>
        <v>8541</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5.05" x14ac:dyDescent="0.3">
      <c r="A5492" t="str">
        <f>'Page 1 - General Information'!$G$12</f>
        <v>113365303</v>
      </c>
      <c r="B5492" t="str">
        <f>'Page 1 - General Information'!$G$16</f>
        <v>8541</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5.05" x14ac:dyDescent="0.3">
      <c r="A5493" t="str">
        <f>'Page 1 - General Information'!$G$12</f>
        <v>113365303</v>
      </c>
      <c r="B5493" t="str">
        <f>'Page 1 - General Information'!$G$16</f>
        <v>8541</v>
      </c>
      <c r="C5493" s="343" t="s">
        <v>21449</v>
      </c>
      <c r="D5493"/>
      <c r="E5493"/>
      <c r="F5493"/>
      <c r="G5493"/>
      <c r="H5493"/>
      <c r="I5493"/>
      <c r="J5493"/>
      <c r="K5493"/>
      <c r="L5493"/>
      <c r="M5493"/>
      <c r="N5493" t="s">
        <v>8218</v>
      </c>
      <c r="O5493"/>
      <c r="P5493" s="349">
        <f>INDEX('Page 3 - Financial Information'!$K$16:$X$190,Y5493,X5493)</f>
        <v>4856.6750000000002</v>
      </c>
      <c r="Q5493"/>
      <c r="R5493"/>
      <c r="S5493" t="s">
        <v>9141</v>
      </c>
      <c r="T5493"/>
      <c r="U5493"/>
      <c r="V5493"/>
      <c r="W5493"/>
      <c r="X5493" s="345">
        <v>13</v>
      </c>
      <c r="Y5493" s="345">
        <v>84</v>
      </c>
      <c r="Z5493" s="288"/>
    </row>
    <row r="5494" spans="1:26" ht="15.05" x14ac:dyDescent="0.3">
      <c r="A5494" t="str">
        <f>'Page 1 - General Information'!$G$12</f>
        <v>113365303</v>
      </c>
      <c r="B5494" t="str">
        <f>'Page 1 - General Information'!$G$16</f>
        <v>8541</v>
      </c>
      <c r="C5494" s="343" t="s">
        <v>21449</v>
      </c>
      <c r="D5494"/>
      <c r="E5494"/>
      <c r="F5494"/>
      <c r="G5494"/>
      <c r="H5494"/>
      <c r="I5494"/>
      <c r="J5494"/>
      <c r="K5494"/>
      <c r="L5494"/>
      <c r="M5494"/>
      <c r="N5494" t="s">
        <v>8218</v>
      </c>
      <c r="O5494"/>
      <c r="P5494" s="349">
        <f>INDEX('Page 3 - Financial Information'!$K$16:$X$190,Y5494,X5494)</f>
        <v>4987.835</v>
      </c>
      <c r="Q5494"/>
      <c r="R5494"/>
      <c r="S5494" t="s">
        <v>9142</v>
      </c>
      <c r="T5494"/>
      <c r="U5494"/>
      <c r="V5494"/>
      <c r="W5494"/>
      <c r="X5494" s="345">
        <v>14</v>
      </c>
      <c r="Y5494" s="345">
        <v>84</v>
      </c>
      <c r="Z5494" s="288"/>
    </row>
    <row r="5495" spans="1:26" ht="15.05" x14ac:dyDescent="0.3">
      <c r="A5495" t="str">
        <f>'Page 1 - General Information'!$G$12</f>
        <v>113365303</v>
      </c>
      <c r="B5495" t="str">
        <f>'Page 1 - General Information'!$G$16</f>
        <v>8541</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5.05" x14ac:dyDescent="0.3">
      <c r="A5496" t="str">
        <f>'Page 1 - General Information'!$G$12</f>
        <v>113365303</v>
      </c>
      <c r="B5496" t="str">
        <f>'Page 1 - General Information'!$G$16</f>
        <v>8541</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5.05" x14ac:dyDescent="0.3">
      <c r="A5497" t="str">
        <f>'Page 1 - General Information'!$G$12</f>
        <v>113365303</v>
      </c>
      <c r="B5497" t="str">
        <f>'Page 1 - General Information'!$G$16</f>
        <v>8541</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5.05" x14ac:dyDescent="0.3">
      <c r="A5498" t="str">
        <f>'Page 1 - General Information'!$G$12</f>
        <v>113365303</v>
      </c>
      <c r="B5498" t="str">
        <f>'Page 1 - General Information'!$G$16</f>
        <v>8541</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5.05" x14ac:dyDescent="0.3">
      <c r="A5499" t="str">
        <f>'Page 1 - General Information'!$G$12</f>
        <v>113365303</v>
      </c>
      <c r="B5499" t="str">
        <f>'Page 1 - General Information'!$G$16</f>
        <v>8541</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5.05" x14ac:dyDescent="0.3">
      <c r="A5500" t="str">
        <f>'Page 1 - General Information'!$G$12</f>
        <v>113365303</v>
      </c>
      <c r="B5500" t="str">
        <f>'Page 1 - General Information'!$G$16</f>
        <v>8541</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5.05" x14ac:dyDescent="0.3">
      <c r="A5501" t="str">
        <f>'Page 1 - General Information'!$G$12</f>
        <v>113365303</v>
      </c>
      <c r="B5501" t="str">
        <f>'Page 1 - General Information'!$G$16</f>
        <v>8541</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5.05" x14ac:dyDescent="0.3">
      <c r="A5502" t="str">
        <f>'Page 1 - General Information'!$G$12</f>
        <v>113365303</v>
      </c>
      <c r="B5502" t="str">
        <f>'Page 1 - General Information'!$G$16</f>
        <v>8541</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5.05" x14ac:dyDescent="0.3">
      <c r="A5503" t="str">
        <f>'Page 1 - General Information'!$G$12</f>
        <v>113365303</v>
      </c>
      <c r="B5503" t="str">
        <f>'Page 1 - General Information'!$G$16</f>
        <v>8541</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5.05" x14ac:dyDescent="0.3">
      <c r="A5504" t="str">
        <f>'Page 1 - General Information'!$G$12</f>
        <v>113365303</v>
      </c>
      <c r="B5504" t="str">
        <f>'Page 1 - General Information'!$G$16</f>
        <v>8541</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5.05" x14ac:dyDescent="0.3">
      <c r="A5505" t="str">
        <f>'Page 1 - General Information'!$G$12</f>
        <v>113365303</v>
      </c>
      <c r="B5505" t="str">
        <f>'Page 1 - General Information'!$G$16</f>
        <v>8541</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5.05" x14ac:dyDescent="0.3">
      <c r="A5506" t="str">
        <f>'Page 1 - General Information'!$G$12</f>
        <v>113365303</v>
      </c>
      <c r="B5506" t="str">
        <f>'Page 1 - General Information'!$G$16</f>
        <v>8541</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5.05" x14ac:dyDescent="0.3">
      <c r="A5507" t="str">
        <f>'Page 1 - General Information'!$G$12</f>
        <v>113365303</v>
      </c>
      <c r="B5507" t="str">
        <f>'Page 1 - General Information'!$G$16</f>
        <v>8541</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5.05" x14ac:dyDescent="0.3">
      <c r="A5508" t="str">
        <f>'Page 1 - General Information'!$G$12</f>
        <v>113365303</v>
      </c>
      <c r="B5508" t="str">
        <f>'Page 1 - General Information'!$G$16</f>
        <v>8541</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5.05" x14ac:dyDescent="0.3">
      <c r="A5509" t="str">
        <f>'Page 1 - General Information'!$G$12</f>
        <v>113365303</v>
      </c>
      <c r="B5509" t="str">
        <f>'Page 1 - General Information'!$G$16</f>
        <v>8541</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5.05" x14ac:dyDescent="0.3">
      <c r="A5510" t="str">
        <f>'Page 1 - General Information'!$G$12</f>
        <v>113365303</v>
      </c>
      <c r="B5510" t="str">
        <f>'Page 1 - General Information'!$G$16</f>
        <v>8541</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5.05" x14ac:dyDescent="0.3">
      <c r="A5511" t="str">
        <f>'Page 1 - General Information'!$G$12</f>
        <v>113365303</v>
      </c>
      <c r="B5511" t="str">
        <f>'Page 1 - General Information'!$G$16</f>
        <v>8541</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5.05" x14ac:dyDescent="0.3">
      <c r="A5512" t="str">
        <f>'Page 1 - General Information'!$G$12</f>
        <v>113365303</v>
      </c>
      <c r="B5512" t="str">
        <f>'Page 1 - General Information'!$G$16</f>
        <v>8541</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5.05" x14ac:dyDescent="0.3">
      <c r="A5513" t="str">
        <f>'Page 1 - General Information'!$G$12</f>
        <v>113365303</v>
      </c>
      <c r="B5513" t="str">
        <f>'Page 1 - General Information'!$G$16</f>
        <v>8541</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5.05" x14ac:dyDescent="0.3">
      <c r="A5514" t="str">
        <f>'Page 1 - General Information'!$G$12</f>
        <v>113365303</v>
      </c>
      <c r="B5514" t="str">
        <f>'Page 1 - General Information'!$G$16</f>
        <v>8541</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5.05" x14ac:dyDescent="0.3">
      <c r="A5515" t="str">
        <f>'Page 1 - General Information'!$G$12</f>
        <v>113365303</v>
      </c>
      <c r="B5515" t="str">
        <f>'Page 1 - General Information'!$G$16</f>
        <v>8541</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5.05" x14ac:dyDescent="0.3">
      <c r="A5516" t="str">
        <f>'Page 1 - General Information'!$G$12</f>
        <v>113365303</v>
      </c>
      <c r="B5516" t="str">
        <f>'Page 1 - General Information'!$G$16</f>
        <v>8541</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5.05" x14ac:dyDescent="0.3">
      <c r="A5517" t="str">
        <f>'Page 1 - General Information'!$G$12</f>
        <v>113365303</v>
      </c>
      <c r="B5517" t="str">
        <f>'Page 1 - General Information'!$G$16</f>
        <v>8541</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5.05" x14ac:dyDescent="0.3">
      <c r="A5518" t="str">
        <f>'Page 1 - General Information'!$G$12</f>
        <v>113365303</v>
      </c>
      <c r="B5518" t="str">
        <f>'Page 1 - General Information'!$G$16</f>
        <v>8541</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5.05" x14ac:dyDescent="0.3">
      <c r="A5519" t="str">
        <f>'Page 1 - General Information'!$G$12</f>
        <v>113365303</v>
      </c>
      <c r="B5519" t="str">
        <f>'Page 1 - General Information'!$G$16</f>
        <v>8541</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5.05" x14ac:dyDescent="0.3">
      <c r="A5520" t="str">
        <f>'Page 1 - General Information'!$G$12</f>
        <v>113365303</v>
      </c>
      <c r="B5520" t="str">
        <f>'Page 1 - General Information'!$G$16</f>
        <v>8541</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5.05" x14ac:dyDescent="0.3">
      <c r="A5521" t="str">
        <f>'Page 1 - General Information'!$G$12</f>
        <v>113365303</v>
      </c>
      <c r="B5521" t="str">
        <f>'Page 1 - General Information'!$G$16</f>
        <v>8541</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5.05" x14ac:dyDescent="0.3">
      <c r="A5522" t="str">
        <f>'Page 1 - General Information'!$G$12</f>
        <v>113365303</v>
      </c>
      <c r="B5522" t="str">
        <f>'Page 1 - General Information'!$G$16</f>
        <v>8541</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5.05" x14ac:dyDescent="0.3">
      <c r="A5523" t="str">
        <f>'Page 1 - General Information'!$G$12</f>
        <v>113365303</v>
      </c>
      <c r="B5523" t="str">
        <f>'Page 1 - General Information'!$G$16</f>
        <v>8541</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5.05" x14ac:dyDescent="0.3">
      <c r="A5524" t="str">
        <f>'Page 1 - General Information'!$G$12</f>
        <v>113365303</v>
      </c>
      <c r="B5524" t="str">
        <f>'Page 1 - General Information'!$G$16</f>
        <v>8541</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5.05" x14ac:dyDescent="0.3">
      <c r="A5525" t="str">
        <f>'Page 1 - General Information'!$G$12</f>
        <v>113365303</v>
      </c>
      <c r="B5525" t="str">
        <f>'Page 1 - General Information'!$G$16</f>
        <v>8541</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5.05" x14ac:dyDescent="0.3">
      <c r="A5526" t="str">
        <f>'Page 1 - General Information'!$G$12</f>
        <v>113365303</v>
      </c>
      <c r="B5526" t="str">
        <f>'Page 1 - General Information'!$G$16</f>
        <v>8541</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5.05" x14ac:dyDescent="0.3">
      <c r="A5527" t="str">
        <f>'Page 1 - General Information'!$G$12</f>
        <v>113365303</v>
      </c>
      <c r="B5527" t="str">
        <f>'Page 1 - General Information'!$G$16</f>
        <v>8541</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5.05" x14ac:dyDescent="0.3">
      <c r="A5528" t="str">
        <f>'Page 1 - General Information'!$G$12</f>
        <v>113365303</v>
      </c>
      <c r="B5528" t="str">
        <f>'Page 1 - General Information'!$G$16</f>
        <v>8541</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5.05" x14ac:dyDescent="0.3">
      <c r="A5529" t="str">
        <f>'Page 1 - General Information'!$G$12</f>
        <v>113365303</v>
      </c>
      <c r="B5529" t="str">
        <f>'Page 1 - General Information'!$G$16</f>
        <v>8541</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5.05" x14ac:dyDescent="0.3">
      <c r="A5530" t="str">
        <f>'Page 1 - General Information'!$G$12</f>
        <v>113365303</v>
      </c>
      <c r="B5530" t="str">
        <f>'Page 1 - General Information'!$G$16</f>
        <v>8541</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5.05" x14ac:dyDescent="0.3">
      <c r="A5531" t="str">
        <f>'Page 1 - General Information'!$G$12</f>
        <v>113365303</v>
      </c>
      <c r="B5531" t="str">
        <f>'Page 1 - General Information'!$G$16</f>
        <v>8541</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5.05" x14ac:dyDescent="0.3">
      <c r="A5532" t="str">
        <f>'Page 1 - General Information'!$G$12</f>
        <v>113365303</v>
      </c>
      <c r="B5532" t="str">
        <f>'Page 1 - General Information'!$G$16</f>
        <v>8541</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5.05" x14ac:dyDescent="0.3">
      <c r="A5533" t="str">
        <f>'Page 1 - General Information'!$G$12</f>
        <v>113365303</v>
      </c>
      <c r="B5533" t="str">
        <f>'Page 1 - General Information'!$G$16</f>
        <v>8541</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5.05" x14ac:dyDescent="0.3">
      <c r="A5534" t="str">
        <f>'Page 1 - General Information'!$G$12</f>
        <v>113365303</v>
      </c>
      <c r="B5534" t="str">
        <f>'Page 1 - General Information'!$G$16</f>
        <v>8541</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5.05" x14ac:dyDescent="0.3">
      <c r="A5535" t="str">
        <f>'Page 1 - General Information'!$G$12</f>
        <v>113365303</v>
      </c>
      <c r="B5535" t="str">
        <f>'Page 1 - General Information'!$G$16</f>
        <v>8541</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5.05" x14ac:dyDescent="0.3">
      <c r="A5536" t="str">
        <f>'Page 1 - General Information'!$G$12</f>
        <v>113365303</v>
      </c>
      <c r="B5536" t="str">
        <f>'Page 1 - General Information'!$G$16</f>
        <v>8541</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5.05" x14ac:dyDescent="0.3">
      <c r="A5537" t="str">
        <f>'Page 1 - General Information'!$G$12</f>
        <v>113365303</v>
      </c>
      <c r="B5537" t="str">
        <f>'Page 1 - General Information'!$G$16</f>
        <v>8541</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5.05" x14ac:dyDescent="0.3">
      <c r="A5538" t="str">
        <f>'Page 1 - General Information'!$G$12</f>
        <v>113365303</v>
      </c>
      <c r="B5538" t="str">
        <f>'Page 1 - General Information'!$G$16</f>
        <v>8541</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5.05" x14ac:dyDescent="0.3">
      <c r="A5539" t="str">
        <f>'Page 1 - General Information'!$G$12</f>
        <v>113365303</v>
      </c>
      <c r="B5539" t="str">
        <f>'Page 1 - General Information'!$G$16</f>
        <v>8541</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5.05" x14ac:dyDescent="0.3">
      <c r="A5540" t="str">
        <f>'Page 1 - General Information'!$G$12</f>
        <v>113365303</v>
      </c>
      <c r="B5540" t="str">
        <f>'Page 1 - General Information'!$G$16</f>
        <v>8541</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5.05" x14ac:dyDescent="0.3">
      <c r="A5541" t="str">
        <f>'Page 1 - General Information'!$G$12</f>
        <v>113365303</v>
      </c>
      <c r="B5541" t="str">
        <f>'Page 1 - General Information'!$G$16</f>
        <v>8541</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5.05" x14ac:dyDescent="0.3">
      <c r="A5542" t="str">
        <f>'Page 1 - General Information'!$G$12</f>
        <v>113365303</v>
      </c>
      <c r="B5542" t="str">
        <f>'Page 1 - General Information'!$G$16</f>
        <v>8541</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5.05" x14ac:dyDescent="0.3">
      <c r="A5543" t="str">
        <f>'Page 1 - General Information'!$G$12</f>
        <v>113365303</v>
      </c>
      <c r="B5543" t="str">
        <f>'Page 1 - General Information'!$G$16</f>
        <v>8541</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5.05" x14ac:dyDescent="0.3">
      <c r="A5544" t="str">
        <f>'Page 1 - General Information'!$G$12</f>
        <v>113365303</v>
      </c>
      <c r="B5544" t="str">
        <f>'Page 1 - General Information'!$G$16</f>
        <v>8541</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5.05" x14ac:dyDescent="0.3">
      <c r="A5545" t="str">
        <f>'Page 1 - General Information'!$G$12</f>
        <v>113365303</v>
      </c>
      <c r="B5545" t="str">
        <f>'Page 1 - General Information'!$G$16</f>
        <v>8541</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5.05" x14ac:dyDescent="0.3">
      <c r="A5546" t="str">
        <f>'Page 1 - General Information'!$G$12</f>
        <v>113365303</v>
      </c>
      <c r="B5546" t="str">
        <f>'Page 1 - General Information'!$G$16</f>
        <v>8541</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5.05" x14ac:dyDescent="0.3">
      <c r="A5547" t="str">
        <f>'Page 1 - General Information'!$G$12</f>
        <v>113365303</v>
      </c>
      <c r="B5547" t="str">
        <f>'Page 1 - General Information'!$G$16</f>
        <v>8541</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5.05" x14ac:dyDescent="0.3">
      <c r="A5548" t="str">
        <f>'Page 1 - General Information'!$G$12</f>
        <v>113365303</v>
      </c>
      <c r="B5548" t="str">
        <f>'Page 1 - General Information'!$G$16</f>
        <v>8541</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5.05" x14ac:dyDescent="0.3">
      <c r="A5549" t="str">
        <f>'Page 1 - General Information'!$G$12</f>
        <v>113365303</v>
      </c>
      <c r="B5549" t="str">
        <f>'Page 1 - General Information'!$G$16</f>
        <v>8541</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5.05" x14ac:dyDescent="0.3">
      <c r="A5550" t="str">
        <f>'Page 1 - General Information'!$G$12</f>
        <v>113365303</v>
      </c>
      <c r="B5550" t="str">
        <f>'Page 1 - General Information'!$G$16</f>
        <v>8541</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5.05" x14ac:dyDescent="0.3">
      <c r="A5551" t="str">
        <f>'Page 1 - General Information'!$G$12</f>
        <v>113365303</v>
      </c>
      <c r="B5551" t="str">
        <f>'Page 1 - General Information'!$G$16</f>
        <v>8541</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5.05" x14ac:dyDescent="0.3">
      <c r="A5552" t="str">
        <f>'Page 1 - General Information'!$G$12</f>
        <v>113365303</v>
      </c>
      <c r="B5552" t="str">
        <f>'Page 1 - General Information'!$G$16</f>
        <v>8541</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5.05" x14ac:dyDescent="0.3">
      <c r="A5553" t="str">
        <f>'Page 1 - General Information'!$G$12</f>
        <v>113365303</v>
      </c>
      <c r="B5553" t="str">
        <f>'Page 1 - General Information'!$G$16</f>
        <v>8541</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5.05" x14ac:dyDescent="0.3">
      <c r="A5554" t="str">
        <f>'Page 1 - General Information'!$G$12</f>
        <v>113365303</v>
      </c>
      <c r="B5554" t="str">
        <f>'Page 1 - General Information'!$G$16</f>
        <v>8541</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5.05" x14ac:dyDescent="0.3">
      <c r="A5555" t="str">
        <f>'Page 1 - General Information'!$G$12</f>
        <v>113365303</v>
      </c>
      <c r="B5555" t="str">
        <f>'Page 1 - General Information'!$G$16</f>
        <v>8541</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5.05" x14ac:dyDescent="0.3">
      <c r="A5556" t="str">
        <f>'Page 1 - General Information'!$G$12</f>
        <v>113365303</v>
      </c>
      <c r="B5556" t="str">
        <f>'Page 1 - General Information'!$G$16</f>
        <v>8541</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5.05" x14ac:dyDescent="0.3">
      <c r="A5557" t="str">
        <f>'Page 1 - General Information'!$G$12</f>
        <v>113365303</v>
      </c>
      <c r="B5557" t="str">
        <f>'Page 1 - General Information'!$G$16</f>
        <v>8541</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5.05" x14ac:dyDescent="0.3">
      <c r="A5558" t="str">
        <f>'Page 1 - General Information'!$G$12</f>
        <v>113365303</v>
      </c>
      <c r="B5558" t="str">
        <f>'Page 1 - General Information'!$G$16</f>
        <v>8541</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5.05" x14ac:dyDescent="0.3">
      <c r="A5559" t="str">
        <f>'Page 1 - General Information'!$G$12</f>
        <v>113365303</v>
      </c>
      <c r="B5559" t="str">
        <f>'Page 1 - General Information'!$G$16</f>
        <v>8541</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5.05" x14ac:dyDescent="0.3">
      <c r="A5560" t="str">
        <f>'Page 1 - General Information'!$G$12</f>
        <v>113365303</v>
      </c>
      <c r="B5560" t="str">
        <f>'Page 1 - General Information'!$G$16</f>
        <v>8541</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5.05" x14ac:dyDescent="0.3">
      <c r="A5561" t="str">
        <f>'Page 1 - General Information'!$G$12</f>
        <v>113365303</v>
      </c>
      <c r="B5561" t="str">
        <f>'Page 1 - General Information'!$G$16</f>
        <v>8541</v>
      </c>
      <c r="C5561" s="343" t="s">
        <v>21449</v>
      </c>
      <c r="D5561"/>
      <c r="E5561"/>
      <c r="F5561"/>
      <c r="G5561"/>
      <c r="H5561"/>
      <c r="I5561"/>
      <c r="J5561"/>
      <c r="K5561"/>
      <c r="L5561"/>
      <c r="M5561"/>
      <c r="N5561" t="s">
        <v>8218</v>
      </c>
      <c r="O5561"/>
      <c r="P5561" s="349">
        <f>INDEX('Page 3 - Financial Information'!$K$16:$X$190,Y5561,X5561)</f>
        <v>24306.68</v>
      </c>
      <c r="Q5561"/>
      <c r="R5561"/>
      <c r="S5561" s="249" t="s">
        <v>9198</v>
      </c>
      <c r="T5561"/>
      <c r="U5561"/>
      <c r="V5561"/>
      <c r="W5561"/>
      <c r="X5561" s="345">
        <v>1</v>
      </c>
      <c r="Y5561" s="345">
        <v>91</v>
      </c>
      <c r="Z5561" s="288"/>
    </row>
    <row r="5562" spans="1:26" ht="15.05" x14ac:dyDescent="0.3">
      <c r="A5562" t="str">
        <f>'Page 1 - General Information'!$G$12</f>
        <v>113365303</v>
      </c>
      <c r="B5562" t="str">
        <f>'Page 1 - General Information'!$G$16</f>
        <v>8541</v>
      </c>
      <c r="C5562" s="343" t="s">
        <v>21449</v>
      </c>
      <c r="D5562"/>
      <c r="E5562"/>
      <c r="F5562"/>
      <c r="G5562"/>
      <c r="H5562"/>
      <c r="I5562"/>
      <c r="J5562"/>
      <c r="K5562"/>
      <c r="L5562"/>
      <c r="M5562"/>
      <c r="N5562" t="s">
        <v>8218</v>
      </c>
      <c r="O5562"/>
      <c r="P5562" s="349">
        <f>INDEX('Page 3 - Financial Information'!$K$16:$X$190,Y5562,X5562)</f>
        <v>6279.09</v>
      </c>
      <c r="Q5562"/>
      <c r="R5562"/>
      <c r="S5562" s="249" t="s">
        <v>9199</v>
      </c>
      <c r="T5562"/>
      <c r="U5562"/>
      <c r="V5562"/>
      <c r="W5562"/>
      <c r="X5562" s="345">
        <v>3</v>
      </c>
      <c r="Y5562" s="345">
        <v>91</v>
      </c>
      <c r="Z5562" s="288"/>
    </row>
    <row r="5563" spans="1:26" ht="15.05" x14ac:dyDescent="0.3">
      <c r="A5563" t="str">
        <f>'Page 1 - General Information'!$G$12</f>
        <v>113365303</v>
      </c>
      <c r="B5563" t="str">
        <f>'Page 1 - General Information'!$G$16</f>
        <v>8541</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5.05" x14ac:dyDescent="0.3">
      <c r="A5564" t="str">
        <f>'Page 1 - General Information'!$G$12</f>
        <v>113365303</v>
      </c>
      <c r="B5564" t="str">
        <f>'Page 1 - General Information'!$G$16</f>
        <v>8541</v>
      </c>
      <c r="C5564" s="343" t="s">
        <v>21449</v>
      </c>
      <c r="D5564"/>
      <c r="E5564"/>
      <c r="F5564"/>
      <c r="G5564"/>
      <c r="H5564"/>
      <c r="I5564"/>
      <c r="J5564"/>
      <c r="K5564"/>
      <c r="L5564"/>
      <c r="M5564"/>
      <c r="N5564" t="s">
        <v>8218</v>
      </c>
      <c r="O5564"/>
      <c r="P5564" s="349">
        <f>INDEX('Page 3 - Financial Information'!$K$16:$X$190,Y5564,X5564)</f>
        <v>4210.84</v>
      </c>
      <c r="Q5564"/>
      <c r="R5564"/>
      <c r="S5564" t="s">
        <v>9201</v>
      </c>
      <c r="T5564"/>
      <c r="U5564"/>
      <c r="V5564"/>
      <c r="W5564"/>
      <c r="X5564" s="345">
        <v>5</v>
      </c>
      <c r="Y5564" s="345">
        <v>91</v>
      </c>
      <c r="Z5564" s="288"/>
    </row>
    <row r="5565" spans="1:26" ht="15.05" x14ac:dyDescent="0.3">
      <c r="A5565" t="str">
        <f>'Page 1 - General Information'!$G$12</f>
        <v>113365303</v>
      </c>
      <c r="B5565" t="str">
        <f>'Page 1 - General Information'!$G$16</f>
        <v>8541</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5.05" x14ac:dyDescent="0.3">
      <c r="A5566" t="str">
        <f>'Page 1 - General Information'!$G$12</f>
        <v>113365303</v>
      </c>
      <c r="B5566" t="str">
        <f>'Page 1 - General Information'!$G$16</f>
        <v>8541</v>
      </c>
      <c r="C5566" s="343" t="s">
        <v>21449</v>
      </c>
      <c r="D5566"/>
      <c r="E5566"/>
      <c r="F5566"/>
      <c r="G5566"/>
      <c r="H5566"/>
      <c r="I5566"/>
      <c r="J5566"/>
      <c r="K5566"/>
      <c r="L5566"/>
      <c r="M5566"/>
      <c r="N5566" t="s">
        <v>8218</v>
      </c>
      <c r="O5566"/>
      <c r="P5566" s="349">
        <f>INDEX('Page 3 - Financial Information'!$K$16:$X$190,Y5566,X5566)</f>
        <v>4707.75</v>
      </c>
      <c r="Q5566"/>
      <c r="R5566"/>
      <c r="S5566" t="s">
        <v>9203</v>
      </c>
      <c r="T5566"/>
      <c r="U5566"/>
      <c r="V5566"/>
      <c r="W5566"/>
      <c r="X5566" s="345">
        <v>7</v>
      </c>
      <c r="Y5566" s="345">
        <v>91</v>
      </c>
      <c r="Z5566" s="288"/>
    </row>
    <row r="5567" spans="1:26" ht="15.05" x14ac:dyDescent="0.3">
      <c r="A5567" t="str">
        <f>'Page 1 - General Information'!$G$12</f>
        <v>113365303</v>
      </c>
      <c r="B5567" t="str">
        <f>'Page 1 - General Information'!$G$16</f>
        <v>8541</v>
      </c>
      <c r="C5567" s="343" t="s">
        <v>21449</v>
      </c>
      <c r="D5567"/>
      <c r="E5567"/>
      <c r="F5567"/>
      <c r="G5567"/>
      <c r="H5567"/>
      <c r="I5567"/>
      <c r="J5567"/>
      <c r="K5567"/>
      <c r="L5567"/>
      <c r="M5567"/>
      <c r="N5567" t="s">
        <v>8218</v>
      </c>
      <c r="O5567"/>
      <c r="P5567" s="349">
        <f>INDEX('Page 3 - Financial Information'!$K$16:$X$190,Y5567,X5567)</f>
        <v>9109</v>
      </c>
      <c r="Q5567"/>
      <c r="R5567"/>
      <c r="S5567" t="s">
        <v>9204</v>
      </c>
      <c r="T5567"/>
      <c r="U5567"/>
      <c r="V5567"/>
      <c r="W5567"/>
      <c r="X5567" s="345">
        <v>8</v>
      </c>
      <c r="Y5567" s="345">
        <v>91</v>
      </c>
      <c r="Z5567" s="288"/>
    </row>
    <row r="5568" spans="1:26" ht="15.05" x14ac:dyDescent="0.3">
      <c r="A5568" t="str">
        <f>'Page 1 - General Information'!$G$12</f>
        <v>113365303</v>
      </c>
      <c r="B5568" t="str">
        <f>'Page 1 - General Information'!$G$16</f>
        <v>8541</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5.05" x14ac:dyDescent="0.3">
      <c r="A5569" t="str">
        <f>'Page 1 - General Information'!$G$12</f>
        <v>113365303</v>
      </c>
      <c r="B5569" t="str">
        <f>'Page 1 - General Information'!$G$16</f>
        <v>8541</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5.05" x14ac:dyDescent="0.3">
      <c r="A5570" t="str">
        <f>'Page 1 - General Information'!$G$12</f>
        <v>113365303</v>
      </c>
      <c r="B5570" t="str">
        <f>'Page 1 - General Information'!$G$16</f>
        <v>8541</v>
      </c>
      <c r="C5570" s="343" t="s">
        <v>21449</v>
      </c>
      <c r="D5570"/>
      <c r="E5570"/>
      <c r="F5570"/>
      <c r="G5570"/>
      <c r="H5570"/>
      <c r="I5570"/>
      <c r="J5570"/>
      <c r="K5570"/>
      <c r="L5570"/>
      <c r="M5570"/>
      <c r="N5570" t="s">
        <v>8218</v>
      </c>
      <c r="O5570"/>
      <c r="P5570" s="349">
        <f>INDEX('Page 3 - Financial Information'!$K$16:$X$190,Y5570,X5570)</f>
        <v>11525</v>
      </c>
      <c r="Q5570"/>
      <c r="R5570"/>
      <c r="S5570" t="s">
        <v>9207</v>
      </c>
      <c r="T5570"/>
      <c r="U5570"/>
      <c r="V5570"/>
      <c r="W5570"/>
      <c r="X5570" s="345">
        <v>13</v>
      </c>
      <c r="Y5570" s="345">
        <v>91</v>
      </c>
      <c r="Z5570" s="288"/>
    </row>
    <row r="5571" spans="1:26" ht="15.05" x14ac:dyDescent="0.3">
      <c r="A5571" t="str">
        <f>'Page 1 - General Information'!$G$12</f>
        <v>113365303</v>
      </c>
      <c r="B5571" t="str">
        <f>'Page 1 - General Information'!$G$16</f>
        <v>8541</v>
      </c>
      <c r="C5571" s="343" t="s">
        <v>21449</v>
      </c>
      <c r="D5571"/>
      <c r="E5571"/>
      <c r="F5571"/>
      <c r="G5571"/>
      <c r="H5571"/>
      <c r="I5571"/>
      <c r="J5571"/>
      <c r="K5571"/>
      <c r="L5571"/>
      <c r="M5571"/>
      <c r="N5571" t="s">
        <v>8218</v>
      </c>
      <c r="O5571"/>
      <c r="P5571" s="349">
        <f>INDEX('Page 3 - Financial Information'!$K$16:$X$190,Y5571,X5571)</f>
        <v>9650</v>
      </c>
      <c r="Q5571"/>
      <c r="R5571"/>
      <c r="S5571" t="s">
        <v>9208</v>
      </c>
      <c r="T5571"/>
      <c r="U5571"/>
      <c r="V5571"/>
      <c r="W5571"/>
      <c r="X5571" s="345">
        <v>14</v>
      </c>
      <c r="Y5571" s="345">
        <v>91</v>
      </c>
      <c r="Z5571" s="288"/>
    </row>
    <row r="5572" spans="1:26" ht="15.05" x14ac:dyDescent="0.3">
      <c r="A5572" t="str">
        <f>'Page 1 - General Information'!$G$12</f>
        <v>113365303</v>
      </c>
      <c r="B5572" t="str">
        <f>'Page 1 - General Information'!$G$16</f>
        <v>8541</v>
      </c>
      <c r="C5572" s="343" t="s">
        <v>21449</v>
      </c>
      <c r="D5572"/>
      <c r="E5572"/>
      <c r="F5572"/>
      <c r="G5572"/>
      <c r="H5572"/>
      <c r="I5572"/>
      <c r="J5572"/>
      <c r="K5572"/>
      <c r="L5572"/>
      <c r="M5572"/>
      <c r="N5572" t="s">
        <v>8218</v>
      </c>
      <c r="O5572"/>
      <c r="P5572" s="349">
        <f>INDEX('Page 3 - Financial Information'!$K$16:$X$190,Y5572,X5572)</f>
        <v>24708.04</v>
      </c>
      <c r="Q5572"/>
      <c r="R5572"/>
      <c r="S5572" s="249" t="s">
        <v>10148</v>
      </c>
      <c r="T5572"/>
      <c r="U5572"/>
      <c r="V5572"/>
      <c r="W5572"/>
      <c r="X5572" s="345">
        <v>1</v>
      </c>
      <c r="Y5572" s="345">
        <v>92</v>
      </c>
      <c r="Z5572" s="288"/>
    </row>
    <row r="5573" spans="1:26" ht="15.05" x14ac:dyDescent="0.3">
      <c r="A5573" t="str">
        <f>'Page 1 - General Information'!$G$12</f>
        <v>113365303</v>
      </c>
      <c r="B5573" t="str">
        <f>'Page 1 - General Information'!$G$16</f>
        <v>8541</v>
      </c>
      <c r="C5573" s="343" t="s">
        <v>21449</v>
      </c>
      <c r="D5573"/>
      <c r="E5573"/>
      <c r="F5573"/>
      <c r="G5573"/>
      <c r="H5573"/>
      <c r="I5573"/>
      <c r="J5573"/>
      <c r="K5573"/>
      <c r="L5573"/>
      <c r="M5573"/>
      <c r="N5573" t="s">
        <v>8218</v>
      </c>
      <c r="O5573"/>
      <c r="P5573" s="349">
        <f>INDEX('Page 3 - Financial Information'!$K$16:$X$190,Y5573,X5573)</f>
        <v>8443.2199999999993</v>
      </c>
      <c r="Q5573"/>
      <c r="R5573"/>
      <c r="S5573" s="249" t="s">
        <v>10149</v>
      </c>
      <c r="T5573"/>
      <c r="U5573"/>
      <c r="V5573"/>
      <c r="W5573"/>
      <c r="X5573" s="345">
        <v>3</v>
      </c>
      <c r="Y5573" s="345">
        <v>92</v>
      </c>
      <c r="Z5573" s="288"/>
    </row>
    <row r="5574" spans="1:26" ht="15.05" x14ac:dyDescent="0.3">
      <c r="A5574" t="str">
        <f>'Page 1 - General Information'!$G$12</f>
        <v>113365303</v>
      </c>
      <c r="B5574" t="str">
        <f>'Page 1 - General Information'!$G$16</f>
        <v>8541</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5.05" x14ac:dyDescent="0.3">
      <c r="A5575" t="str">
        <f>'Page 1 - General Information'!$G$12</f>
        <v>113365303</v>
      </c>
      <c r="B5575" t="str">
        <f>'Page 1 - General Information'!$G$16</f>
        <v>8541</v>
      </c>
      <c r="C5575" s="343" t="s">
        <v>21449</v>
      </c>
      <c r="D5575"/>
      <c r="E5575"/>
      <c r="F5575"/>
      <c r="G5575"/>
      <c r="H5575"/>
      <c r="I5575"/>
      <c r="J5575"/>
      <c r="K5575"/>
      <c r="L5575"/>
      <c r="M5575"/>
      <c r="N5575" t="s">
        <v>8218</v>
      </c>
      <c r="O5575"/>
      <c r="P5575" s="349">
        <f>INDEX('Page 3 - Financial Information'!$K$16:$X$190,Y5575,X5575)</f>
        <v>1059.82</v>
      </c>
      <c r="Q5575"/>
      <c r="R5575"/>
      <c r="S5575" t="s">
        <v>10151</v>
      </c>
      <c r="T5575"/>
      <c r="U5575"/>
      <c r="V5575"/>
      <c r="W5575"/>
      <c r="X5575" s="345">
        <v>5</v>
      </c>
      <c r="Y5575" s="345">
        <v>92</v>
      </c>
      <c r="Z5575" s="288"/>
    </row>
    <row r="5576" spans="1:26" ht="15.05" x14ac:dyDescent="0.3">
      <c r="A5576" t="str">
        <f>'Page 1 - General Information'!$G$12</f>
        <v>113365303</v>
      </c>
      <c r="B5576" t="str">
        <f>'Page 1 - General Information'!$G$16</f>
        <v>8541</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5.05" x14ac:dyDescent="0.3">
      <c r="A5577" t="str">
        <f>'Page 1 - General Information'!$G$12</f>
        <v>113365303</v>
      </c>
      <c r="B5577" t="str">
        <f>'Page 1 - General Information'!$G$16</f>
        <v>8541</v>
      </c>
      <c r="C5577" s="343" t="s">
        <v>21449</v>
      </c>
      <c r="D5577"/>
      <c r="E5577"/>
      <c r="F5577"/>
      <c r="G5577"/>
      <c r="H5577"/>
      <c r="I5577"/>
      <c r="J5577"/>
      <c r="K5577"/>
      <c r="L5577"/>
      <c r="M5577"/>
      <c r="N5577" t="s">
        <v>8218</v>
      </c>
      <c r="O5577"/>
      <c r="P5577" s="349">
        <f>INDEX('Page 3 - Financial Information'!$K$16:$X$190,Y5577,X5577)</f>
        <v>2708</v>
      </c>
      <c r="Q5577"/>
      <c r="R5577"/>
      <c r="S5577" t="s">
        <v>10153</v>
      </c>
      <c r="T5577"/>
      <c r="U5577"/>
      <c r="V5577"/>
      <c r="W5577"/>
      <c r="X5577" s="345">
        <v>7</v>
      </c>
      <c r="Y5577" s="345">
        <v>92</v>
      </c>
      <c r="Z5577" s="288"/>
    </row>
    <row r="5578" spans="1:26" ht="15.05" x14ac:dyDescent="0.3">
      <c r="A5578" t="str">
        <f>'Page 1 - General Information'!$G$12</f>
        <v>113365303</v>
      </c>
      <c r="B5578" t="str">
        <f>'Page 1 - General Information'!$G$16</f>
        <v>8541</v>
      </c>
      <c r="C5578" s="343" t="s">
        <v>21449</v>
      </c>
      <c r="D5578"/>
      <c r="E5578"/>
      <c r="F5578"/>
      <c r="G5578"/>
      <c r="H5578"/>
      <c r="I5578"/>
      <c r="J5578"/>
      <c r="K5578"/>
      <c r="L5578"/>
      <c r="M5578"/>
      <c r="N5578" t="s">
        <v>8218</v>
      </c>
      <c r="O5578"/>
      <c r="P5578" s="349">
        <f>INDEX('Page 3 - Financial Information'!$K$16:$X$190,Y5578,X5578)</f>
        <v>12497</v>
      </c>
      <c r="Q5578"/>
      <c r="R5578"/>
      <c r="S5578" t="s">
        <v>10154</v>
      </c>
      <c r="T5578"/>
      <c r="U5578"/>
      <c r="V5578"/>
      <c r="W5578"/>
      <c r="X5578" s="345">
        <v>8</v>
      </c>
      <c r="Y5578" s="345">
        <v>92</v>
      </c>
      <c r="Z5578" s="288"/>
    </row>
    <row r="5579" spans="1:26" ht="15.05" x14ac:dyDescent="0.3">
      <c r="A5579" t="str">
        <f>'Page 1 - General Information'!$G$12</f>
        <v>113365303</v>
      </c>
      <c r="B5579" t="str">
        <f>'Page 1 - General Information'!$G$16</f>
        <v>8541</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5.05" x14ac:dyDescent="0.3">
      <c r="A5580" t="str">
        <f>'Page 1 - General Information'!$G$12</f>
        <v>113365303</v>
      </c>
      <c r="B5580" t="str">
        <f>'Page 1 - General Information'!$G$16</f>
        <v>8541</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5.05" x14ac:dyDescent="0.3">
      <c r="A5581" t="str">
        <f>'Page 1 - General Information'!$G$12</f>
        <v>113365303</v>
      </c>
      <c r="B5581" t="str">
        <f>'Page 1 - General Information'!$G$16</f>
        <v>8541</v>
      </c>
      <c r="C5581" s="343" t="s">
        <v>21449</v>
      </c>
      <c r="D5581"/>
      <c r="E5581"/>
      <c r="F5581"/>
      <c r="G5581"/>
      <c r="H5581"/>
      <c r="I5581"/>
      <c r="J5581"/>
      <c r="K5581"/>
      <c r="L5581"/>
      <c r="M5581"/>
      <c r="N5581" t="s">
        <v>8218</v>
      </c>
      <c r="O5581"/>
      <c r="P5581" s="349">
        <f>INDEX('Page 3 - Financial Information'!$K$16:$X$190,Y5581,X5581)</f>
        <v>6204.3</v>
      </c>
      <c r="Q5581"/>
      <c r="R5581"/>
      <c r="S5581" t="s">
        <v>10157</v>
      </c>
      <c r="T5581"/>
      <c r="U5581"/>
      <c r="V5581"/>
      <c r="W5581"/>
      <c r="X5581" s="345">
        <v>13</v>
      </c>
      <c r="Y5581" s="345">
        <v>92</v>
      </c>
      <c r="Z5581" s="288"/>
    </row>
    <row r="5582" spans="1:26" ht="15.05" x14ac:dyDescent="0.3">
      <c r="A5582" t="str">
        <f>'Page 1 - General Information'!$G$12</f>
        <v>113365303</v>
      </c>
      <c r="B5582" t="str">
        <f>'Page 1 - General Information'!$G$16</f>
        <v>8541</v>
      </c>
      <c r="C5582" s="343" t="s">
        <v>21449</v>
      </c>
      <c r="D5582"/>
      <c r="E5582"/>
      <c r="F5582"/>
      <c r="G5582"/>
      <c r="H5582"/>
      <c r="I5582"/>
      <c r="J5582"/>
      <c r="K5582"/>
      <c r="L5582"/>
      <c r="M5582"/>
      <c r="N5582" t="s">
        <v>8218</v>
      </c>
      <c r="O5582"/>
      <c r="P5582" s="349">
        <f>INDEX('Page 3 - Financial Information'!$K$16:$X$190,Y5582,X5582)</f>
        <v>1460</v>
      </c>
      <c r="Q5582"/>
      <c r="R5582"/>
      <c r="S5582" t="s">
        <v>10158</v>
      </c>
      <c r="T5582"/>
      <c r="U5582"/>
      <c r="V5582"/>
      <c r="W5582"/>
      <c r="X5582" s="345">
        <v>14</v>
      </c>
      <c r="Y5582" s="345">
        <v>92</v>
      </c>
      <c r="Z5582" s="288"/>
    </row>
    <row r="5583" spans="1:26" ht="15.05" x14ac:dyDescent="0.3">
      <c r="A5583" t="str">
        <f>'Page 1 - General Information'!$G$12</f>
        <v>113365303</v>
      </c>
      <c r="B5583" t="str">
        <f>'Page 1 - General Information'!$G$16</f>
        <v>8541</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5.05" x14ac:dyDescent="0.3">
      <c r="A5584" t="str">
        <f>'Page 1 - General Information'!$G$12</f>
        <v>113365303</v>
      </c>
      <c r="B5584" t="str">
        <f>'Page 1 - General Information'!$G$16</f>
        <v>8541</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5.05" x14ac:dyDescent="0.3">
      <c r="A5585" t="str">
        <f>'Page 1 - General Information'!$G$12</f>
        <v>113365303</v>
      </c>
      <c r="B5585" t="str">
        <f>'Page 1 - General Information'!$G$16</f>
        <v>8541</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5.05" x14ac:dyDescent="0.3">
      <c r="A5586" t="str">
        <f>'Page 1 - General Information'!$G$12</f>
        <v>113365303</v>
      </c>
      <c r="B5586" t="str">
        <f>'Page 1 - General Information'!$G$16</f>
        <v>8541</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5.05" x14ac:dyDescent="0.3">
      <c r="A5587" t="str">
        <f>'Page 1 - General Information'!$G$12</f>
        <v>113365303</v>
      </c>
      <c r="B5587" t="str">
        <f>'Page 1 - General Information'!$G$16</f>
        <v>8541</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5.05" x14ac:dyDescent="0.3">
      <c r="A5588" t="str">
        <f>'Page 1 - General Information'!$G$12</f>
        <v>113365303</v>
      </c>
      <c r="B5588" t="str">
        <f>'Page 1 - General Information'!$G$16</f>
        <v>8541</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5.05" x14ac:dyDescent="0.3">
      <c r="A5589" t="str">
        <f>'Page 1 - General Information'!$G$12</f>
        <v>113365303</v>
      </c>
      <c r="B5589" t="str">
        <f>'Page 1 - General Information'!$G$16</f>
        <v>8541</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5.05" x14ac:dyDescent="0.3">
      <c r="A5590" t="str">
        <f>'Page 1 - General Information'!$G$12</f>
        <v>113365303</v>
      </c>
      <c r="B5590" t="str">
        <f>'Page 1 - General Information'!$G$16</f>
        <v>8541</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5.05" x14ac:dyDescent="0.3">
      <c r="A5591" t="str">
        <f>'Page 1 - General Information'!$G$12</f>
        <v>113365303</v>
      </c>
      <c r="B5591" t="str">
        <f>'Page 1 - General Information'!$G$16</f>
        <v>8541</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5.05" x14ac:dyDescent="0.3">
      <c r="A5592" t="str">
        <f>'Page 1 - General Information'!$G$12</f>
        <v>113365303</v>
      </c>
      <c r="B5592" t="str">
        <f>'Page 1 - General Information'!$G$16</f>
        <v>8541</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5.05" x14ac:dyDescent="0.3">
      <c r="A5593" t="str">
        <f>'Page 1 - General Information'!$G$12</f>
        <v>113365303</v>
      </c>
      <c r="B5593" t="str">
        <f>'Page 1 - General Information'!$G$16</f>
        <v>8541</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5.05" x14ac:dyDescent="0.3">
      <c r="A5594" t="str">
        <f>'Page 1 - General Information'!$G$12</f>
        <v>113365303</v>
      </c>
      <c r="B5594" t="str">
        <f>'Page 1 - General Information'!$G$16</f>
        <v>8541</v>
      </c>
      <c r="C5594" s="343" t="s">
        <v>21449</v>
      </c>
      <c r="D5594"/>
      <c r="E5594"/>
      <c r="F5594"/>
      <c r="G5594"/>
      <c r="H5594"/>
      <c r="I5594"/>
      <c r="J5594"/>
      <c r="K5594"/>
      <c r="L5594"/>
      <c r="M5594"/>
      <c r="N5594" t="s">
        <v>8218</v>
      </c>
      <c r="O5594"/>
      <c r="P5594" s="349">
        <f>INDEX('Page 3 - Financial Information'!$K$16:$X$190,Y5594,X5594)</f>
        <v>9321.4599999999991</v>
      </c>
      <c r="Q5594"/>
      <c r="R5594"/>
      <c r="S5594" s="249" t="s">
        <v>9220</v>
      </c>
      <c r="T5594"/>
      <c r="U5594"/>
      <c r="V5594"/>
      <c r="W5594"/>
      <c r="X5594" s="345">
        <v>1</v>
      </c>
      <c r="Y5594" s="345">
        <v>94</v>
      </c>
      <c r="Z5594" s="288"/>
    </row>
    <row r="5595" spans="1:26" ht="15.05" x14ac:dyDescent="0.3">
      <c r="A5595" t="str">
        <f>'Page 1 - General Information'!$G$12</f>
        <v>113365303</v>
      </c>
      <c r="B5595" t="str">
        <f>'Page 1 - General Information'!$G$16</f>
        <v>8541</v>
      </c>
      <c r="C5595" s="343" t="s">
        <v>21449</v>
      </c>
      <c r="D5595"/>
      <c r="E5595"/>
      <c r="F5595"/>
      <c r="G5595"/>
      <c r="H5595"/>
      <c r="I5595"/>
      <c r="J5595"/>
      <c r="K5595"/>
      <c r="L5595"/>
      <c r="M5595"/>
      <c r="N5595" t="s">
        <v>8218</v>
      </c>
      <c r="O5595"/>
      <c r="P5595" s="349">
        <f>INDEX('Page 3 - Financial Information'!$K$16:$X$190,Y5595,X5595)</f>
        <v>5463.44</v>
      </c>
      <c r="Q5595"/>
      <c r="R5595"/>
      <c r="S5595" s="249" t="s">
        <v>9221</v>
      </c>
      <c r="T5595"/>
      <c r="U5595"/>
      <c r="V5595"/>
      <c r="W5595"/>
      <c r="X5595" s="345">
        <v>3</v>
      </c>
      <c r="Y5595" s="345">
        <v>94</v>
      </c>
      <c r="Z5595" s="288"/>
    </row>
    <row r="5596" spans="1:26" ht="15.05" x14ac:dyDescent="0.3">
      <c r="A5596" t="str">
        <f>'Page 1 - General Information'!$G$12</f>
        <v>113365303</v>
      </c>
      <c r="B5596" t="str">
        <f>'Page 1 - General Information'!$G$16</f>
        <v>8541</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5.05" x14ac:dyDescent="0.3">
      <c r="A5597" t="str">
        <f>'Page 1 - General Information'!$G$12</f>
        <v>113365303</v>
      </c>
      <c r="B5597" t="str">
        <f>'Page 1 - General Information'!$G$16</f>
        <v>8541</v>
      </c>
      <c r="C5597" s="343" t="s">
        <v>21449</v>
      </c>
      <c r="D5597"/>
      <c r="E5597"/>
      <c r="F5597"/>
      <c r="G5597"/>
      <c r="H5597"/>
      <c r="I5597"/>
      <c r="J5597"/>
      <c r="K5597"/>
      <c r="L5597"/>
      <c r="M5597"/>
      <c r="N5597" t="s">
        <v>8218</v>
      </c>
      <c r="O5597"/>
      <c r="P5597" s="349">
        <f>INDEX('Page 3 - Financial Information'!$K$16:$X$190,Y5597,X5597)</f>
        <v>808.02</v>
      </c>
      <c r="Q5597"/>
      <c r="R5597"/>
      <c r="S5597" t="s">
        <v>9223</v>
      </c>
      <c r="T5597"/>
      <c r="U5597"/>
      <c r="V5597"/>
      <c r="W5597"/>
      <c r="X5597" s="345">
        <v>5</v>
      </c>
      <c r="Y5597" s="345">
        <v>94</v>
      </c>
      <c r="Z5597" s="288"/>
    </row>
    <row r="5598" spans="1:26" ht="15.05" x14ac:dyDescent="0.3">
      <c r="A5598" t="str">
        <f>'Page 1 - General Information'!$G$12</f>
        <v>113365303</v>
      </c>
      <c r="B5598" t="str">
        <f>'Page 1 - General Information'!$G$16</f>
        <v>8541</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5.05" x14ac:dyDescent="0.3">
      <c r="A5599" t="str">
        <f>'Page 1 - General Information'!$G$12</f>
        <v>113365303</v>
      </c>
      <c r="B5599" t="str">
        <f>'Page 1 - General Information'!$G$16</f>
        <v>8541</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5.05" x14ac:dyDescent="0.3">
      <c r="A5600" t="str">
        <f>'Page 1 - General Information'!$G$12</f>
        <v>113365303</v>
      </c>
      <c r="B5600" t="str">
        <f>'Page 1 - General Information'!$G$16</f>
        <v>8541</v>
      </c>
      <c r="C5600" s="343" t="s">
        <v>21449</v>
      </c>
      <c r="D5600"/>
      <c r="E5600"/>
      <c r="F5600"/>
      <c r="G5600"/>
      <c r="H5600"/>
      <c r="I5600"/>
      <c r="J5600"/>
      <c r="K5600"/>
      <c r="L5600"/>
      <c r="M5600"/>
      <c r="N5600" t="s">
        <v>8218</v>
      </c>
      <c r="O5600"/>
      <c r="P5600" s="349">
        <f>INDEX('Page 3 - Financial Information'!$K$16:$X$190,Y5600,X5600)</f>
        <v>3050</v>
      </c>
      <c r="Q5600"/>
      <c r="R5600"/>
      <c r="S5600" t="s">
        <v>9226</v>
      </c>
      <c r="T5600"/>
      <c r="U5600"/>
      <c r="V5600"/>
      <c r="W5600"/>
      <c r="X5600" s="345">
        <v>8</v>
      </c>
      <c r="Y5600" s="345">
        <v>94</v>
      </c>
      <c r="Z5600" s="288"/>
    </row>
    <row r="5601" spans="1:26" ht="15.05" x14ac:dyDescent="0.3">
      <c r="A5601" t="str">
        <f>'Page 1 - General Information'!$G$12</f>
        <v>113365303</v>
      </c>
      <c r="B5601" t="str">
        <f>'Page 1 - General Information'!$G$16</f>
        <v>8541</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5.05" x14ac:dyDescent="0.3">
      <c r="A5602" t="str">
        <f>'Page 1 - General Information'!$G$12</f>
        <v>113365303</v>
      </c>
      <c r="B5602" t="str">
        <f>'Page 1 - General Information'!$G$16</f>
        <v>8541</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5.05" x14ac:dyDescent="0.3">
      <c r="A5603" t="str">
        <f>'Page 1 - General Information'!$G$12</f>
        <v>113365303</v>
      </c>
      <c r="B5603" t="str">
        <f>'Page 1 - General Information'!$G$16</f>
        <v>8541</v>
      </c>
      <c r="C5603" s="343" t="s">
        <v>21449</v>
      </c>
      <c r="D5603"/>
      <c r="E5603"/>
      <c r="F5603"/>
      <c r="G5603"/>
      <c r="H5603"/>
      <c r="I5603"/>
      <c r="J5603"/>
      <c r="K5603"/>
      <c r="L5603"/>
      <c r="M5603"/>
      <c r="N5603" t="s">
        <v>8218</v>
      </c>
      <c r="O5603"/>
      <c r="P5603" s="349">
        <f>INDEX('Page 3 - Financial Information'!$K$16:$X$190,Y5603,X5603)</f>
        <v>570</v>
      </c>
      <c r="Q5603"/>
      <c r="R5603"/>
      <c r="S5603" t="s">
        <v>9229</v>
      </c>
      <c r="T5603"/>
      <c r="U5603"/>
      <c r="V5603"/>
      <c r="W5603"/>
      <c r="X5603" s="345">
        <v>13</v>
      </c>
      <c r="Y5603" s="345">
        <v>94</v>
      </c>
      <c r="Z5603" s="288"/>
    </row>
    <row r="5604" spans="1:26" ht="15.05" x14ac:dyDescent="0.3">
      <c r="A5604" t="str">
        <f>'Page 1 - General Information'!$G$12</f>
        <v>113365303</v>
      </c>
      <c r="B5604" t="str">
        <f>'Page 1 - General Information'!$G$16</f>
        <v>8541</v>
      </c>
      <c r="C5604" s="343" t="s">
        <v>21449</v>
      </c>
      <c r="D5604"/>
      <c r="E5604"/>
      <c r="F5604"/>
      <c r="G5604"/>
      <c r="H5604"/>
      <c r="I5604"/>
      <c r="J5604"/>
      <c r="K5604"/>
      <c r="L5604"/>
      <c r="M5604"/>
      <c r="N5604" t="s">
        <v>8218</v>
      </c>
      <c r="O5604"/>
      <c r="P5604" s="349">
        <f>INDEX('Page 3 - Financial Information'!$K$16:$X$190,Y5604,X5604)</f>
        <v>663.73</v>
      </c>
      <c r="Q5604"/>
      <c r="R5604"/>
      <c r="S5604" t="s">
        <v>9230</v>
      </c>
      <c r="T5604"/>
      <c r="U5604"/>
      <c r="V5604"/>
      <c r="W5604"/>
      <c r="X5604" s="345">
        <v>14</v>
      </c>
      <c r="Y5604" s="345">
        <v>94</v>
      </c>
      <c r="Z5604" s="288"/>
    </row>
    <row r="5605" spans="1:26" ht="15.05" x14ac:dyDescent="0.3">
      <c r="A5605" t="str">
        <f>'Page 1 - General Information'!$G$12</f>
        <v>113365303</v>
      </c>
      <c r="B5605" t="str">
        <f>'Page 1 - General Information'!$G$16</f>
        <v>8541</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5.05" x14ac:dyDescent="0.3">
      <c r="A5606" t="str">
        <f>'Page 1 - General Information'!$G$12</f>
        <v>113365303</v>
      </c>
      <c r="B5606" t="str">
        <f>'Page 1 - General Information'!$G$16</f>
        <v>8541</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5.05" x14ac:dyDescent="0.3">
      <c r="A5607" t="str">
        <f>'Page 1 - General Information'!$G$12</f>
        <v>113365303</v>
      </c>
      <c r="B5607" t="str">
        <f>'Page 1 - General Information'!$G$16</f>
        <v>8541</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5.05" x14ac:dyDescent="0.3">
      <c r="A5608" t="str">
        <f>'Page 1 - General Information'!$G$12</f>
        <v>113365303</v>
      </c>
      <c r="B5608" t="str">
        <f>'Page 1 - General Information'!$G$16</f>
        <v>8541</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5.05" x14ac:dyDescent="0.3">
      <c r="A5609" t="str">
        <f>'Page 1 - General Information'!$G$12</f>
        <v>113365303</v>
      </c>
      <c r="B5609" t="str">
        <f>'Page 1 - General Information'!$G$16</f>
        <v>8541</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5.05" x14ac:dyDescent="0.3">
      <c r="A5610" t="str">
        <f>'Page 1 - General Information'!$G$12</f>
        <v>113365303</v>
      </c>
      <c r="B5610" t="str">
        <f>'Page 1 - General Information'!$G$16</f>
        <v>8541</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5.05" x14ac:dyDescent="0.3">
      <c r="A5611" t="str">
        <f>'Page 1 - General Information'!$G$12</f>
        <v>113365303</v>
      </c>
      <c r="B5611" t="str">
        <f>'Page 1 - General Information'!$G$16</f>
        <v>8541</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5.05" x14ac:dyDescent="0.3">
      <c r="A5612" t="str">
        <f>'Page 1 - General Information'!$G$12</f>
        <v>113365303</v>
      </c>
      <c r="B5612" t="str">
        <f>'Page 1 - General Information'!$G$16</f>
        <v>8541</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5.05" x14ac:dyDescent="0.3">
      <c r="A5613" t="str">
        <f>'Page 1 - General Information'!$G$12</f>
        <v>113365303</v>
      </c>
      <c r="B5613" t="str">
        <f>'Page 1 - General Information'!$G$16</f>
        <v>8541</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5.05" x14ac:dyDescent="0.3">
      <c r="A5614" t="str">
        <f>'Page 1 - General Information'!$G$12</f>
        <v>113365303</v>
      </c>
      <c r="B5614" t="str">
        <f>'Page 1 - General Information'!$G$16</f>
        <v>8541</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5.05" x14ac:dyDescent="0.3">
      <c r="A5615" t="str">
        <f>'Page 1 - General Information'!$G$12</f>
        <v>113365303</v>
      </c>
      <c r="B5615" t="str">
        <f>'Page 1 - General Information'!$G$16</f>
        <v>8541</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5.05" x14ac:dyDescent="0.3">
      <c r="A5616" t="str">
        <f>'Page 1 - General Information'!$G$12</f>
        <v>113365303</v>
      </c>
      <c r="B5616" t="str">
        <f>'Page 1 - General Information'!$G$16</f>
        <v>8541</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5.05" x14ac:dyDescent="0.3">
      <c r="A5617" t="str">
        <f>'Page 1 - General Information'!$G$12</f>
        <v>113365303</v>
      </c>
      <c r="B5617" t="str">
        <f>'Page 1 - General Information'!$G$16</f>
        <v>8541</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5.05" x14ac:dyDescent="0.3">
      <c r="A5618" t="str">
        <f>'Page 1 - General Information'!$G$12</f>
        <v>113365303</v>
      </c>
      <c r="B5618" t="str">
        <f>'Page 1 - General Information'!$G$16</f>
        <v>8541</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5.05" x14ac:dyDescent="0.3">
      <c r="A5619" t="str">
        <f>'Page 1 - General Information'!$G$12</f>
        <v>113365303</v>
      </c>
      <c r="B5619" t="str">
        <f>'Page 1 - General Information'!$G$16</f>
        <v>8541</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5.05" x14ac:dyDescent="0.3">
      <c r="A5620" t="str">
        <f>'Page 1 - General Information'!$G$12</f>
        <v>113365303</v>
      </c>
      <c r="B5620" t="str">
        <f>'Page 1 - General Information'!$G$16</f>
        <v>8541</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5.05" x14ac:dyDescent="0.3">
      <c r="A5621" t="str">
        <f>'Page 1 - General Information'!$G$12</f>
        <v>113365303</v>
      </c>
      <c r="B5621" t="str">
        <f>'Page 1 - General Information'!$G$16</f>
        <v>8541</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5.05" x14ac:dyDescent="0.3">
      <c r="A5622" t="str">
        <f>'Page 1 - General Information'!$G$12</f>
        <v>113365303</v>
      </c>
      <c r="B5622" t="str">
        <f>'Page 1 - General Information'!$G$16</f>
        <v>8541</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5.05" x14ac:dyDescent="0.3">
      <c r="A5623" t="str">
        <f>'Page 1 - General Information'!$G$12</f>
        <v>113365303</v>
      </c>
      <c r="B5623" t="str">
        <f>'Page 1 - General Information'!$G$16</f>
        <v>8541</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5.05" x14ac:dyDescent="0.3">
      <c r="A5624" t="str">
        <f>'Page 1 - General Information'!$G$12</f>
        <v>113365303</v>
      </c>
      <c r="B5624" t="str">
        <f>'Page 1 - General Information'!$G$16</f>
        <v>8541</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5.05" x14ac:dyDescent="0.3">
      <c r="A5625" t="str">
        <f>'Page 1 - General Information'!$G$12</f>
        <v>113365303</v>
      </c>
      <c r="B5625" t="str">
        <f>'Page 1 - General Information'!$G$16</f>
        <v>8541</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5.05" x14ac:dyDescent="0.3">
      <c r="A5626" t="str">
        <f>'Page 1 - General Information'!$G$12</f>
        <v>113365303</v>
      </c>
      <c r="B5626" t="str">
        <f>'Page 1 - General Information'!$G$16</f>
        <v>8541</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5.05" x14ac:dyDescent="0.3">
      <c r="A5627" t="str">
        <f>'Page 1 - General Information'!$G$12</f>
        <v>113365303</v>
      </c>
      <c r="B5627" t="str">
        <f>'Page 1 - General Information'!$G$16</f>
        <v>8541</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5.05" x14ac:dyDescent="0.3">
      <c r="A5628" t="str">
        <f>'Page 1 - General Information'!$G$12</f>
        <v>113365303</v>
      </c>
      <c r="B5628" t="str">
        <f>'Page 1 - General Information'!$G$16</f>
        <v>8541</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5.05" x14ac:dyDescent="0.3">
      <c r="A5629" t="str">
        <f>'Page 1 - General Information'!$G$12</f>
        <v>113365303</v>
      </c>
      <c r="B5629" t="str">
        <f>'Page 1 - General Information'!$G$16</f>
        <v>8541</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5.05" x14ac:dyDescent="0.3">
      <c r="A5630" t="str">
        <f>'Page 1 - General Information'!$G$12</f>
        <v>113365303</v>
      </c>
      <c r="B5630" t="str">
        <f>'Page 1 - General Information'!$G$16</f>
        <v>8541</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5.05" x14ac:dyDescent="0.3">
      <c r="A5631" t="str">
        <f>'Page 1 - General Information'!$G$12</f>
        <v>113365303</v>
      </c>
      <c r="B5631" t="str">
        <f>'Page 1 - General Information'!$G$16</f>
        <v>8541</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5.05" x14ac:dyDescent="0.3">
      <c r="A5632" t="str">
        <f>'Page 1 - General Information'!$G$12</f>
        <v>113365303</v>
      </c>
      <c r="B5632" t="str">
        <f>'Page 1 - General Information'!$G$16</f>
        <v>8541</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5.05" x14ac:dyDescent="0.3">
      <c r="A5633" t="str">
        <f>'Page 1 - General Information'!$G$12</f>
        <v>113365303</v>
      </c>
      <c r="B5633" t="str">
        <f>'Page 1 - General Information'!$G$16</f>
        <v>8541</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5.05" x14ac:dyDescent="0.3">
      <c r="A5634" t="str">
        <f>'Page 1 - General Information'!$G$12</f>
        <v>113365303</v>
      </c>
      <c r="B5634" t="str">
        <f>'Page 1 - General Information'!$G$16</f>
        <v>8541</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5.05" x14ac:dyDescent="0.3">
      <c r="A5635" t="str">
        <f>'Page 1 - General Information'!$G$12</f>
        <v>113365303</v>
      </c>
      <c r="B5635" t="str">
        <f>'Page 1 - General Information'!$G$16</f>
        <v>8541</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5.05" x14ac:dyDescent="0.3">
      <c r="A5636" t="str">
        <f>'Page 1 - General Information'!$G$12</f>
        <v>113365303</v>
      </c>
      <c r="B5636" t="str">
        <f>'Page 1 - General Information'!$G$16</f>
        <v>8541</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5.05" x14ac:dyDescent="0.3">
      <c r="A5637" t="str">
        <f>'Page 1 - General Information'!$G$12</f>
        <v>113365303</v>
      </c>
      <c r="B5637" t="str">
        <f>'Page 1 - General Information'!$G$16</f>
        <v>8541</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5.05" x14ac:dyDescent="0.3">
      <c r="A5638" t="str">
        <f>'Page 1 - General Information'!$G$12</f>
        <v>113365303</v>
      </c>
      <c r="B5638" t="str">
        <f>'Page 1 - General Information'!$G$16</f>
        <v>8541</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5.05" x14ac:dyDescent="0.3">
      <c r="A5639" t="str">
        <f>'Page 1 - General Information'!$G$12</f>
        <v>113365303</v>
      </c>
      <c r="B5639" t="str">
        <f>'Page 1 - General Information'!$G$16</f>
        <v>8541</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5.05" x14ac:dyDescent="0.3">
      <c r="A5640" t="str">
        <f>'Page 1 - General Information'!$G$12</f>
        <v>113365303</v>
      </c>
      <c r="B5640" t="str">
        <f>'Page 1 - General Information'!$G$16</f>
        <v>8541</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5.05" x14ac:dyDescent="0.3">
      <c r="A5641" t="str">
        <f>'Page 1 - General Information'!$G$12</f>
        <v>113365303</v>
      </c>
      <c r="B5641" t="str">
        <f>'Page 1 - General Information'!$G$16</f>
        <v>8541</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5.05" x14ac:dyDescent="0.3">
      <c r="A5642" t="str">
        <f>'Page 1 - General Information'!$G$12</f>
        <v>113365303</v>
      </c>
      <c r="B5642" t="str">
        <f>'Page 1 - General Information'!$G$16</f>
        <v>8541</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5.05" x14ac:dyDescent="0.3">
      <c r="A5643" t="str">
        <f>'Page 1 - General Information'!$G$12</f>
        <v>113365303</v>
      </c>
      <c r="B5643" t="str">
        <f>'Page 1 - General Information'!$G$16</f>
        <v>8541</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5.05" x14ac:dyDescent="0.3">
      <c r="A5644" t="str">
        <f>'Page 1 - General Information'!$G$12</f>
        <v>113365303</v>
      </c>
      <c r="B5644" t="str">
        <f>'Page 1 - General Information'!$G$16</f>
        <v>8541</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5.05" x14ac:dyDescent="0.3">
      <c r="A5645" t="str">
        <f>'Page 1 - General Information'!$G$12</f>
        <v>113365303</v>
      </c>
      <c r="B5645" t="str">
        <f>'Page 1 - General Information'!$G$16</f>
        <v>8541</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5.05" x14ac:dyDescent="0.3">
      <c r="A5646" t="str">
        <f>'Page 1 - General Information'!$G$12</f>
        <v>113365303</v>
      </c>
      <c r="B5646" t="str">
        <f>'Page 1 - General Information'!$G$16</f>
        <v>8541</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5.05" x14ac:dyDescent="0.3">
      <c r="A5647" t="str">
        <f>'Page 1 - General Information'!$G$12</f>
        <v>113365303</v>
      </c>
      <c r="B5647" t="str">
        <f>'Page 1 - General Information'!$G$16</f>
        <v>8541</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5.05" x14ac:dyDescent="0.3">
      <c r="A5648" t="str">
        <f>'Page 1 - General Information'!$G$12</f>
        <v>113365303</v>
      </c>
      <c r="B5648" t="str">
        <f>'Page 1 - General Information'!$G$16</f>
        <v>8541</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5.05" x14ac:dyDescent="0.3">
      <c r="A5649" t="str">
        <f>'Page 1 - General Information'!$G$12</f>
        <v>113365303</v>
      </c>
      <c r="B5649" t="str">
        <f>'Page 1 - General Information'!$G$16</f>
        <v>8541</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5.05" x14ac:dyDescent="0.3">
      <c r="A5650" t="str">
        <f>'Page 1 - General Information'!$G$12</f>
        <v>113365303</v>
      </c>
      <c r="B5650" t="str">
        <f>'Page 1 - General Information'!$G$16</f>
        <v>8541</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5.05" x14ac:dyDescent="0.3">
      <c r="A5651" t="str">
        <f>'Page 1 - General Information'!$G$12</f>
        <v>113365303</v>
      </c>
      <c r="B5651" t="str">
        <f>'Page 1 - General Information'!$G$16</f>
        <v>8541</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5.05" x14ac:dyDescent="0.3">
      <c r="A5652" t="str">
        <f>'Page 1 - General Information'!$G$12</f>
        <v>113365303</v>
      </c>
      <c r="B5652" t="str">
        <f>'Page 1 - General Information'!$G$16</f>
        <v>8541</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5.05" x14ac:dyDescent="0.3">
      <c r="A5653" t="str">
        <f>'Page 1 - General Information'!$G$12</f>
        <v>113365303</v>
      </c>
      <c r="B5653" t="str">
        <f>'Page 1 - General Information'!$G$16</f>
        <v>8541</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5.05" x14ac:dyDescent="0.3">
      <c r="A5654" t="str">
        <f>'Page 1 - General Information'!$G$12</f>
        <v>113365303</v>
      </c>
      <c r="B5654" t="str">
        <f>'Page 1 - General Information'!$G$16</f>
        <v>8541</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5.05" x14ac:dyDescent="0.3">
      <c r="A5655" t="str">
        <f>'Page 1 - General Information'!$G$12</f>
        <v>113365303</v>
      </c>
      <c r="B5655" t="str">
        <f>'Page 1 - General Information'!$G$16</f>
        <v>8541</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5.05" x14ac:dyDescent="0.3">
      <c r="A5656" t="str">
        <f>'Page 1 - General Information'!$G$12</f>
        <v>113365303</v>
      </c>
      <c r="B5656" t="str">
        <f>'Page 1 - General Information'!$G$16</f>
        <v>8541</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5.05" x14ac:dyDescent="0.3">
      <c r="A5657" t="str">
        <f>'Page 1 - General Information'!$G$12</f>
        <v>113365303</v>
      </c>
      <c r="B5657" t="str">
        <f>'Page 1 - General Information'!$G$16</f>
        <v>8541</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5.05" x14ac:dyDescent="0.3">
      <c r="A5658" t="str">
        <f>'Page 1 - General Information'!$G$12</f>
        <v>113365303</v>
      </c>
      <c r="B5658" t="str">
        <f>'Page 1 - General Information'!$G$16</f>
        <v>8541</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5.05" x14ac:dyDescent="0.3">
      <c r="A5659" t="str">
        <f>'Page 1 - General Information'!$G$12</f>
        <v>113365303</v>
      </c>
      <c r="B5659" t="str">
        <f>'Page 1 - General Information'!$G$16</f>
        <v>8541</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5.05" x14ac:dyDescent="0.3">
      <c r="A5660" t="str">
        <f>'Page 1 - General Information'!$G$12</f>
        <v>113365303</v>
      </c>
      <c r="B5660" t="str">
        <f>'Page 1 - General Information'!$G$16</f>
        <v>8541</v>
      </c>
      <c r="C5660" s="343" t="s">
        <v>21449</v>
      </c>
      <c r="D5660"/>
      <c r="E5660"/>
      <c r="F5660"/>
      <c r="G5660"/>
      <c r="H5660"/>
      <c r="I5660"/>
      <c r="J5660"/>
      <c r="K5660"/>
      <c r="L5660"/>
      <c r="M5660"/>
      <c r="N5660" t="s">
        <v>8218</v>
      </c>
      <c r="O5660"/>
      <c r="P5660" s="349">
        <f>INDEX('Page 3 - Financial Information'!$K$16:$X$190,Y5660,X5660)</f>
        <v>4500</v>
      </c>
      <c r="Q5660"/>
      <c r="R5660"/>
      <c r="S5660" s="249" t="s">
        <v>9275</v>
      </c>
      <c r="T5660"/>
      <c r="U5660"/>
      <c r="V5660"/>
      <c r="W5660"/>
      <c r="X5660" s="345">
        <v>1</v>
      </c>
      <c r="Y5660" s="345">
        <v>100</v>
      </c>
      <c r="Z5660" s="288"/>
    </row>
    <row r="5661" spans="1:26" ht="15.05" x14ac:dyDescent="0.3">
      <c r="A5661" t="str">
        <f>'Page 1 - General Information'!$G$12</f>
        <v>113365303</v>
      </c>
      <c r="B5661" t="str">
        <f>'Page 1 - General Information'!$G$16</f>
        <v>8541</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5.05" x14ac:dyDescent="0.3">
      <c r="A5662" t="str">
        <f>'Page 1 - General Information'!$G$12</f>
        <v>113365303</v>
      </c>
      <c r="B5662" t="str">
        <f>'Page 1 - General Information'!$G$16</f>
        <v>8541</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5.05" x14ac:dyDescent="0.3">
      <c r="A5663" t="str">
        <f>'Page 1 - General Information'!$G$12</f>
        <v>113365303</v>
      </c>
      <c r="B5663" t="str">
        <f>'Page 1 - General Information'!$G$16</f>
        <v>8541</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5.05" x14ac:dyDescent="0.3">
      <c r="A5664" t="str">
        <f>'Page 1 - General Information'!$G$12</f>
        <v>113365303</v>
      </c>
      <c r="B5664" t="str">
        <f>'Page 1 - General Information'!$G$16</f>
        <v>8541</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5.05" x14ac:dyDescent="0.3">
      <c r="A5665" t="str">
        <f>'Page 1 - General Information'!$G$12</f>
        <v>113365303</v>
      </c>
      <c r="B5665" t="str">
        <f>'Page 1 - General Information'!$G$16</f>
        <v>8541</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5.05" x14ac:dyDescent="0.3">
      <c r="A5666" t="str">
        <f>'Page 1 - General Information'!$G$12</f>
        <v>113365303</v>
      </c>
      <c r="B5666" t="str">
        <f>'Page 1 - General Information'!$G$16</f>
        <v>8541</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5.05" x14ac:dyDescent="0.3">
      <c r="A5667" t="str">
        <f>'Page 1 - General Information'!$G$12</f>
        <v>113365303</v>
      </c>
      <c r="B5667" t="str">
        <f>'Page 1 - General Information'!$G$16</f>
        <v>8541</v>
      </c>
      <c r="C5667" s="343" t="s">
        <v>21449</v>
      </c>
      <c r="D5667"/>
      <c r="E5667"/>
      <c r="F5667"/>
      <c r="G5667"/>
      <c r="H5667"/>
      <c r="I5667"/>
      <c r="J5667"/>
      <c r="K5667"/>
      <c r="L5667"/>
      <c r="M5667"/>
      <c r="N5667" t="s">
        <v>8218</v>
      </c>
      <c r="O5667"/>
      <c r="P5667" s="349">
        <f>INDEX('Page 3 - Financial Information'!$K$16:$X$190,Y5667,X5667)</f>
        <v>4500</v>
      </c>
      <c r="Q5667"/>
      <c r="R5667"/>
      <c r="S5667" t="s">
        <v>9282</v>
      </c>
      <c r="T5667"/>
      <c r="U5667"/>
      <c r="V5667"/>
      <c r="W5667"/>
      <c r="X5667" s="345">
        <v>9</v>
      </c>
      <c r="Y5667" s="345">
        <v>100</v>
      </c>
      <c r="Z5667" s="288"/>
    </row>
    <row r="5668" spans="1:26" ht="15.05" x14ac:dyDescent="0.3">
      <c r="A5668" t="str">
        <f>'Page 1 - General Information'!$G$12</f>
        <v>113365303</v>
      </c>
      <c r="B5668" t="str">
        <f>'Page 1 - General Information'!$G$16</f>
        <v>8541</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5.05" x14ac:dyDescent="0.3">
      <c r="A5669" t="str">
        <f>'Page 1 - General Information'!$G$12</f>
        <v>113365303</v>
      </c>
      <c r="B5669" t="str">
        <f>'Page 1 - General Information'!$G$16</f>
        <v>8541</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5.05" x14ac:dyDescent="0.3">
      <c r="A5670" t="str">
        <f>'Page 1 - General Information'!$G$12</f>
        <v>113365303</v>
      </c>
      <c r="B5670" t="str">
        <f>'Page 1 - General Information'!$G$16</f>
        <v>8541</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5.05" x14ac:dyDescent="0.3">
      <c r="A5671" t="str">
        <f>'Page 1 - General Information'!$G$12</f>
        <v>113365303</v>
      </c>
      <c r="B5671" t="str">
        <f>'Page 1 - General Information'!$G$16</f>
        <v>8541</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5.05" x14ac:dyDescent="0.3">
      <c r="A5672" t="str">
        <f>'Page 1 - General Information'!$G$12</f>
        <v>113365303</v>
      </c>
      <c r="B5672" t="str">
        <f>'Page 1 - General Information'!$G$16</f>
        <v>8541</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5.05" x14ac:dyDescent="0.3">
      <c r="A5673" t="str">
        <f>'Page 1 - General Information'!$G$12</f>
        <v>113365303</v>
      </c>
      <c r="B5673" t="str">
        <f>'Page 1 - General Information'!$G$16</f>
        <v>8541</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5.05" x14ac:dyDescent="0.3">
      <c r="A5674" t="str">
        <f>'Page 1 - General Information'!$G$12</f>
        <v>113365303</v>
      </c>
      <c r="B5674" t="str">
        <f>'Page 1 - General Information'!$G$16</f>
        <v>8541</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5.05" x14ac:dyDescent="0.3">
      <c r="A5675" t="str">
        <f>'Page 1 - General Information'!$G$12</f>
        <v>113365303</v>
      </c>
      <c r="B5675" t="str">
        <f>'Page 1 - General Information'!$G$16</f>
        <v>8541</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5.05" x14ac:dyDescent="0.3">
      <c r="A5676" t="str">
        <f>'Page 1 - General Information'!$G$12</f>
        <v>113365303</v>
      </c>
      <c r="B5676" t="str">
        <f>'Page 1 - General Information'!$G$16</f>
        <v>8541</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5.05" x14ac:dyDescent="0.3">
      <c r="A5677" t="str">
        <f>'Page 1 - General Information'!$G$12</f>
        <v>113365303</v>
      </c>
      <c r="B5677" t="str">
        <f>'Page 1 - General Information'!$G$16</f>
        <v>8541</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5.05" x14ac:dyDescent="0.3">
      <c r="A5678" t="str">
        <f>'Page 1 - General Information'!$G$12</f>
        <v>113365303</v>
      </c>
      <c r="B5678" t="str">
        <f>'Page 1 - General Information'!$G$16</f>
        <v>8541</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5.05" x14ac:dyDescent="0.3">
      <c r="A5679" t="str">
        <f>'Page 1 - General Information'!$G$12</f>
        <v>113365303</v>
      </c>
      <c r="B5679" t="str">
        <f>'Page 1 - General Information'!$G$16</f>
        <v>8541</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5.05" x14ac:dyDescent="0.3">
      <c r="A5680" t="str">
        <f>'Page 1 - General Information'!$G$12</f>
        <v>113365303</v>
      </c>
      <c r="B5680" t="str">
        <f>'Page 1 - General Information'!$G$16</f>
        <v>8541</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5.05" x14ac:dyDescent="0.3">
      <c r="A5681" t="str">
        <f>'Page 1 - General Information'!$G$12</f>
        <v>113365303</v>
      </c>
      <c r="B5681" t="str">
        <f>'Page 1 - General Information'!$G$16</f>
        <v>8541</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5.05" x14ac:dyDescent="0.3">
      <c r="A5682" t="str">
        <f>'Page 1 - General Information'!$G$12</f>
        <v>113365303</v>
      </c>
      <c r="B5682" t="str">
        <f>'Page 1 - General Information'!$G$16</f>
        <v>8541</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5.05" x14ac:dyDescent="0.3">
      <c r="A5683" t="str">
        <f>'Page 1 - General Information'!$G$12</f>
        <v>113365303</v>
      </c>
      <c r="B5683" t="str">
        <f>'Page 1 - General Information'!$G$16</f>
        <v>8541</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5.05" x14ac:dyDescent="0.3">
      <c r="A5684" t="str">
        <f>'Page 1 - General Information'!$G$12</f>
        <v>113365303</v>
      </c>
      <c r="B5684" t="str">
        <f>'Page 1 - General Information'!$G$16</f>
        <v>8541</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5.05" x14ac:dyDescent="0.3">
      <c r="A5685" t="str">
        <f>'Page 1 - General Information'!$G$12</f>
        <v>113365303</v>
      </c>
      <c r="B5685" t="str">
        <f>'Page 1 - General Information'!$G$16</f>
        <v>8541</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5.05" x14ac:dyDescent="0.3">
      <c r="A5686" t="str">
        <f>'Page 1 - General Information'!$G$12</f>
        <v>113365303</v>
      </c>
      <c r="B5686" t="str">
        <f>'Page 1 - General Information'!$G$16</f>
        <v>8541</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5.05" x14ac:dyDescent="0.3">
      <c r="A5687" t="str">
        <f>'Page 1 - General Information'!$G$12</f>
        <v>113365303</v>
      </c>
      <c r="B5687" t="str">
        <f>'Page 1 - General Information'!$G$16</f>
        <v>8541</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5.05" x14ac:dyDescent="0.3">
      <c r="A5688" t="str">
        <f>'Page 1 - General Information'!$G$12</f>
        <v>113365303</v>
      </c>
      <c r="B5688" t="str">
        <f>'Page 1 - General Information'!$G$16</f>
        <v>8541</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5.05" x14ac:dyDescent="0.3">
      <c r="A5689" t="str">
        <f>'Page 1 - General Information'!$G$12</f>
        <v>113365303</v>
      </c>
      <c r="B5689" t="str">
        <f>'Page 1 - General Information'!$G$16</f>
        <v>8541</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5.05" x14ac:dyDescent="0.3">
      <c r="A5690" t="str">
        <f>'Page 1 - General Information'!$G$12</f>
        <v>113365303</v>
      </c>
      <c r="B5690" t="str">
        <f>'Page 1 - General Information'!$G$16</f>
        <v>8541</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5.05" x14ac:dyDescent="0.3">
      <c r="A5691" t="str">
        <f>'Page 1 - General Information'!$G$12</f>
        <v>113365303</v>
      </c>
      <c r="B5691" t="str">
        <f>'Page 1 - General Information'!$G$16</f>
        <v>8541</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5.05" x14ac:dyDescent="0.3">
      <c r="A5692" t="str">
        <f>'Page 1 - General Information'!$G$12</f>
        <v>113365303</v>
      </c>
      <c r="B5692" t="str">
        <f>'Page 1 - General Information'!$G$16</f>
        <v>8541</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5.05" x14ac:dyDescent="0.3">
      <c r="A5693" t="str">
        <f>'Page 1 - General Information'!$G$12</f>
        <v>113365303</v>
      </c>
      <c r="B5693" t="str">
        <f>'Page 1 - General Information'!$G$16</f>
        <v>8541</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5.05" x14ac:dyDescent="0.3">
      <c r="A5694" t="str">
        <f>'Page 1 - General Information'!$G$12</f>
        <v>113365303</v>
      </c>
      <c r="B5694" t="str">
        <f>'Page 1 - General Information'!$G$16</f>
        <v>8541</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5.05" x14ac:dyDescent="0.3">
      <c r="A5695" t="str">
        <f>'Page 1 - General Information'!$G$12</f>
        <v>113365303</v>
      </c>
      <c r="B5695" t="str">
        <f>'Page 1 - General Information'!$G$16</f>
        <v>8541</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5.05" x14ac:dyDescent="0.3">
      <c r="A5696" t="str">
        <f>'Page 1 - General Information'!$G$12</f>
        <v>113365303</v>
      </c>
      <c r="B5696" t="str">
        <f>'Page 1 - General Information'!$G$16</f>
        <v>8541</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5.05" x14ac:dyDescent="0.3">
      <c r="A5697" t="str">
        <f>'Page 1 - General Information'!$G$12</f>
        <v>113365303</v>
      </c>
      <c r="B5697" t="str">
        <f>'Page 1 - General Information'!$G$16</f>
        <v>8541</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5.05" x14ac:dyDescent="0.3">
      <c r="A5698" t="str">
        <f>'Page 1 - General Information'!$G$12</f>
        <v>113365303</v>
      </c>
      <c r="B5698" t="str">
        <f>'Page 1 - General Information'!$G$16</f>
        <v>8541</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5.05" x14ac:dyDescent="0.3">
      <c r="A5699" t="str">
        <f>'Page 1 - General Information'!$G$12</f>
        <v>113365303</v>
      </c>
      <c r="B5699" t="str">
        <f>'Page 1 - General Information'!$G$16</f>
        <v>8541</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5.05" x14ac:dyDescent="0.3">
      <c r="A5700" t="str">
        <f>'Page 1 - General Information'!$G$12</f>
        <v>113365303</v>
      </c>
      <c r="B5700" t="str">
        <f>'Page 1 - General Information'!$G$16</f>
        <v>8541</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5.05" x14ac:dyDescent="0.3">
      <c r="A5701" t="str">
        <f>'Page 1 - General Information'!$G$12</f>
        <v>113365303</v>
      </c>
      <c r="B5701" t="str">
        <f>'Page 1 - General Information'!$G$16</f>
        <v>8541</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5.05" x14ac:dyDescent="0.3">
      <c r="A5702" t="str">
        <f>'Page 1 - General Information'!$G$12</f>
        <v>113365303</v>
      </c>
      <c r="B5702" t="str">
        <f>'Page 1 - General Information'!$G$16</f>
        <v>8541</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5.05" x14ac:dyDescent="0.3">
      <c r="A5703" t="str">
        <f>'Page 1 - General Information'!$G$12</f>
        <v>113365303</v>
      </c>
      <c r="B5703" t="str">
        <f>'Page 1 - General Information'!$G$16</f>
        <v>8541</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5.05" x14ac:dyDescent="0.3">
      <c r="A5704" t="str">
        <f>'Page 1 - General Information'!$G$12</f>
        <v>113365303</v>
      </c>
      <c r="B5704" t="str">
        <f>'Page 1 - General Information'!$G$16</f>
        <v>8541</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5.05" x14ac:dyDescent="0.3">
      <c r="A5705" t="str">
        <f>'Page 1 - General Information'!$G$12</f>
        <v>113365303</v>
      </c>
      <c r="B5705" t="str">
        <f>'Page 1 - General Information'!$G$16</f>
        <v>8541</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5.05" x14ac:dyDescent="0.3">
      <c r="A5706" t="str">
        <f>'Page 1 - General Information'!$G$12</f>
        <v>113365303</v>
      </c>
      <c r="B5706" t="str">
        <f>'Page 1 - General Information'!$G$16</f>
        <v>8541</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5.05" x14ac:dyDescent="0.3">
      <c r="A5707" t="str">
        <f>'Page 1 - General Information'!$G$12</f>
        <v>113365303</v>
      </c>
      <c r="B5707" t="str">
        <f>'Page 1 - General Information'!$G$16</f>
        <v>8541</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5.05" x14ac:dyDescent="0.3">
      <c r="A5708" t="str">
        <f>'Page 1 - General Information'!$G$12</f>
        <v>113365303</v>
      </c>
      <c r="B5708" t="str">
        <f>'Page 1 - General Information'!$G$16</f>
        <v>8541</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5.05" x14ac:dyDescent="0.3">
      <c r="A5709" t="str">
        <f>'Page 1 - General Information'!$G$12</f>
        <v>113365303</v>
      </c>
      <c r="B5709" t="str">
        <f>'Page 1 - General Information'!$G$16</f>
        <v>8541</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5.05" x14ac:dyDescent="0.3">
      <c r="A5710" t="str">
        <f>'Page 1 - General Information'!$G$12</f>
        <v>113365303</v>
      </c>
      <c r="B5710" t="str">
        <f>'Page 1 - General Information'!$G$16</f>
        <v>8541</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5.05" x14ac:dyDescent="0.3">
      <c r="A5711" t="str">
        <f>'Page 1 - General Information'!$G$12</f>
        <v>113365303</v>
      </c>
      <c r="B5711" t="str">
        <f>'Page 1 - General Information'!$G$16</f>
        <v>8541</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5.05" x14ac:dyDescent="0.3">
      <c r="A5712" t="str">
        <f>'Page 1 - General Information'!$G$12</f>
        <v>113365303</v>
      </c>
      <c r="B5712" t="str">
        <f>'Page 1 - General Information'!$G$16</f>
        <v>8541</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5.05" x14ac:dyDescent="0.3">
      <c r="A5713" t="str">
        <f>'Page 1 - General Information'!$G$12</f>
        <v>113365303</v>
      </c>
      <c r="B5713" t="str">
        <f>'Page 1 - General Information'!$G$16</f>
        <v>8541</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5.05" x14ac:dyDescent="0.3">
      <c r="A5714" t="str">
        <f>'Page 1 - General Information'!$G$12</f>
        <v>113365303</v>
      </c>
      <c r="B5714" t="str">
        <f>'Page 1 - General Information'!$G$16</f>
        <v>8541</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5.05" x14ac:dyDescent="0.3">
      <c r="A5715" t="str">
        <f>'Page 1 - General Information'!$G$12</f>
        <v>113365303</v>
      </c>
      <c r="B5715" t="str">
        <f>'Page 1 - General Information'!$G$16</f>
        <v>8541</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5.05" x14ac:dyDescent="0.3">
      <c r="A5716" t="str">
        <f>'Page 1 - General Information'!$G$12</f>
        <v>113365303</v>
      </c>
      <c r="B5716" t="str">
        <f>'Page 1 - General Information'!$G$16</f>
        <v>8541</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5.05" x14ac:dyDescent="0.3">
      <c r="A5717" t="str">
        <f>'Page 1 - General Information'!$G$12</f>
        <v>113365303</v>
      </c>
      <c r="B5717" t="str">
        <f>'Page 1 - General Information'!$G$16</f>
        <v>8541</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5.05" x14ac:dyDescent="0.3">
      <c r="A5718" t="str">
        <f>'Page 1 - General Information'!$G$12</f>
        <v>113365303</v>
      </c>
      <c r="B5718" t="str">
        <f>'Page 1 - General Information'!$G$16</f>
        <v>8541</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5.05" x14ac:dyDescent="0.3">
      <c r="A5719" t="str">
        <f>'Page 1 - General Information'!$G$12</f>
        <v>113365303</v>
      </c>
      <c r="B5719" t="str">
        <f>'Page 1 - General Information'!$G$16</f>
        <v>8541</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5.05" x14ac:dyDescent="0.3">
      <c r="A5720" t="str">
        <f>'Page 1 - General Information'!$G$12</f>
        <v>113365303</v>
      </c>
      <c r="B5720" t="str">
        <f>'Page 1 - General Information'!$G$16</f>
        <v>8541</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5.05" x14ac:dyDescent="0.3">
      <c r="A5721" t="str">
        <f>'Page 1 - General Information'!$G$12</f>
        <v>113365303</v>
      </c>
      <c r="B5721" t="str">
        <f>'Page 1 - General Information'!$G$16</f>
        <v>8541</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5.05" x14ac:dyDescent="0.3">
      <c r="A5722" t="str">
        <f>'Page 1 - General Information'!$G$12</f>
        <v>113365303</v>
      </c>
      <c r="B5722" t="str">
        <f>'Page 1 - General Information'!$G$16</f>
        <v>8541</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5.05" x14ac:dyDescent="0.3">
      <c r="A5723" t="str">
        <f>'Page 1 - General Information'!$G$12</f>
        <v>113365303</v>
      </c>
      <c r="B5723" t="str">
        <f>'Page 1 - General Information'!$G$16</f>
        <v>8541</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5.05" x14ac:dyDescent="0.3">
      <c r="A5724" t="str">
        <f>'Page 1 - General Information'!$G$12</f>
        <v>113365303</v>
      </c>
      <c r="B5724" t="str">
        <f>'Page 1 - General Information'!$G$16</f>
        <v>8541</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5.05" x14ac:dyDescent="0.3">
      <c r="A5725" t="str">
        <f>'Page 1 - General Information'!$G$12</f>
        <v>113365303</v>
      </c>
      <c r="B5725" t="str">
        <f>'Page 1 - General Information'!$G$16</f>
        <v>8541</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5.05" x14ac:dyDescent="0.3">
      <c r="A5726" t="str">
        <f>'Page 1 - General Information'!$G$12</f>
        <v>113365303</v>
      </c>
      <c r="B5726" t="str">
        <f>'Page 1 - General Information'!$G$16</f>
        <v>8541</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5.05" x14ac:dyDescent="0.3">
      <c r="A5727" t="str">
        <f>'Page 1 - General Information'!$G$12</f>
        <v>113365303</v>
      </c>
      <c r="B5727" t="str">
        <f>'Page 1 - General Information'!$G$16</f>
        <v>8541</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5.05" x14ac:dyDescent="0.3">
      <c r="A5728" t="str">
        <f>'Page 1 - General Information'!$G$12</f>
        <v>113365303</v>
      </c>
      <c r="B5728" t="str">
        <f>'Page 1 - General Information'!$G$16</f>
        <v>8541</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5.05" x14ac:dyDescent="0.3">
      <c r="A5729" t="str">
        <f>'Page 1 - General Information'!$G$12</f>
        <v>113365303</v>
      </c>
      <c r="B5729" t="str">
        <f>'Page 1 - General Information'!$G$16</f>
        <v>8541</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5.05" x14ac:dyDescent="0.3">
      <c r="A5730" t="str">
        <f>'Page 1 - General Information'!$G$12</f>
        <v>113365303</v>
      </c>
      <c r="B5730" t="str">
        <f>'Page 1 - General Information'!$G$16</f>
        <v>8541</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5.05" x14ac:dyDescent="0.3">
      <c r="A5731" t="str">
        <f>'Page 1 - General Information'!$G$12</f>
        <v>113365303</v>
      </c>
      <c r="B5731" t="str">
        <f>'Page 1 - General Information'!$G$16</f>
        <v>8541</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5.05" x14ac:dyDescent="0.3">
      <c r="A5732" t="str">
        <f>'Page 1 - General Information'!$G$12</f>
        <v>113365303</v>
      </c>
      <c r="B5732" t="str">
        <f>'Page 1 - General Information'!$G$16</f>
        <v>8541</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5.05" x14ac:dyDescent="0.3">
      <c r="A5733" t="str">
        <f>'Page 1 - General Information'!$G$12</f>
        <v>113365303</v>
      </c>
      <c r="B5733" t="str">
        <f>'Page 1 - General Information'!$G$16</f>
        <v>8541</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5.05" x14ac:dyDescent="0.3">
      <c r="A5734" t="str">
        <f>'Page 1 - General Information'!$G$12</f>
        <v>113365303</v>
      </c>
      <c r="B5734" t="str">
        <f>'Page 1 - General Information'!$G$16</f>
        <v>8541</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5.05" x14ac:dyDescent="0.3">
      <c r="A5735" t="str">
        <f>'Page 1 - General Information'!$G$12</f>
        <v>113365303</v>
      </c>
      <c r="B5735" t="str">
        <f>'Page 1 - General Information'!$G$16</f>
        <v>8541</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5.05" x14ac:dyDescent="0.3">
      <c r="A5736" t="str">
        <f>'Page 1 - General Information'!$G$12</f>
        <v>113365303</v>
      </c>
      <c r="B5736" t="str">
        <f>'Page 1 - General Information'!$G$16</f>
        <v>8541</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5.05" x14ac:dyDescent="0.3">
      <c r="A5737" t="str">
        <f>'Page 1 - General Information'!$G$12</f>
        <v>113365303</v>
      </c>
      <c r="B5737" t="str">
        <f>'Page 1 - General Information'!$G$16</f>
        <v>8541</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5.05" x14ac:dyDescent="0.3">
      <c r="A5738" t="str">
        <f>'Page 1 - General Information'!$G$12</f>
        <v>113365303</v>
      </c>
      <c r="B5738" t="str">
        <f>'Page 1 - General Information'!$G$16</f>
        <v>8541</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5.05" x14ac:dyDescent="0.3">
      <c r="A5739" t="str">
        <f>'Page 1 - General Information'!$G$12</f>
        <v>113365303</v>
      </c>
      <c r="B5739" t="str">
        <f>'Page 1 - General Information'!$G$16</f>
        <v>8541</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5.05" x14ac:dyDescent="0.3">
      <c r="A5740" t="str">
        <f>'Page 1 - General Information'!$G$12</f>
        <v>113365303</v>
      </c>
      <c r="B5740" t="str">
        <f>'Page 1 - General Information'!$G$16</f>
        <v>8541</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5.05" x14ac:dyDescent="0.3">
      <c r="A5741" t="str">
        <f>'Page 1 - General Information'!$G$12</f>
        <v>113365303</v>
      </c>
      <c r="B5741" t="str">
        <f>'Page 1 - General Information'!$G$16</f>
        <v>8541</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5.05" x14ac:dyDescent="0.3">
      <c r="A5742" t="str">
        <f>'Page 1 - General Information'!$G$12</f>
        <v>113365303</v>
      </c>
      <c r="B5742" t="str">
        <f>'Page 1 - General Information'!$G$16</f>
        <v>8541</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5.05" x14ac:dyDescent="0.3">
      <c r="A5743" t="str">
        <f>'Page 1 - General Information'!$G$12</f>
        <v>113365303</v>
      </c>
      <c r="B5743" t="str">
        <f>'Page 1 - General Information'!$G$16</f>
        <v>8541</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5.05" x14ac:dyDescent="0.3">
      <c r="A5744" t="str">
        <f>'Page 1 - General Information'!$G$12</f>
        <v>113365303</v>
      </c>
      <c r="B5744" t="str">
        <f>'Page 1 - General Information'!$G$16</f>
        <v>8541</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5.05" x14ac:dyDescent="0.3">
      <c r="A5745" t="str">
        <f>'Page 1 - General Information'!$G$12</f>
        <v>113365303</v>
      </c>
      <c r="B5745" t="str">
        <f>'Page 1 - General Information'!$G$16</f>
        <v>8541</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5.05" x14ac:dyDescent="0.3">
      <c r="A5746" t="str">
        <f>'Page 1 - General Information'!$G$12</f>
        <v>113365303</v>
      </c>
      <c r="B5746" t="str">
        <f>'Page 1 - General Information'!$G$16</f>
        <v>8541</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5.05" x14ac:dyDescent="0.3">
      <c r="A5747" t="str">
        <f>'Page 1 - General Information'!$G$12</f>
        <v>113365303</v>
      </c>
      <c r="B5747" t="str">
        <f>'Page 1 - General Information'!$G$16</f>
        <v>8541</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5.05" x14ac:dyDescent="0.3">
      <c r="A5748" t="str">
        <f>'Page 1 - General Information'!$G$12</f>
        <v>113365303</v>
      </c>
      <c r="B5748" t="str">
        <f>'Page 1 - General Information'!$G$16</f>
        <v>8541</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5.05" x14ac:dyDescent="0.3">
      <c r="A5749" t="str">
        <f>'Page 1 - General Information'!$G$12</f>
        <v>113365303</v>
      </c>
      <c r="B5749" t="str">
        <f>'Page 1 - General Information'!$G$16</f>
        <v>8541</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5.05" x14ac:dyDescent="0.3">
      <c r="A5750" t="str">
        <f>'Page 1 - General Information'!$G$12</f>
        <v>113365303</v>
      </c>
      <c r="B5750" t="str">
        <f>'Page 1 - General Information'!$G$16</f>
        <v>8541</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5.05" x14ac:dyDescent="0.3">
      <c r="A5751" t="str">
        <f>'Page 1 - General Information'!$G$12</f>
        <v>113365303</v>
      </c>
      <c r="B5751" t="str">
        <f>'Page 1 - General Information'!$G$16</f>
        <v>8541</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5.05" x14ac:dyDescent="0.3">
      <c r="A5752" t="str">
        <f>'Page 1 - General Information'!$G$12</f>
        <v>113365303</v>
      </c>
      <c r="B5752" t="str">
        <f>'Page 1 - General Information'!$G$16</f>
        <v>8541</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5.05" x14ac:dyDescent="0.3">
      <c r="A5753" t="str">
        <f>'Page 1 - General Information'!$G$12</f>
        <v>113365303</v>
      </c>
      <c r="B5753" t="str">
        <f>'Page 1 - General Information'!$G$16</f>
        <v>8541</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5.05" x14ac:dyDescent="0.3">
      <c r="A5754" t="str">
        <f>'Page 1 - General Information'!$G$12</f>
        <v>113365303</v>
      </c>
      <c r="B5754" t="str">
        <f>'Page 1 - General Information'!$G$16</f>
        <v>8541</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5.05" x14ac:dyDescent="0.3">
      <c r="A5755" t="str">
        <f>'Page 1 - General Information'!$G$12</f>
        <v>113365303</v>
      </c>
      <c r="B5755" t="str">
        <f>'Page 1 - General Information'!$G$16</f>
        <v>8541</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5.05" x14ac:dyDescent="0.3">
      <c r="A5756" t="str">
        <f>'Page 1 - General Information'!$G$12</f>
        <v>113365303</v>
      </c>
      <c r="B5756" t="str">
        <f>'Page 1 - General Information'!$G$16</f>
        <v>8541</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5.05" x14ac:dyDescent="0.3">
      <c r="A5757" t="str">
        <f>'Page 1 - General Information'!$G$12</f>
        <v>113365303</v>
      </c>
      <c r="B5757" t="str">
        <f>'Page 1 - General Information'!$G$16</f>
        <v>8541</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5.05" x14ac:dyDescent="0.3">
      <c r="A5758" t="str">
        <f>'Page 1 - General Information'!$G$12</f>
        <v>113365303</v>
      </c>
      <c r="B5758" t="str">
        <f>'Page 1 - General Information'!$G$16</f>
        <v>8541</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5.05" x14ac:dyDescent="0.3">
      <c r="A5759" t="str">
        <f>'Page 1 - General Information'!$G$12</f>
        <v>113365303</v>
      </c>
      <c r="B5759" t="str">
        <f>'Page 1 - General Information'!$G$16</f>
        <v>8541</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5.05" x14ac:dyDescent="0.3">
      <c r="A5760" t="str">
        <f>'Page 1 - General Information'!$G$12</f>
        <v>113365303</v>
      </c>
      <c r="B5760" t="str">
        <f>'Page 1 - General Information'!$G$16</f>
        <v>8541</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5.05" x14ac:dyDescent="0.3">
      <c r="A5761" t="str">
        <f>'Page 1 - General Information'!$G$12</f>
        <v>113365303</v>
      </c>
      <c r="B5761" t="str">
        <f>'Page 1 - General Information'!$G$16</f>
        <v>8541</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5.05" x14ac:dyDescent="0.3">
      <c r="A5762" t="str">
        <f>'Page 1 - General Information'!$G$12</f>
        <v>113365303</v>
      </c>
      <c r="B5762" t="str">
        <f>'Page 1 - General Information'!$G$16</f>
        <v>8541</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5.05" x14ac:dyDescent="0.3">
      <c r="A5763" t="str">
        <f>'Page 1 - General Information'!$G$12</f>
        <v>113365303</v>
      </c>
      <c r="B5763" t="str">
        <f>'Page 1 - General Information'!$G$16</f>
        <v>8541</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5.05" x14ac:dyDescent="0.3">
      <c r="A5764" t="str">
        <f>'Page 1 - General Information'!$G$12</f>
        <v>113365303</v>
      </c>
      <c r="B5764" t="str">
        <f>'Page 1 - General Information'!$G$16</f>
        <v>8541</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5.05" x14ac:dyDescent="0.3">
      <c r="A5765" t="str">
        <f>'Page 1 - General Information'!$G$12</f>
        <v>113365303</v>
      </c>
      <c r="B5765" t="str">
        <f>'Page 1 - General Information'!$G$16</f>
        <v>8541</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5.05" x14ac:dyDescent="0.3">
      <c r="A5766" t="str">
        <f>'Page 1 - General Information'!$G$12</f>
        <v>113365303</v>
      </c>
      <c r="B5766" t="str">
        <f>'Page 1 - General Information'!$G$16</f>
        <v>8541</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5.05" x14ac:dyDescent="0.3">
      <c r="A5767" t="str">
        <f>'Page 1 - General Information'!$G$12</f>
        <v>113365303</v>
      </c>
      <c r="B5767" t="str">
        <f>'Page 1 - General Information'!$G$16</f>
        <v>8541</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5.05" x14ac:dyDescent="0.3">
      <c r="A5768" t="str">
        <f>'Page 1 - General Information'!$G$12</f>
        <v>113365303</v>
      </c>
      <c r="B5768" t="str">
        <f>'Page 1 - General Information'!$G$16</f>
        <v>8541</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5.05" x14ac:dyDescent="0.3">
      <c r="A5769" t="str">
        <f>'Page 1 - General Information'!$G$12</f>
        <v>113365303</v>
      </c>
      <c r="B5769" t="str">
        <f>'Page 1 - General Information'!$G$16</f>
        <v>8541</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5.05" x14ac:dyDescent="0.3">
      <c r="A5770" t="str">
        <f>'Page 1 - General Information'!$G$12</f>
        <v>113365303</v>
      </c>
      <c r="B5770" t="str">
        <f>'Page 1 - General Information'!$G$16</f>
        <v>8541</v>
      </c>
      <c r="C5770" s="343" t="s">
        <v>21449</v>
      </c>
      <c r="D5770"/>
      <c r="E5770"/>
      <c r="F5770"/>
      <c r="G5770"/>
      <c r="H5770"/>
      <c r="I5770"/>
      <c r="J5770"/>
      <c r="K5770"/>
      <c r="L5770"/>
      <c r="M5770"/>
      <c r="N5770" t="s">
        <v>8218</v>
      </c>
      <c r="O5770"/>
      <c r="P5770" s="349">
        <f>INDEX('Page 3 - Financial Information'!$K$16:$X$190,Y5770,X5770)</f>
        <v>4500</v>
      </c>
      <c r="Q5770"/>
      <c r="R5770"/>
      <c r="S5770" s="249" t="s">
        <v>9374</v>
      </c>
      <c r="T5770"/>
      <c r="U5770"/>
      <c r="V5770"/>
      <c r="W5770"/>
      <c r="X5770" s="345">
        <v>1</v>
      </c>
      <c r="Y5770" s="345">
        <v>110</v>
      </c>
      <c r="Z5770" s="288"/>
    </row>
    <row r="5771" spans="1:26" ht="15.05" x14ac:dyDescent="0.3">
      <c r="A5771" t="str">
        <f>'Page 1 - General Information'!$G$12</f>
        <v>113365303</v>
      </c>
      <c r="B5771" t="str">
        <f>'Page 1 - General Information'!$G$16</f>
        <v>8541</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5.05" x14ac:dyDescent="0.3">
      <c r="A5772" t="str">
        <f>'Page 1 - General Information'!$G$12</f>
        <v>113365303</v>
      </c>
      <c r="B5772" t="str">
        <f>'Page 1 - General Information'!$G$16</f>
        <v>8541</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5.05" x14ac:dyDescent="0.3">
      <c r="A5773" t="str">
        <f>'Page 1 - General Information'!$G$12</f>
        <v>113365303</v>
      </c>
      <c r="B5773" t="str">
        <f>'Page 1 - General Information'!$G$16</f>
        <v>8541</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5.05" x14ac:dyDescent="0.3">
      <c r="A5774" t="str">
        <f>'Page 1 - General Information'!$G$12</f>
        <v>113365303</v>
      </c>
      <c r="B5774" t="str">
        <f>'Page 1 - General Information'!$G$16</f>
        <v>8541</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5.05" x14ac:dyDescent="0.3">
      <c r="A5775" t="str">
        <f>'Page 1 - General Information'!$G$12</f>
        <v>113365303</v>
      </c>
      <c r="B5775" t="str">
        <f>'Page 1 - General Information'!$G$16</f>
        <v>8541</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5.05" x14ac:dyDescent="0.3">
      <c r="A5776" t="str">
        <f>'Page 1 - General Information'!$G$12</f>
        <v>113365303</v>
      </c>
      <c r="B5776" t="str">
        <f>'Page 1 - General Information'!$G$16</f>
        <v>8541</v>
      </c>
      <c r="C5776" s="343" t="s">
        <v>21449</v>
      </c>
      <c r="D5776"/>
      <c r="E5776"/>
      <c r="F5776"/>
      <c r="G5776"/>
      <c r="H5776"/>
      <c r="I5776"/>
      <c r="J5776"/>
      <c r="K5776"/>
      <c r="L5776"/>
      <c r="M5776"/>
      <c r="N5776" t="s">
        <v>8218</v>
      </c>
      <c r="O5776"/>
      <c r="P5776" s="349">
        <f>INDEX('Page 3 - Financial Information'!$K$16:$X$190,Y5776,X5776)</f>
        <v>4500</v>
      </c>
      <c r="Q5776"/>
      <c r="R5776"/>
      <c r="S5776" t="s">
        <v>9380</v>
      </c>
      <c r="T5776"/>
      <c r="U5776"/>
      <c r="V5776"/>
      <c r="W5776"/>
      <c r="X5776" s="345">
        <v>8</v>
      </c>
      <c r="Y5776" s="345">
        <v>110</v>
      </c>
      <c r="Z5776" s="288"/>
    </row>
    <row r="5777" spans="1:26" ht="15.05" x14ac:dyDescent="0.3">
      <c r="A5777" t="str">
        <f>'Page 1 - General Information'!$G$12</f>
        <v>113365303</v>
      </c>
      <c r="B5777" t="str">
        <f>'Page 1 - General Information'!$G$16</f>
        <v>8541</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5.05" x14ac:dyDescent="0.3">
      <c r="A5778" t="str">
        <f>'Page 1 - General Information'!$G$12</f>
        <v>113365303</v>
      </c>
      <c r="B5778" t="str">
        <f>'Page 1 - General Information'!$G$16</f>
        <v>8541</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5.05" x14ac:dyDescent="0.3">
      <c r="A5779" t="str">
        <f>'Page 1 - General Information'!$G$12</f>
        <v>113365303</v>
      </c>
      <c r="B5779" t="str">
        <f>'Page 1 - General Information'!$G$16</f>
        <v>8541</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5.05" x14ac:dyDescent="0.3">
      <c r="A5780" t="str">
        <f>'Page 1 - General Information'!$G$12</f>
        <v>113365303</v>
      </c>
      <c r="B5780" t="str">
        <f>'Page 1 - General Information'!$G$16</f>
        <v>8541</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5.05" x14ac:dyDescent="0.3">
      <c r="A5781" t="str">
        <f>'Page 1 - General Information'!$G$12</f>
        <v>113365303</v>
      </c>
      <c r="B5781" t="str">
        <f>'Page 1 - General Information'!$G$16</f>
        <v>8541</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5.05" x14ac:dyDescent="0.3">
      <c r="A5782" t="str">
        <f>'Page 1 - General Information'!$G$12</f>
        <v>113365303</v>
      </c>
      <c r="B5782" t="str">
        <f>'Page 1 - General Information'!$G$16</f>
        <v>8541</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5.05" x14ac:dyDescent="0.3">
      <c r="A5783" t="str">
        <f>'Page 1 - General Information'!$G$12</f>
        <v>113365303</v>
      </c>
      <c r="B5783" t="str">
        <f>'Page 1 - General Information'!$G$16</f>
        <v>8541</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5.05" x14ac:dyDescent="0.3">
      <c r="A5784" t="str">
        <f>'Page 1 - General Information'!$G$12</f>
        <v>113365303</v>
      </c>
      <c r="B5784" t="str">
        <f>'Page 1 - General Information'!$G$16</f>
        <v>8541</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5.05" x14ac:dyDescent="0.3">
      <c r="A5785" t="str">
        <f>'Page 1 - General Information'!$G$12</f>
        <v>113365303</v>
      </c>
      <c r="B5785" t="str">
        <f>'Page 1 - General Information'!$G$16</f>
        <v>8541</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5.05" x14ac:dyDescent="0.3">
      <c r="A5786" t="str">
        <f>'Page 1 - General Information'!$G$12</f>
        <v>113365303</v>
      </c>
      <c r="B5786" t="str">
        <f>'Page 1 - General Information'!$G$16</f>
        <v>8541</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5.05" x14ac:dyDescent="0.3">
      <c r="A5787" t="str">
        <f>'Page 1 - General Information'!$G$12</f>
        <v>113365303</v>
      </c>
      <c r="B5787" t="str">
        <f>'Page 1 - General Information'!$G$16</f>
        <v>8541</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5.05" x14ac:dyDescent="0.3">
      <c r="A5788" t="str">
        <f>'Page 1 - General Information'!$G$12</f>
        <v>113365303</v>
      </c>
      <c r="B5788" t="str">
        <f>'Page 1 - General Information'!$G$16</f>
        <v>8541</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5.05" x14ac:dyDescent="0.3">
      <c r="A5789" t="str">
        <f>'Page 1 - General Information'!$G$12</f>
        <v>113365303</v>
      </c>
      <c r="B5789" t="str">
        <f>'Page 1 - General Information'!$G$16</f>
        <v>8541</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5.05" x14ac:dyDescent="0.3">
      <c r="A5790" t="str">
        <f>'Page 1 - General Information'!$G$12</f>
        <v>113365303</v>
      </c>
      <c r="B5790" t="str">
        <f>'Page 1 - General Information'!$G$16</f>
        <v>8541</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5.05" x14ac:dyDescent="0.3">
      <c r="A5791" t="str">
        <f>'Page 1 - General Information'!$G$12</f>
        <v>113365303</v>
      </c>
      <c r="B5791" t="str">
        <f>'Page 1 - General Information'!$G$16</f>
        <v>8541</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5.05" x14ac:dyDescent="0.3">
      <c r="A5792" t="str">
        <f>'Page 1 - General Information'!$G$12</f>
        <v>113365303</v>
      </c>
      <c r="B5792" t="str">
        <f>'Page 1 - General Information'!$G$16</f>
        <v>8541</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5.05" x14ac:dyDescent="0.3">
      <c r="A5793" t="str">
        <f>'Page 1 - General Information'!$G$12</f>
        <v>113365303</v>
      </c>
      <c r="B5793" t="str">
        <f>'Page 1 - General Information'!$G$16</f>
        <v>8541</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5.05" x14ac:dyDescent="0.3">
      <c r="A5794" t="str">
        <f>'Page 1 - General Information'!$G$12</f>
        <v>113365303</v>
      </c>
      <c r="B5794" t="str">
        <f>'Page 1 - General Information'!$G$16</f>
        <v>8541</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5.05" x14ac:dyDescent="0.3">
      <c r="A5795" t="str">
        <f>'Page 1 - General Information'!$G$12</f>
        <v>113365303</v>
      </c>
      <c r="B5795" t="str">
        <f>'Page 1 - General Information'!$G$16</f>
        <v>8541</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5.05" x14ac:dyDescent="0.3">
      <c r="A5796" t="str">
        <f>'Page 1 - General Information'!$G$12</f>
        <v>113365303</v>
      </c>
      <c r="B5796" t="str">
        <f>'Page 1 - General Information'!$G$16</f>
        <v>8541</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5.05" x14ac:dyDescent="0.3">
      <c r="A5797" t="str">
        <f>'Page 1 - General Information'!$G$12</f>
        <v>113365303</v>
      </c>
      <c r="B5797" t="str">
        <f>'Page 1 - General Information'!$G$16</f>
        <v>8541</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5.05" x14ac:dyDescent="0.3">
      <c r="A5798" t="str">
        <f>'Page 1 - General Information'!$G$12</f>
        <v>113365303</v>
      </c>
      <c r="B5798" t="str">
        <f>'Page 1 - General Information'!$G$16</f>
        <v>8541</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5.05" x14ac:dyDescent="0.3">
      <c r="A5799" t="str">
        <f>'Page 1 - General Information'!$G$12</f>
        <v>113365303</v>
      </c>
      <c r="B5799" t="str">
        <f>'Page 1 - General Information'!$G$16</f>
        <v>8541</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5.05" x14ac:dyDescent="0.3">
      <c r="A5800" t="str">
        <f>'Page 1 - General Information'!$G$12</f>
        <v>113365303</v>
      </c>
      <c r="B5800" t="str">
        <f>'Page 1 - General Information'!$G$16</f>
        <v>8541</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5.05" x14ac:dyDescent="0.3">
      <c r="A5801" t="str">
        <f>'Page 1 - General Information'!$G$12</f>
        <v>113365303</v>
      </c>
      <c r="B5801" t="str">
        <f>'Page 1 - General Information'!$G$16</f>
        <v>8541</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5.05" x14ac:dyDescent="0.3">
      <c r="A5802" t="str">
        <f>'Page 1 - General Information'!$G$12</f>
        <v>113365303</v>
      </c>
      <c r="B5802" t="str">
        <f>'Page 1 - General Information'!$G$16</f>
        <v>8541</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5.05" x14ac:dyDescent="0.3">
      <c r="A5803" t="str">
        <f>'Page 1 - General Information'!$G$12</f>
        <v>113365303</v>
      </c>
      <c r="B5803" t="str">
        <f>'Page 1 - General Information'!$G$16</f>
        <v>8541</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5.05" x14ac:dyDescent="0.3">
      <c r="A5804" t="str">
        <f>'Page 1 - General Information'!$G$12</f>
        <v>113365303</v>
      </c>
      <c r="B5804" t="str">
        <f>'Page 1 - General Information'!$G$16</f>
        <v>8541</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5.05" x14ac:dyDescent="0.3">
      <c r="A5805" t="str">
        <f>'Page 1 - General Information'!$G$12</f>
        <v>113365303</v>
      </c>
      <c r="B5805" t="str">
        <f>'Page 1 - General Information'!$G$16</f>
        <v>8541</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5.05" x14ac:dyDescent="0.3">
      <c r="A5806" t="str">
        <f>'Page 1 - General Information'!$G$12</f>
        <v>113365303</v>
      </c>
      <c r="B5806" t="str">
        <f>'Page 1 - General Information'!$G$16</f>
        <v>8541</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5.05" x14ac:dyDescent="0.3">
      <c r="A5807" t="str">
        <f>'Page 1 - General Information'!$G$12</f>
        <v>113365303</v>
      </c>
      <c r="B5807" t="str">
        <f>'Page 1 - General Information'!$G$16</f>
        <v>8541</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5.05" x14ac:dyDescent="0.3">
      <c r="A5808" t="str">
        <f>'Page 1 - General Information'!$G$12</f>
        <v>113365303</v>
      </c>
      <c r="B5808" t="str">
        <f>'Page 1 - General Information'!$G$16</f>
        <v>8541</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5.05" x14ac:dyDescent="0.3">
      <c r="A5809" t="str">
        <f>'Page 1 - General Information'!$G$12</f>
        <v>113365303</v>
      </c>
      <c r="B5809" t="str">
        <f>'Page 1 - General Information'!$G$16</f>
        <v>8541</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5.05" x14ac:dyDescent="0.3">
      <c r="A5810" t="str">
        <f>'Page 1 - General Information'!$G$12</f>
        <v>113365303</v>
      </c>
      <c r="B5810" t="str">
        <f>'Page 1 - General Information'!$G$16</f>
        <v>8541</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5.05" x14ac:dyDescent="0.3">
      <c r="A5811" t="str">
        <f>'Page 1 - General Information'!$G$12</f>
        <v>113365303</v>
      </c>
      <c r="B5811" t="str">
        <f>'Page 1 - General Information'!$G$16</f>
        <v>8541</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5.05" x14ac:dyDescent="0.3">
      <c r="A5812" t="str">
        <f>'Page 1 - General Information'!$G$12</f>
        <v>113365303</v>
      </c>
      <c r="B5812" t="str">
        <f>'Page 1 - General Information'!$G$16</f>
        <v>8541</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5.05" x14ac:dyDescent="0.3">
      <c r="A5813" t="str">
        <f>'Page 1 - General Information'!$G$12</f>
        <v>113365303</v>
      </c>
      <c r="B5813" t="str">
        <f>'Page 1 - General Information'!$G$16</f>
        <v>8541</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5.05" x14ac:dyDescent="0.3">
      <c r="A5814" t="str">
        <f>'Page 1 - General Information'!$G$12</f>
        <v>113365303</v>
      </c>
      <c r="B5814" t="str">
        <f>'Page 1 - General Information'!$G$16</f>
        <v>8541</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5.05" x14ac:dyDescent="0.3">
      <c r="A5815" t="str">
        <f>'Page 1 - General Information'!$G$12</f>
        <v>113365303</v>
      </c>
      <c r="B5815" t="str">
        <f>'Page 1 - General Information'!$G$16</f>
        <v>8541</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5.05" x14ac:dyDescent="0.3">
      <c r="A5816" t="str">
        <f>'Page 1 - General Information'!$G$12</f>
        <v>113365303</v>
      </c>
      <c r="B5816" t="str">
        <f>'Page 1 - General Information'!$G$16</f>
        <v>8541</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5.05" x14ac:dyDescent="0.3">
      <c r="A5817" t="str">
        <f>'Page 1 - General Information'!$G$12</f>
        <v>113365303</v>
      </c>
      <c r="B5817" t="str">
        <f>'Page 1 - General Information'!$G$16</f>
        <v>8541</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5.05" x14ac:dyDescent="0.3">
      <c r="A5818" t="str">
        <f>'Page 1 - General Information'!$G$12</f>
        <v>113365303</v>
      </c>
      <c r="B5818" t="str">
        <f>'Page 1 - General Information'!$G$16</f>
        <v>8541</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5.05" x14ac:dyDescent="0.3">
      <c r="A5819" t="str">
        <f>'Page 1 - General Information'!$G$12</f>
        <v>113365303</v>
      </c>
      <c r="B5819" t="str">
        <f>'Page 1 - General Information'!$G$16</f>
        <v>8541</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5.05" x14ac:dyDescent="0.3">
      <c r="A5820" t="str">
        <f>'Page 1 - General Information'!$G$12</f>
        <v>113365303</v>
      </c>
      <c r="B5820" t="str">
        <f>'Page 1 - General Information'!$G$16</f>
        <v>8541</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5.05" x14ac:dyDescent="0.3">
      <c r="A5821" t="str">
        <f>'Page 1 - General Information'!$G$12</f>
        <v>113365303</v>
      </c>
      <c r="B5821" t="str">
        <f>'Page 1 - General Information'!$G$16</f>
        <v>8541</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5.05" x14ac:dyDescent="0.3">
      <c r="A5822" t="str">
        <f>'Page 1 - General Information'!$G$12</f>
        <v>113365303</v>
      </c>
      <c r="B5822" t="str">
        <f>'Page 1 - General Information'!$G$16</f>
        <v>8541</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5.05" x14ac:dyDescent="0.3">
      <c r="A5823" t="str">
        <f>'Page 1 - General Information'!$G$12</f>
        <v>113365303</v>
      </c>
      <c r="B5823" t="str">
        <f>'Page 1 - General Information'!$G$16</f>
        <v>8541</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5.05" x14ac:dyDescent="0.3">
      <c r="A5824" t="str">
        <f>'Page 1 - General Information'!$G$12</f>
        <v>113365303</v>
      </c>
      <c r="B5824" t="str">
        <f>'Page 1 - General Information'!$G$16</f>
        <v>8541</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5.05" x14ac:dyDescent="0.3">
      <c r="A5825" t="str">
        <f>'Page 1 - General Information'!$G$12</f>
        <v>113365303</v>
      </c>
      <c r="B5825" t="str">
        <f>'Page 1 - General Information'!$G$16</f>
        <v>8541</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5.05" x14ac:dyDescent="0.3">
      <c r="A5826" t="str">
        <f>'Page 1 - General Information'!$G$12</f>
        <v>113365303</v>
      </c>
      <c r="B5826" t="str">
        <f>'Page 1 - General Information'!$G$16</f>
        <v>8541</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5.05" x14ac:dyDescent="0.3">
      <c r="A5827" t="str">
        <f>'Page 1 - General Information'!$G$12</f>
        <v>113365303</v>
      </c>
      <c r="B5827" t="str">
        <f>'Page 1 - General Information'!$G$16</f>
        <v>8541</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5.05" x14ac:dyDescent="0.3">
      <c r="A5828" t="str">
        <f>'Page 1 - General Information'!$G$12</f>
        <v>113365303</v>
      </c>
      <c r="B5828" t="str">
        <f>'Page 1 - General Information'!$G$16</f>
        <v>8541</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5.05" x14ac:dyDescent="0.3">
      <c r="A5829" t="str">
        <f>'Page 1 - General Information'!$G$12</f>
        <v>113365303</v>
      </c>
      <c r="B5829" t="str">
        <f>'Page 1 - General Information'!$G$16</f>
        <v>8541</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5.05" x14ac:dyDescent="0.3">
      <c r="A5830" t="str">
        <f>'Page 1 - General Information'!$G$12</f>
        <v>113365303</v>
      </c>
      <c r="B5830" t="str">
        <f>'Page 1 - General Information'!$G$16</f>
        <v>8541</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5.05" x14ac:dyDescent="0.3">
      <c r="A5831" t="str">
        <f>'Page 1 - General Information'!$G$12</f>
        <v>113365303</v>
      </c>
      <c r="B5831" t="str">
        <f>'Page 1 - General Information'!$G$16</f>
        <v>8541</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5.05" x14ac:dyDescent="0.3">
      <c r="A5832" t="str">
        <f>'Page 1 - General Information'!$G$12</f>
        <v>113365303</v>
      </c>
      <c r="B5832" t="str">
        <f>'Page 1 - General Information'!$G$16</f>
        <v>8541</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5.05" x14ac:dyDescent="0.3">
      <c r="A5833" t="str">
        <f>'Page 1 - General Information'!$G$12</f>
        <v>113365303</v>
      </c>
      <c r="B5833" t="str">
        <f>'Page 1 - General Information'!$G$16</f>
        <v>8541</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5.05" x14ac:dyDescent="0.3">
      <c r="A5834" t="str">
        <f>'Page 1 - General Information'!$G$12</f>
        <v>113365303</v>
      </c>
      <c r="B5834" t="str">
        <f>'Page 1 - General Information'!$G$16</f>
        <v>8541</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5.05" x14ac:dyDescent="0.3">
      <c r="A5835" t="str">
        <f>'Page 1 - General Information'!$G$12</f>
        <v>113365303</v>
      </c>
      <c r="B5835" t="str">
        <f>'Page 1 - General Information'!$G$16</f>
        <v>8541</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5.05" x14ac:dyDescent="0.3">
      <c r="A5836" t="str">
        <f>'Page 1 - General Information'!$G$12</f>
        <v>113365303</v>
      </c>
      <c r="B5836" t="str">
        <f>'Page 1 - General Information'!$G$16</f>
        <v>8541</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5.05" x14ac:dyDescent="0.3">
      <c r="A5837" t="str">
        <f>'Page 1 - General Information'!$G$12</f>
        <v>113365303</v>
      </c>
      <c r="B5837" t="str">
        <f>'Page 1 - General Information'!$G$16</f>
        <v>8541</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5.05" x14ac:dyDescent="0.3">
      <c r="A5838" t="str">
        <f>'Page 1 - General Information'!$G$12</f>
        <v>113365303</v>
      </c>
      <c r="B5838" t="str">
        <f>'Page 1 - General Information'!$G$16</f>
        <v>8541</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5.05" x14ac:dyDescent="0.3">
      <c r="A5839" t="str">
        <f>'Page 1 - General Information'!$G$12</f>
        <v>113365303</v>
      </c>
      <c r="B5839" t="str">
        <f>'Page 1 - General Information'!$G$16</f>
        <v>8541</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5.05" x14ac:dyDescent="0.3">
      <c r="A5840" t="str">
        <f>'Page 1 - General Information'!$G$12</f>
        <v>113365303</v>
      </c>
      <c r="B5840" t="str">
        <f>'Page 1 - General Information'!$G$16</f>
        <v>8541</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5.05" x14ac:dyDescent="0.3">
      <c r="A5841" t="str">
        <f>'Page 1 - General Information'!$G$12</f>
        <v>113365303</v>
      </c>
      <c r="B5841" t="str">
        <f>'Page 1 - General Information'!$G$16</f>
        <v>8541</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5.05" x14ac:dyDescent="0.3">
      <c r="A5842" t="str">
        <f>'Page 1 - General Information'!$G$12</f>
        <v>113365303</v>
      </c>
      <c r="B5842" t="str">
        <f>'Page 1 - General Information'!$G$16</f>
        <v>8541</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5.05" x14ac:dyDescent="0.3">
      <c r="A5843" t="str">
        <f>'Page 1 - General Information'!$G$12</f>
        <v>113365303</v>
      </c>
      <c r="B5843" t="str">
        <f>'Page 1 - General Information'!$G$16</f>
        <v>8541</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5.05" x14ac:dyDescent="0.3">
      <c r="A5844" t="str">
        <f>'Page 1 - General Information'!$G$12</f>
        <v>113365303</v>
      </c>
      <c r="B5844" t="str">
        <f>'Page 1 - General Information'!$G$16</f>
        <v>8541</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5.05" x14ac:dyDescent="0.3">
      <c r="A5845" t="str">
        <f>'Page 1 - General Information'!$G$12</f>
        <v>113365303</v>
      </c>
      <c r="B5845" t="str">
        <f>'Page 1 - General Information'!$G$16</f>
        <v>8541</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5.05" x14ac:dyDescent="0.3">
      <c r="A5846" t="str">
        <f>'Page 1 - General Information'!$G$12</f>
        <v>113365303</v>
      </c>
      <c r="B5846" t="str">
        <f>'Page 1 - General Information'!$G$16</f>
        <v>8541</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5.05" x14ac:dyDescent="0.3">
      <c r="A5847" t="str">
        <f>'Page 1 - General Information'!$G$12</f>
        <v>113365303</v>
      </c>
      <c r="B5847" t="str">
        <f>'Page 1 - General Information'!$G$16</f>
        <v>8541</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5.05" x14ac:dyDescent="0.3">
      <c r="A5848" t="str">
        <f>'Page 1 - General Information'!$G$12</f>
        <v>113365303</v>
      </c>
      <c r="B5848" t="str">
        <f>'Page 1 - General Information'!$G$16</f>
        <v>8541</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5.05" x14ac:dyDescent="0.3">
      <c r="A5849" t="str">
        <f>'Page 1 - General Information'!$G$12</f>
        <v>113365303</v>
      </c>
      <c r="B5849" t="str">
        <f>'Page 1 - General Information'!$G$16</f>
        <v>8541</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5.05" x14ac:dyDescent="0.3">
      <c r="A5850" t="str">
        <f>'Page 1 - General Information'!$G$12</f>
        <v>113365303</v>
      </c>
      <c r="B5850" t="str">
        <f>'Page 1 - General Information'!$G$16</f>
        <v>8541</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5.05" x14ac:dyDescent="0.3">
      <c r="A5851" t="str">
        <f>'Page 1 - General Information'!$G$12</f>
        <v>113365303</v>
      </c>
      <c r="B5851" t="str">
        <f>'Page 1 - General Information'!$G$16</f>
        <v>8541</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5.05" x14ac:dyDescent="0.3">
      <c r="A5852" t="str">
        <f>'Page 1 - General Information'!$G$12</f>
        <v>113365303</v>
      </c>
      <c r="B5852" t="str">
        <f>'Page 1 - General Information'!$G$16</f>
        <v>8541</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5.05" x14ac:dyDescent="0.3">
      <c r="A5853" t="str">
        <f>'Page 1 - General Information'!$G$12</f>
        <v>113365303</v>
      </c>
      <c r="B5853" t="str">
        <f>'Page 1 - General Information'!$G$16</f>
        <v>8541</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5.05" x14ac:dyDescent="0.3">
      <c r="A5854" t="str">
        <f>'Page 1 - General Information'!$G$12</f>
        <v>113365303</v>
      </c>
      <c r="B5854" t="str">
        <f>'Page 1 - General Information'!$G$16</f>
        <v>8541</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5.05" x14ac:dyDescent="0.3">
      <c r="A5855" t="str">
        <f>'Page 1 - General Information'!$G$12</f>
        <v>113365303</v>
      </c>
      <c r="B5855" t="str">
        <f>'Page 1 - General Information'!$G$16</f>
        <v>8541</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5.05" x14ac:dyDescent="0.3">
      <c r="A5856" t="str">
        <f>'Page 1 - General Information'!$G$12</f>
        <v>113365303</v>
      </c>
      <c r="B5856" t="str">
        <f>'Page 1 - General Information'!$G$16</f>
        <v>8541</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5.05" x14ac:dyDescent="0.3">
      <c r="A5857" t="str">
        <f>'Page 1 - General Information'!$G$12</f>
        <v>113365303</v>
      </c>
      <c r="B5857" t="str">
        <f>'Page 1 - General Information'!$G$16</f>
        <v>8541</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5.05" x14ac:dyDescent="0.3">
      <c r="A5858" t="str">
        <f>'Page 1 - General Information'!$G$12</f>
        <v>113365303</v>
      </c>
      <c r="B5858" t="str">
        <f>'Page 1 - General Information'!$G$16</f>
        <v>8541</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5.05" x14ac:dyDescent="0.3">
      <c r="A5859" t="str">
        <f>'Page 1 - General Information'!$G$12</f>
        <v>113365303</v>
      </c>
      <c r="B5859" t="str">
        <f>'Page 1 - General Information'!$G$16</f>
        <v>8541</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5.05" x14ac:dyDescent="0.3">
      <c r="A5860" t="str">
        <f>'Page 1 - General Information'!$G$12</f>
        <v>113365303</v>
      </c>
      <c r="B5860" t="str">
        <f>'Page 1 - General Information'!$G$16</f>
        <v>8541</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5.05" x14ac:dyDescent="0.3">
      <c r="A5861" t="str">
        <f>'Page 1 - General Information'!$G$12</f>
        <v>113365303</v>
      </c>
      <c r="B5861" t="str">
        <f>'Page 1 - General Information'!$G$16</f>
        <v>8541</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5.05" x14ac:dyDescent="0.3">
      <c r="A5862" t="str">
        <f>'Page 1 - General Information'!$G$12</f>
        <v>113365303</v>
      </c>
      <c r="B5862" t="str">
        <f>'Page 1 - General Information'!$G$16</f>
        <v>8541</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5.05" x14ac:dyDescent="0.3">
      <c r="A5863" t="str">
        <f>'Page 1 - General Information'!$G$12</f>
        <v>113365303</v>
      </c>
      <c r="B5863" t="str">
        <f>'Page 1 - General Information'!$G$16</f>
        <v>8541</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5.05" x14ac:dyDescent="0.3">
      <c r="A5864" t="str">
        <f>'Page 1 - General Information'!$G$12</f>
        <v>113365303</v>
      </c>
      <c r="B5864" t="str">
        <f>'Page 1 - General Information'!$G$16</f>
        <v>8541</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5.05" x14ac:dyDescent="0.3">
      <c r="A5865" t="str">
        <f>'Page 1 - General Information'!$G$12</f>
        <v>113365303</v>
      </c>
      <c r="B5865" t="str">
        <f>'Page 1 - General Information'!$G$16</f>
        <v>8541</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5.05" x14ac:dyDescent="0.3">
      <c r="A5866" t="str">
        <f>'Page 1 - General Information'!$G$12</f>
        <v>113365303</v>
      </c>
      <c r="B5866" t="str">
        <f>'Page 1 - General Information'!$G$16</f>
        <v>8541</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5.05" x14ac:dyDescent="0.3">
      <c r="A5867" t="str">
        <f>'Page 1 - General Information'!$G$12</f>
        <v>113365303</v>
      </c>
      <c r="B5867" t="str">
        <f>'Page 1 - General Information'!$G$16</f>
        <v>8541</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5.05" x14ac:dyDescent="0.3">
      <c r="A5868" t="str">
        <f>'Page 1 - General Information'!$G$12</f>
        <v>113365303</v>
      </c>
      <c r="B5868" t="str">
        <f>'Page 1 - General Information'!$G$16</f>
        <v>8541</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5.05" x14ac:dyDescent="0.3">
      <c r="A5869" t="str">
        <f>'Page 1 - General Information'!$G$12</f>
        <v>113365303</v>
      </c>
      <c r="B5869" t="str">
        <f>'Page 1 - General Information'!$G$16</f>
        <v>8541</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5.05" x14ac:dyDescent="0.3">
      <c r="A5870" t="str">
        <f>'Page 1 - General Information'!$G$12</f>
        <v>113365303</v>
      </c>
      <c r="B5870" t="str">
        <f>'Page 1 - General Information'!$G$16</f>
        <v>8541</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5.05" x14ac:dyDescent="0.3">
      <c r="A5871" t="str">
        <f>'Page 1 - General Information'!$G$12</f>
        <v>113365303</v>
      </c>
      <c r="B5871" t="str">
        <f>'Page 1 - General Information'!$G$16</f>
        <v>8541</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5.05" x14ac:dyDescent="0.3">
      <c r="A5872" t="str">
        <f>'Page 1 - General Information'!$G$12</f>
        <v>113365303</v>
      </c>
      <c r="B5872" t="str">
        <f>'Page 1 - General Information'!$G$16</f>
        <v>8541</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5.05" x14ac:dyDescent="0.3">
      <c r="A5873" t="str">
        <f>'Page 1 - General Information'!$G$12</f>
        <v>113365303</v>
      </c>
      <c r="B5873" t="str">
        <f>'Page 1 - General Information'!$G$16</f>
        <v>8541</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5.05" x14ac:dyDescent="0.3">
      <c r="A5874" t="str">
        <f>'Page 1 - General Information'!$G$12</f>
        <v>113365303</v>
      </c>
      <c r="B5874" t="str">
        <f>'Page 1 - General Information'!$G$16</f>
        <v>8541</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5.05" x14ac:dyDescent="0.3">
      <c r="A5875" t="str">
        <f>'Page 1 - General Information'!$G$12</f>
        <v>113365303</v>
      </c>
      <c r="B5875" t="str">
        <f>'Page 1 - General Information'!$G$16</f>
        <v>8541</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5.05" x14ac:dyDescent="0.3">
      <c r="A5876" t="str">
        <f>'Page 1 - General Information'!$G$12</f>
        <v>113365303</v>
      </c>
      <c r="B5876" t="str">
        <f>'Page 1 - General Information'!$G$16</f>
        <v>8541</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5.05" x14ac:dyDescent="0.3">
      <c r="A5877" t="str">
        <f>'Page 1 - General Information'!$G$12</f>
        <v>113365303</v>
      </c>
      <c r="B5877" t="str">
        <f>'Page 1 - General Information'!$G$16</f>
        <v>8541</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5.05" x14ac:dyDescent="0.3">
      <c r="A5878" t="str">
        <f>'Page 1 - General Information'!$G$12</f>
        <v>113365303</v>
      </c>
      <c r="B5878" t="str">
        <f>'Page 1 - General Information'!$G$16</f>
        <v>8541</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5.05" x14ac:dyDescent="0.3">
      <c r="A5879" t="str">
        <f>'Page 1 - General Information'!$G$12</f>
        <v>113365303</v>
      </c>
      <c r="B5879" t="str">
        <f>'Page 1 - General Information'!$G$16</f>
        <v>8541</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5.05" x14ac:dyDescent="0.3">
      <c r="A5880" t="str">
        <f>'Page 1 - General Information'!$G$12</f>
        <v>113365303</v>
      </c>
      <c r="B5880" t="str">
        <f>'Page 1 - General Information'!$G$16</f>
        <v>8541</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5.05" x14ac:dyDescent="0.3">
      <c r="A5881" t="str">
        <f>'Page 1 - General Information'!$G$12</f>
        <v>113365303</v>
      </c>
      <c r="B5881" t="str">
        <f>'Page 1 - General Information'!$G$16</f>
        <v>8541</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5.05" x14ac:dyDescent="0.3">
      <c r="A5882" t="str">
        <f>'Page 1 - General Information'!$G$12</f>
        <v>113365303</v>
      </c>
      <c r="B5882" t="str">
        <f>'Page 1 - General Information'!$G$16</f>
        <v>8541</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5.05" x14ac:dyDescent="0.3">
      <c r="A5883" t="str">
        <f>'Page 1 - General Information'!$G$12</f>
        <v>113365303</v>
      </c>
      <c r="B5883" t="str">
        <f>'Page 1 - General Information'!$G$16</f>
        <v>8541</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5.05" x14ac:dyDescent="0.3">
      <c r="A5884" t="str">
        <f>'Page 1 - General Information'!$G$12</f>
        <v>113365303</v>
      </c>
      <c r="B5884" t="str">
        <f>'Page 1 - General Information'!$G$16</f>
        <v>8541</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5.05" x14ac:dyDescent="0.3">
      <c r="A5885" t="str">
        <f>'Page 1 - General Information'!$G$12</f>
        <v>113365303</v>
      </c>
      <c r="B5885" t="str">
        <f>'Page 1 - General Information'!$G$16</f>
        <v>8541</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5.05" x14ac:dyDescent="0.3">
      <c r="A5886" t="str">
        <f>'Page 1 - General Information'!$G$12</f>
        <v>113365303</v>
      </c>
      <c r="B5886" t="str">
        <f>'Page 1 - General Information'!$G$16</f>
        <v>8541</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5.05" x14ac:dyDescent="0.3">
      <c r="A5887" t="str">
        <f>'Page 1 - General Information'!$G$12</f>
        <v>113365303</v>
      </c>
      <c r="B5887" t="str">
        <f>'Page 1 - General Information'!$G$16</f>
        <v>8541</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5.05" x14ac:dyDescent="0.3">
      <c r="A5888" t="str">
        <f>'Page 1 - General Information'!$G$12</f>
        <v>113365303</v>
      </c>
      <c r="B5888" t="str">
        <f>'Page 1 - General Information'!$G$16</f>
        <v>8541</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5.05" x14ac:dyDescent="0.3">
      <c r="A5889" t="str">
        <f>'Page 1 - General Information'!$G$12</f>
        <v>113365303</v>
      </c>
      <c r="B5889" t="str">
        <f>'Page 1 - General Information'!$G$16</f>
        <v>8541</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5.05" x14ac:dyDescent="0.3">
      <c r="A5890" t="str">
        <f>'Page 1 - General Information'!$G$12</f>
        <v>113365303</v>
      </c>
      <c r="B5890" t="str">
        <f>'Page 1 - General Information'!$G$16</f>
        <v>8541</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5.05" x14ac:dyDescent="0.3">
      <c r="A5891" t="str">
        <f>'Page 1 - General Information'!$G$12</f>
        <v>113365303</v>
      </c>
      <c r="B5891" t="str">
        <f>'Page 1 - General Information'!$G$16</f>
        <v>8541</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5.05" x14ac:dyDescent="0.3">
      <c r="A5892" t="str">
        <f>'Page 1 - General Information'!$G$12</f>
        <v>113365303</v>
      </c>
      <c r="B5892" t="str">
        <f>'Page 1 - General Information'!$G$16</f>
        <v>8541</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5.05" x14ac:dyDescent="0.3">
      <c r="A5893" t="str">
        <f>'Page 1 - General Information'!$G$12</f>
        <v>113365303</v>
      </c>
      <c r="B5893" t="str">
        <f>'Page 1 - General Information'!$G$16</f>
        <v>8541</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5.05" x14ac:dyDescent="0.3">
      <c r="A5894" t="str">
        <f>'Page 1 - General Information'!$G$12</f>
        <v>113365303</v>
      </c>
      <c r="B5894" t="str">
        <f>'Page 1 - General Information'!$G$16</f>
        <v>8541</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5.05" x14ac:dyDescent="0.3">
      <c r="A5895" t="str">
        <f>'Page 1 - General Information'!$G$12</f>
        <v>113365303</v>
      </c>
      <c r="B5895" t="str">
        <f>'Page 1 - General Information'!$G$16</f>
        <v>8541</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5.05" x14ac:dyDescent="0.3">
      <c r="A5896" t="str">
        <f>'Page 1 - General Information'!$G$12</f>
        <v>113365303</v>
      </c>
      <c r="B5896" t="str">
        <f>'Page 1 - General Information'!$G$16</f>
        <v>8541</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5.05" x14ac:dyDescent="0.3">
      <c r="A5897" t="str">
        <f>'Page 1 - General Information'!$G$12</f>
        <v>113365303</v>
      </c>
      <c r="B5897" t="str">
        <f>'Page 1 - General Information'!$G$16</f>
        <v>8541</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5.05" x14ac:dyDescent="0.3">
      <c r="A5898" t="str">
        <f>'Page 1 - General Information'!$G$12</f>
        <v>113365303</v>
      </c>
      <c r="B5898" t="str">
        <f>'Page 1 - General Information'!$G$16</f>
        <v>8541</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5.05" x14ac:dyDescent="0.3">
      <c r="A5899" t="str">
        <f>'Page 1 - General Information'!$G$12</f>
        <v>113365303</v>
      </c>
      <c r="B5899" t="str">
        <f>'Page 1 - General Information'!$G$16</f>
        <v>8541</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5.05" x14ac:dyDescent="0.3">
      <c r="A5900" t="str">
        <f>'Page 1 - General Information'!$G$12</f>
        <v>113365303</v>
      </c>
      <c r="B5900" t="str">
        <f>'Page 1 - General Information'!$G$16</f>
        <v>8541</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5.05" x14ac:dyDescent="0.3">
      <c r="A5901" t="str">
        <f>'Page 1 - General Information'!$G$12</f>
        <v>113365303</v>
      </c>
      <c r="B5901" t="str">
        <f>'Page 1 - General Information'!$G$16</f>
        <v>8541</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5.05" x14ac:dyDescent="0.3">
      <c r="A5902" t="str">
        <f>'Page 1 - General Information'!$G$12</f>
        <v>113365303</v>
      </c>
      <c r="B5902" t="str">
        <f>'Page 1 - General Information'!$G$16</f>
        <v>8541</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5.05" x14ac:dyDescent="0.3">
      <c r="A5903" t="str">
        <f>'Page 1 - General Information'!$G$12</f>
        <v>113365303</v>
      </c>
      <c r="B5903" t="str">
        <f>'Page 1 - General Information'!$G$16</f>
        <v>8541</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5.05" x14ac:dyDescent="0.3">
      <c r="A5904" t="str">
        <f>'Page 1 - General Information'!$G$12</f>
        <v>113365303</v>
      </c>
      <c r="B5904" t="str">
        <f>'Page 1 - General Information'!$G$16</f>
        <v>8541</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5.05" x14ac:dyDescent="0.3">
      <c r="A5905" t="str">
        <f>'Page 1 - General Information'!$G$12</f>
        <v>113365303</v>
      </c>
      <c r="B5905" t="str">
        <f>'Page 1 - General Information'!$G$16</f>
        <v>8541</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5.05" x14ac:dyDescent="0.3">
      <c r="A5906" t="str">
        <f>'Page 1 - General Information'!$G$12</f>
        <v>113365303</v>
      </c>
      <c r="B5906" t="str">
        <f>'Page 1 - General Information'!$G$16</f>
        <v>8541</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5.05" x14ac:dyDescent="0.3">
      <c r="A5907" t="str">
        <f>'Page 1 - General Information'!$G$12</f>
        <v>113365303</v>
      </c>
      <c r="B5907" t="str">
        <f>'Page 1 - General Information'!$G$16</f>
        <v>8541</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5.05" x14ac:dyDescent="0.3">
      <c r="A5908" t="str">
        <f>'Page 1 - General Information'!$G$12</f>
        <v>113365303</v>
      </c>
      <c r="B5908" t="str">
        <f>'Page 1 - General Information'!$G$16</f>
        <v>8541</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5.05" x14ac:dyDescent="0.3">
      <c r="A5909" t="str">
        <f>'Page 1 - General Information'!$G$12</f>
        <v>113365303</v>
      </c>
      <c r="B5909" t="str">
        <f>'Page 1 - General Information'!$G$16</f>
        <v>8541</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5.05" x14ac:dyDescent="0.3">
      <c r="A5910" t="str">
        <f>'Page 1 - General Information'!$G$12</f>
        <v>113365303</v>
      </c>
      <c r="B5910" t="str">
        <f>'Page 1 - General Information'!$G$16</f>
        <v>8541</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5.05" x14ac:dyDescent="0.3">
      <c r="A5911" t="str">
        <f>'Page 1 - General Information'!$G$12</f>
        <v>113365303</v>
      </c>
      <c r="B5911" t="str">
        <f>'Page 1 - General Information'!$G$16</f>
        <v>8541</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5.05" x14ac:dyDescent="0.3">
      <c r="A5912" t="str">
        <f>'Page 1 - General Information'!$G$12</f>
        <v>113365303</v>
      </c>
      <c r="B5912" t="str">
        <f>'Page 1 - General Information'!$G$16</f>
        <v>8541</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5.05" x14ac:dyDescent="0.3">
      <c r="A5913" t="str">
        <f>'Page 1 - General Information'!$G$12</f>
        <v>113365303</v>
      </c>
      <c r="B5913" t="str">
        <f>'Page 1 - General Information'!$G$16</f>
        <v>8541</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5.05" x14ac:dyDescent="0.3">
      <c r="A5914" t="str">
        <f>'Page 1 - General Information'!$G$12</f>
        <v>113365303</v>
      </c>
      <c r="B5914" t="str">
        <f>'Page 1 - General Information'!$G$16</f>
        <v>8541</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5.05" x14ac:dyDescent="0.3">
      <c r="A5915" t="str">
        <f>'Page 1 - General Information'!$G$12</f>
        <v>113365303</v>
      </c>
      <c r="B5915" t="str">
        <f>'Page 1 - General Information'!$G$16</f>
        <v>8541</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5.05" x14ac:dyDescent="0.3">
      <c r="A5916" t="str">
        <f>'Page 1 - General Information'!$G$12</f>
        <v>113365303</v>
      </c>
      <c r="B5916" t="str">
        <f>'Page 1 - General Information'!$G$16</f>
        <v>8541</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5.05" x14ac:dyDescent="0.3">
      <c r="A5917" t="str">
        <f>'Page 1 - General Information'!$G$12</f>
        <v>113365303</v>
      </c>
      <c r="B5917" t="str">
        <f>'Page 1 - General Information'!$G$16</f>
        <v>8541</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5.05" x14ac:dyDescent="0.3">
      <c r="A5918" t="str">
        <f>'Page 1 - General Information'!$G$12</f>
        <v>113365303</v>
      </c>
      <c r="B5918" t="str">
        <f>'Page 1 - General Information'!$G$16</f>
        <v>8541</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5.05" x14ac:dyDescent="0.3">
      <c r="A5919" t="str">
        <f>'Page 1 - General Information'!$G$12</f>
        <v>113365303</v>
      </c>
      <c r="B5919" t="str">
        <f>'Page 1 - General Information'!$G$16</f>
        <v>8541</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5.05" x14ac:dyDescent="0.3">
      <c r="A5920" t="str">
        <f>'Page 1 - General Information'!$G$12</f>
        <v>113365303</v>
      </c>
      <c r="B5920" t="str">
        <f>'Page 1 - General Information'!$G$16</f>
        <v>8541</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5.05" x14ac:dyDescent="0.3">
      <c r="A5921" t="str">
        <f>'Page 1 - General Information'!$G$12</f>
        <v>113365303</v>
      </c>
      <c r="B5921" t="str">
        <f>'Page 1 - General Information'!$G$16</f>
        <v>8541</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5.05" x14ac:dyDescent="0.3">
      <c r="A5922" t="str">
        <f>'Page 1 - General Information'!$G$12</f>
        <v>113365303</v>
      </c>
      <c r="B5922" t="str">
        <f>'Page 1 - General Information'!$G$16</f>
        <v>8541</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5.05" x14ac:dyDescent="0.3">
      <c r="A5923" t="str">
        <f>'Page 1 - General Information'!$G$12</f>
        <v>113365303</v>
      </c>
      <c r="B5923" t="str">
        <f>'Page 1 - General Information'!$G$16</f>
        <v>8541</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5.05" x14ac:dyDescent="0.3">
      <c r="A5924" t="str">
        <f>'Page 1 - General Information'!$G$12</f>
        <v>113365303</v>
      </c>
      <c r="B5924" t="str">
        <f>'Page 1 - General Information'!$G$16</f>
        <v>8541</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5.05" x14ac:dyDescent="0.3">
      <c r="A5925" t="str">
        <f>'Page 1 - General Information'!$G$12</f>
        <v>113365303</v>
      </c>
      <c r="B5925" t="str">
        <f>'Page 1 - General Information'!$G$16</f>
        <v>8541</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5.05" x14ac:dyDescent="0.3">
      <c r="A5926" t="str">
        <f>'Page 1 - General Information'!$G$12</f>
        <v>113365303</v>
      </c>
      <c r="B5926" t="str">
        <f>'Page 1 - General Information'!$G$16</f>
        <v>8541</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5.05" x14ac:dyDescent="0.3">
      <c r="A5927" t="str">
        <f>'Page 1 - General Information'!$G$12</f>
        <v>113365303</v>
      </c>
      <c r="B5927" t="str">
        <f>'Page 1 - General Information'!$G$16</f>
        <v>8541</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5.05" x14ac:dyDescent="0.3">
      <c r="A5928" t="str">
        <f>'Page 1 - General Information'!$G$12</f>
        <v>113365303</v>
      </c>
      <c r="B5928" t="str">
        <f>'Page 1 - General Information'!$G$16</f>
        <v>8541</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5.05" x14ac:dyDescent="0.3">
      <c r="A5929" t="str">
        <f>'Page 1 - General Information'!$G$12</f>
        <v>113365303</v>
      </c>
      <c r="B5929" t="str">
        <f>'Page 1 - General Information'!$G$16</f>
        <v>8541</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5.05" x14ac:dyDescent="0.3">
      <c r="A5930" t="str">
        <f>'Page 1 - General Information'!$G$12</f>
        <v>113365303</v>
      </c>
      <c r="B5930" t="str">
        <f>'Page 1 - General Information'!$G$16</f>
        <v>8541</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5.05" x14ac:dyDescent="0.3">
      <c r="A5931" t="str">
        <f>'Page 1 - General Information'!$G$12</f>
        <v>113365303</v>
      </c>
      <c r="B5931" t="str">
        <f>'Page 1 - General Information'!$G$16</f>
        <v>8541</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5.05" x14ac:dyDescent="0.3">
      <c r="A5932" t="str">
        <f>'Page 1 - General Information'!$G$12</f>
        <v>113365303</v>
      </c>
      <c r="B5932" t="str">
        <f>'Page 1 - General Information'!$G$16</f>
        <v>8541</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5.05" x14ac:dyDescent="0.3">
      <c r="A5933" t="str">
        <f>'Page 1 - General Information'!$G$12</f>
        <v>113365303</v>
      </c>
      <c r="B5933" t="str">
        <f>'Page 1 - General Information'!$G$16</f>
        <v>8541</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5.05" x14ac:dyDescent="0.3">
      <c r="A5934" t="str">
        <f>'Page 1 - General Information'!$G$12</f>
        <v>113365303</v>
      </c>
      <c r="B5934" t="str">
        <f>'Page 1 - General Information'!$G$16</f>
        <v>8541</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5.05" x14ac:dyDescent="0.3">
      <c r="A5935" t="str">
        <f>'Page 1 - General Information'!$G$12</f>
        <v>113365303</v>
      </c>
      <c r="B5935" t="str">
        <f>'Page 1 - General Information'!$G$16</f>
        <v>8541</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5.05" x14ac:dyDescent="0.3">
      <c r="A5936" t="str">
        <f>'Page 1 - General Information'!$G$12</f>
        <v>113365303</v>
      </c>
      <c r="B5936" t="str">
        <f>'Page 1 - General Information'!$G$16</f>
        <v>8541</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5.05" x14ac:dyDescent="0.3">
      <c r="A5937" t="str">
        <f>'Page 1 - General Information'!$G$12</f>
        <v>113365303</v>
      </c>
      <c r="B5937" t="str">
        <f>'Page 1 - General Information'!$G$16</f>
        <v>8541</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5.05" x14ac:dyDescent="0.3">
      <c r="A5938" t="str">
        <f>'Page 1 - General Information'!$G$12</f>
        <v>113365303</v>
      </c>
      <c r="B5938" t="str">
        <f>'Page 1 - General Information'!$G$16</f>
        <v>8541</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5.05" x14ac:dyDescent="0.3">
      <c r="A5939" t="str">
        <f>'Page 1 - General Information'!$G$12</f>
        <v>113365303</v>
      </c>
      <c r="B5939" t="str">
        <f>'Page 1 - General Information'!$G$16</f>
        <v>8541</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5.05" x14ac:dyDescent="0.3">
      <c r="A5940" t="str">
        <f>'Page 1 - General Information'!$G$12</f>
        <v>113365303</v>
      </c>
      <c r="B5940" t="str">
        <f>'Page 1 - General Information'!$G$16</f>
        <v>8541</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5.05" x14ac:dyDescent="0.3">
      <c r="A5941" t="str">
        <f>'Page 1 - General Information'!$G$12</f>
        <v>113365303</v>
      </c>
      <c r="B5941" t="str">
        <f>'Page 1 - General Information'!$G$16</f>
        <v>8541</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5.05" x14ac:dyDescent="0.3">
      <c r="A5942" t="str">
        <f>'Page 1 - General Information'!$G$12</f>
        <v>113365303</v>
      </c>
      <c r="B5942" t="str">
        <f>'Page 1 - General Information'!$G$16</f>
        <v>8541</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5.05" x14ac:dyDescent="0.3">
      <c r="A5943" t="str">
        <f>'Page 1 - General Information'!$G$12</f>
        <v>113365303</v>
      </c>
      <c r="B5943" t="str">
        <f>'Page 1 - General Information'!$G$16</f>
        <v>8541</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5.05" x14ac:dyDescent="0.3">
      <c r="A5944" t="str">
        <f>'Page 1 - General Information'!$G$12</f>
        <v>113365303</v>
      </c>
      <c r="B5944" t="str">
        <f>'Page 1 - General Information'!$G$16</f>
        <v>8541</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5.05" x14ac:dyDescent="0.3">
      <c r="A5945" t="str">
        <f>'Page 1 - General Information'!$G$12</f>
        <v>113365303</v>
      </c>
      <c r="B5945" t="str">
        <f>'Page 1 - General Information'!$G$16</f>
        <v>8541</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5.05" x14ac:dyDescent="0.3">
      <c r="A5946" t="str">
        <f>'Page 1 - General Information'!$G$12</f>
        <v>113365303</v>
      </c>
      <c r="B5946" t="str">
        <f>'Page 1 - General Information'!$G$16</f>
        <v>8541</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5.05" x14ac:dyDescent="0.3">
      <c r="A5947" t="str">
        <f>'Page 1 - General Information'!$G$12</f>
        <v>113365303</v>
      </c>
      <c r="B5947" t="str">
        <f>'Page 1 - General Information'!$G$16</f>
        <v>8541</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5.05" x14ac:dyDescent="0.3">
      <c r="A5948" t="str">
        <f>'Page 1 - General Information'!$G$12</f>
        <v>113365303</v>
      </c>
      <c r="B5948" t="str">
        <f>'Page 1 - General Information'!$G$16</f>
        <v>8541</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5.05" x14ac:dyDescent="0.3">
      <c r="A5949" t="str">
        <f>'Page 1 - General Information'!$G$12</f>
        <v>113365303</v>
      </c>
      <c r="B5949" t="str">
        <f>'Page 1 - General Information'!$G$16</f>
        <v>8541</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5.05" x14ac:dyDescent="0.3">
      <c r="A5950" t="str">
        <f>'Page 1 - General Information'!$G$12</f>
        <v>113365303</v>
      </c>
      <c r="B5950" t="str">
        <f>'Page 1 - General Information'!$G$16</f>
        <v>8541</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5.05" x14ac:dyDescent="0.3">
      <c r="A5951" t="str">
        <f>'Page 1 - General Information'!$G$12</f>
        <v>113365303</v>
      </c>
      <c r="B5951" t="str">
        <f>'Page 1 - General Information'!$G$16</f>
        <v>8541</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5.05" x14ac:dyDescent="0.3">
      <c r="A5952" t="str">
        <f>'Page 1 - General Information'!$G$12</f>
        <v>113365303</v>
      </c>
      <c r="B5952" t="str">
        <f>'Page 1 - General Information'!$G$16</f>
        <v>8541</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5.05" x14ac:dyDescent="0.3">
      <c r="A5953" t="str">
        <f>'Page 1 - General Information'!$G$12</f>
        <v>113365303</v>
      </c>
      <c r="B5953" t="str">
        <f>'Page 1 - General Information'!$G$16</f>
        <v>8541</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5.05" x14ac:dyDescent="0.3">
      <c r="A5954" t="str">
        <f>'Page 1 - General Information'!$G$12</f>
        <v>113365303</v>
      </c>
      <c r="B5954" t="str">
        <f>'Page 1 - General Information'!$G$16</f>
        <v>8541</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5.05" x14ac:dyDescent="0.3">
      <c r="A5955" t="str">
        <f>'Page 1 - General Information'!$G$12</f>
        <v>113365303</v>
      </c>
      <c r="B5955" t="str">
        <f>'Page 1 - General Information'!$G$16</f>
        <v>8541</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5.05" x14ac:dyDescent="0.3">
      <c r="A5956" t="str">
        <f>'Page 1 - General Information'!$G$12</f>
        <v>113365303</v>
      </c>
      <c r="B5956" t="str">
        <f>'Page 1 - General Information'!$G$16</f>
        <v>8541</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5.05" x14ac:dyDescent="0.3">
      <c r="A5957" t="str">
        <f>'Page 1 - General Information'!$G$12</f>
        <v>113365303</v>
      </c>
      <c r="B5957" t="str">
        <f>'Page 1 - General Information'!$G$16</f>
        <v>8541</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5.05" x14ac:dyDescent="0.3">
      <c r="A5958" t="str">
        <f>'Page 1 - General Information'!$G$12</f>
        <v>113365303</v>
      </c>
      <c r="B5958" t="str">
        <f>'Page 1 - General Information'!$G$16</f>
        <v>8541</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5.05" x14ac:dyDescent="0.3">
      <c r="A5959" t="str">
        <f>'Page 1 - General Information'!$G$12</f>
        <v>113365303</v>
      </c>
      <c r="B5959" t="str">
        <f>'Page 1 - General Information'!$G$16</f>
        <v>8541</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5.05" x14ac:dyDescent="0.3">
      <c r="A5960" t="str">
        <f>'Page 1 - General Information'!$G$12</f>
        <v>113365303</v>
      </c>
      <c r="B5960" t="str">
        <f>'Page 1 - General Information'!$G$16</f>
        <v>8541</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5.05" x14ac:dyDescent="0.3">
      <c r="A5961" t="str">
        <f>'Page 1 - General Information'!$G$12</f>
        <v>113365303</v>
      </c>
      <c r="B5961" t="str">
        <f>'Page 1 - General Information'!$G$16</f>
        <v>8541</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5.05" x14ac:dyDescent="0.3">
      <c r="A5962" t="str">
        <f>'Page 1 - General Information'!$G$12</f>
        <v>113365303</v>
      </c>
      <c r="B5962" t="str">
        <f>'Page 1 - General Information'!$G$16</f>
        <v>8541</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5.05" x14ac:dyDescent="0.3">
      <c r="A5963" t="str">
        <f>'Page 1 - General Information'!$G$12</f>
        <v>113365303</v>
      </c>
      <c r="B5963" t="str">
        <f>'Page 1 - General Information'!$G$16</f>
        <v>8541</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5.05" x14ac:dyDescent="0.3">
      <c r="A5964" t="str">
        <f>'Page 1 - General Information'!$G$12</f>
        <v>113365303</v>
      </c>
      <c r="B5964" t="str">
        <f>'Page 1 - General Information'!$G$16</f>
        <v>8541</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5.05" x14ac:dyDescent="0.3">
      <c r="A5965" t="str">
        <f>'Page 1 - General Information'!$G$12</f>
        <v>113365303</v>
      </c>
      <c r="B5965" t="str">
        <f>'Page 1 - General Information'!$G$16</f>
        <v>8541</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5.05" x14ac:dyDescent="0.3">
      <c r="A5966" t="str">
        <f>'Page 1 - General Information'!$G$12</f>
        <v>113365303</v>
      </c>
      <c r="B5966" t="str">
        <f>'Page 1 - General Information'!$G$16</f>
        <v>8541</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5.05" x14ac:dyDescent="0.3">
      <c r="A5967" t="str">
        <f>'Page 1 - General Information'!$G$12</f>
        <v>113365303</v>
      </c>
      <c r="B5967" t="str">
        <f>'Page 1 - General Information'!$G$16</f>
        <v>8541</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5.05" x14ac:dyDescent="0.3">
      <c r="A5968" t="str">
        <f>'Page 1 - General Information'!$G$12</f>
        <v>113365303</v>
      </c>
      <c r="B5968" t="str">
        <f>'Page 1 - General Information'!$G$16</f>
        <v>8541</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5.05" x14ac:dyDescent="0.3">
      <c r="A5969" t="str">
        <f>'Page 1 - General Information'!$G$12</f>
        <v>113365303</v>
      </c>
      <c r="B5969" t="str">
        <f>'Page 1 - General Information'!$G$16</f>
        <v>8541</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5.05" x14ac:dyDescent="0.3">
      <c r="A5970" t="str">
        <f>'Page 1 - General Information'!$G$12</f>
        <v>113365303</v>
      </c>
      <c r="B5970" t="str">
        <f>'Page 1 - General Information'!$G$16</f>
        <v>8541</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5.05" x14ac:dyDescent="0.3">
      <c r="A5971" t="str">
        <f>'Page 1 - General Information'!$G$12</f>
        <v>113365303</v>
      </c>
      <c r="B5971" t="str">
        <f>'Page 1 - General Information'!$G$16</f>
        <v>8541</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5.05" x14ac:dyDescent="0.3">
      <c r="A5972" t="str">
        <f>'Page 1 - General Information'!$G$12</f>
        <v>113365303</v>
      </c>
      <c r="B5972" t="str">
        <f>'Page 1 - General Information'!$G$16</f>
        <v>8541</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5.05" x14ac:dyDescent="0.3">
      <c r="A5973" t="str">
        <f>'Page 1 - General Information'!$G$12</f>
        <v>113365303</v>
      </c>
      <c r="B5973" t="str">
        <f>'Page 1 - General Information'!$G$16</f>
        <v>8541</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5.05" x14ac:dyDescent="0.3">
      <c r="A5974" t="str">
        <f>'Page 1 - General Information'!$G$12</f>
        <v>113365303</v>
      </c>
      <c r="B5974" t="str">
        <f>'Page 1 - General Information'!$G$16</f>
        <v>8541</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5.05" x14ac:dyDescent="0.3">
      <c r="A5975" t="str">
        <f>'Page 1 - General Information'!$G$12</f>
        <v>113365303</v>
      </c>
      <c r="B5975" t="str">
        <f>'Page 1 - General Information'!$G$16</f>
        <v>8541</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5.05" x14ac:dyDescent="0.3">
      <c r="A5976" t="str">
        <f>'Page 1 - General Information'!$G$12</f>
        <v>113365303</v>
      </c>
      <c r="B5976" t="str">
        <f>'Page 1 - General Information'!$G$16</f>
        <v>8541</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5.05" x14ac:dyDescent="0.3">
      <c r="A5977" t="str">
        <f>'Page 1 - General Information'!$G$12</f>
        <v>113365303</v>
      </c>
      <c r="B5977" t="str">
        <f>'Page 1 - General Information'!$G$16</f>
        <v>8541</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5.05" x14ac:dyDescent="0.3">
      <c r="A5978" t="str">
        <f>'Page 1 - General Information'!$G$12</f>
        <v>113365303</v>
      </c>
      <c r="B5978" t="str">
        <f>'Page 1 - General Information'!$G$16</f>
        <v>8541</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5.05" x14ac:dyDescent="0.3">
      <c r="A5979" t="str">
        <f>'Page 1 - General Information'!$G$12</f>
        <v>113365303</v>
      </c>
      <c r="B5979" t="str">
        <f>'Page 1 - General Information'!$G$16</f>
        <v>8541</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5.05" x14ac:dyDescent="0.3">
      <c r="A5980" t="str">
        <f>'Page 1 - General Information'!$G$12</f>
        <v>113365303</v>
      </c>
      <c r="B5980" t="str">
        <f>'Page 1 - General Information'!$G$16</f>
        <v>8541</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5.05" x14ac:dyDescent="0.3">
      <c r="A5981" t="str">
        <f>'Page 1 - General Information'!$G$12</f>
        <v>113365303</v>
      </c>
      <c r="B5981" t="str">
        <f>'Page 1 - General Information'!$G$16</f>
        <v>8541</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5.05" x14ac:dyDescent="0.3">
      <c r="A5982" t="str">
        <f>'Page 1 - General Information'!$G$12</f>
        <v>113365303</v>
      </c>
      <c r="B5982" t="str">
        <f>'Page 1 - General Information'!$G$16</f>
        <v>8541</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5.05" x14ac:dyDescent="0.3">
      <c r="A5983" t="str">
        <f>'Page 1 - General Information'!$G$12</f>
        <v>113365303</v>
      </c>
      <c r="B5983" t="str">
        <f>'Page 1 - General Information'!$G$16</f>
        <v>8541</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5.05" x14ac:dyDescent="0.3">
      <c r="A5984" t="str">
        <f>'Page 1 - General Information'!$G$12</f>
        <v>113365303</v>
      </c>
      <c r="B5984" t="str">
        <f>'Page 1 - General Information'!$G$16</f>
        <v>8541</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5.05" x14ac:dyDescent="0.3">
      <c r="A5985" t="str">
        <f>'Page 1 - General Information'!$G$12</f>
        <v>113365303</v>
      </c>
      <c r="B5985" t="str">
        <f>'Page 1 - General Information'!$G$16</f>
        <v>8541</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5.05" x14ac:dyDescent="0.3">
      <c r="A5986" t="str">
        <f>'Page 1 - General Information'!$G$12</f>
        <v>113365303</v>
      </c>
      <c r="B5986" t="str">
        <f>'Page 1 - General Information'!$G$16</f>
        <v>8541</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5.05" x14ac:dyDescent="0.3">
      <c r="A5987" t="str">
        <f>'Page 1 - General Information'!$G$12</f>
        <v>113365303</v>
      </c>
      <c r="B5987" t="str">
        <f>'Page 1 - General Information'!$G$16</f>
        <v>8541</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5.05" x14ac:dyDescent="0.3">
      <c r="A5988" t="str">
        <f>'Page 1 - General Information'!$G$12</f>
        <v>113365303</v>
      </c>
      <c r="B5988" t="str">
        <f>'Page 1 - General Information'!$G$16</f>
        <v>8541</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5.05" x14ac:dyDescent="0.3">
      <c r="A5989" t="str">
        <f>'Page 1 - General Information'!$G$12</f>
        <v>113365303</v>
      </c>
      <c r="B5989" t="str">
        <f>'Page 1 - General Information'!$G$16</f>
        <v>8541</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5.05" x14ac:dyDescent="0.3">
      <c r="A5990" t="str">
        <f>'Page 1 - General Information'!$G$12</f>
        <v>113365303</v>
      </c>
      <c r="B5990" t="str">
        <f>'Page 1 - General Information'!$G$16</f>
        <v>8541</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5.05" x14ac:dyDescent="0.3">
      <c r="A5991" t="str">
        <f>'Page 1 - General Information'!$G$12</f>
        <v>113365303</v>
      </c>
      <c r="B5991" t="str">
        <f>'Page 1 - General Information'!$G$16</f>
        <v>8541</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5.05" x14ac:dyDescent="0.3">
      <c r="A5992" t="str">
        <f>'Page 1 - General Information'!$G$12</f>
        <v>113365303</v>
      </c>
      <c r="B5992" t="str">
        <f>'Page 1 - General Information'!$G$16</f>
        <v>8541</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5.05" x14ac:dyDescent="0.3">
      <c r="A5993" t="str">
        <f>'Page 1 - General Information'!$G$12</f>
        <v>113365303</v>
      </c>
      <c r="B5993" t="str">
        <f>'Page 1 - General Information'!$G$16</f>
        <v>8541</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5.05" x14ac:dyDescent="0.3">
      <c r="A5994" t="str">
        <f>'Page 1 - General Information'!$G$12</f>
        <v>113365303</v>
      </c>
      <c r="B5994" t="str">
        <f>'Page 1 - General Information'!$G$16</f>
        <v>8541</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5.05" x14ac:dyDescent="0.3">
      <c r="A5995" t="str">
        <f>'Page 1 - General Information'!$G$12</f>
        <v>113365303</v>
      </c>
      <c r="B5995" t="str">
        <f>'Page 1 - General Information'!$G$16</f>
        <v>8541</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5.05" x14ac:dyDescent="0.3">
      <c r="A5996" t="str">
        <f>'Page 1 - General Information'!$G$12</f>
        <v>113365303</v>
      </c>
      <c r="B5996" t="str">
        <f>'Page 1 - General Information'!$G$16</f>
        <v>8541</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5.05" x14ac:dyDescent="0.3">
      <c r="A5997" t="str">
        <f>'Page 1 - General Information'!$G$12</f>
        <v>113365303</v>
      </c>
      <c r="B5997" t="str">
        <f>'Page 1 - General Information'!$G$16</f>
        <v>8541</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5.05" x14ac:dyDescent="0.3">
      <c r="A5998" t="str">
        <f>'Page 1 - General Information'!$G$12</f>
        <v>113365303</v>
      </c>
      <c r="B5998" t="str">
        <f>'Page 1 - General Information'!$G$16</f>
        <v>8541</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5.05" x14ac:dyDescent="0.3">
      <c r="A5999" t="str">
        <f>'Page 1 - General Information'!$G$12</f>
        <v>113365303</v>
      </c>
      <c r="B5999" t="str">
        <f>'Page 1 - General Information'!$G$16</f>
        <v>8541</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5.05" x14ac:dyDescent="0.3">
      <c r="A6000" t="str">
        <f>'Page 1 - General Information'!$G$12</f>
        <v>113365303</v>
      </c>
      <c r="B6000" t="str">
        <f>'Page 1 - General Information'!$G$16</f>
        <v>8541</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5.05" x14ac:dyDescent="0.3">
      <c r="A6001" t="str">
        <f>'Page 1 - General Information'!$G$12</f>
        <v>113365303</v>
      </c>
      <c r="B6001" t="str">
        <f>'Page 1 - General Information'!$G$16</f>
        <v>8541</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5.05" x14ac:dyDescent="0.3">
      <c r="A6002" t="str">
        <f>'Page 1 - General Information'!$G$12</f>
        <v>113365303</v>
      </c>
      <c r="B6002" t="str">
        <f>'Page 1 - General Information'!$G$16</f>
        <v>8541</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5.05" x14ac:dyDescent="0.3">
      <c r="A6003" t="str">
        <f>'Page 1 - General Information'!$G$12</f>
        <v>113365303</v>
      </c>
      <c r="B6003" t="str">
        <f>'Page 1 - General Information'!$G$16</f>
        <v>8541</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5.05" x14ac:dyDescent="0.3">
      <c r="A6004" t="str">
        <f>'Page 1 - General Information'!$G$12</f>
        <v>113365303</v>
      </c>
      <c r="B6004" t="str">
        <f>'Page 1 - General Information'!$G$16</f>
        <v>8541</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5.05" x14ac:dyDescent="0.3">
      <c r="A6005" t="str">
        <f>'Page 1 - General Information'!$G$12</f>
        <v>113365303</v>
      </c>
      <c r="B6005" t="str">
        <f>'Page 1 - General Information'!$G$16</f>
        <v>8541</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5.05" x14ac:dyDescent="0.3">
      <c r="A6006" t="str">
        <f>'Page 1 - General Information'!$G$12</f>
        <v>113365303</v>
      </c>
      <c r="B6006" t="str">
        <f>'Page 1 - General Information'!$G$16</f>
        <v>8541</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5.05" x14ac:dyDescent="0.3">
      <c r="A6007" t="str">
        <f>'Page 1 - General Information'!$G$12</f>
        <v>113365303</v>
      </c>
      <c r="B6007" t="str">
        <f>'Page 1 - General Information'!$G$16</f>
        <v>8541</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5.05" x14ac:dyDescent="0.3">
      <c r="A6008" t="str">
        <f>'Page 1 - General Information'!$G$12</f>
        <v>113365303</v>
      </c>
      <c r="B6008" t="str">
        <f>'Page 1 - General Information'!$G$16</f>
        <v>8541</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5.05" x14ac:dyDescent="0.3">
      <c r="A6009" t="str">
        <f>'Page 1 - General Information'!$G$12</f>
        <v>113365303</v>
      </c>
      <c r="B6009" t="str">
        <f>'Page 1 - General Information'!$G$16</f>
        <v>8541</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5.05" x14ac:dyDescent="0.3">
      <c r="A6010" t="str">
        <f>'Page 1 - General Information'!$G$12</f>
        <v>113365303</v>
      </c>
      <c r="B6010" t="str">
        <f>'Page 1 - General Information'!$G$16</f>
        <v>8541</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5.05" x14ac:dyDescent="0.3">
      <c r="A6011" t="str">
        <f>'Page 1 - General Information'!$G$12</f>
        <v>113365303</v>
      </c>
      <c r="B6011" t="str">
        <f>'Page 1 - General Information'!$G$16</f>
        <v>8541</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5.05" x14ac:dyDescent="0.3">
      <c r="A6012" t="str">
        <f>'Page 1 - General Information'!$G$12</f>
        <v>113365303</v>
      </c>
      <c r="B6012" t="str">
        <f>'Page 1 - General Information'!$G$16</f>
        <v>8541</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5.05" x14ac:dyDescent="0.3">
      <c r="A6013" t="str">
        <f>'Page 1 - General Information'!$G$12</f>
        <v>113365303</v>
      </c>
      <c r="B6013" t="str">
        <f>'Page 1 - General Information'!$G$16</f>
        <v>8541</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5.05" x14ac:dyDescent="0.3">
      <c r="A6014" t="str">
        <f>'Page 1 - General Information'!$G$12</f>
        <v>113365303</v>
      </c>
      <c r="B6014" t="str">
        <f>'Page 1 - General Information'!$G$16</f>
        <v>8541</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5.05" x14ac:dyDescent="0.3">
      <c r="A6015" t="str">
        <f>'Page 1 - General Information'!$G$12</f>
        <v>113365303</v>
      </c>
      <c r="B6015" t="str">
        <f>'Page 1 - General Information'!$G$16</f>
        <v>8541</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5.05" x14ac:dyDescent="0.3">
      <c r="A6016" t="str">
        <f>'Page 1 - General Information'!$G$12</f>
        <v>113365303</v>
      </c>
      <c r="B6016" t="str">
        <f>'Page 1 - General Information'!$G$16</f>
        <v>8541</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5.05" x14ac:dyDescent="0.3">
      <c r="A6017" t="str">
        <f>'Page 1 - General Information'!$G$12</f>
        <v>113365303</v>
      </c>
      <c r="B6017" t="str">
        <f>'Page 1 - General Information'!$G$16</f>
        <v>8541</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5.05" x14ac:dyDescent="0.3">
      <c r="A6018" t="str">
        <f>'Page 1 - General Information'!$G$12</f>
        <v>113365303</v>
      </c>
      <c r="B6018" t="str">
        <f>'Page 1 - General Information'!$G$16</f>
        <v>8541</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5.05" x14ac:dyDescent="0.3">
      <c r="A6019" t="str">
        <f>'Page 1 - General Information'!$G$12</f>
        <v>113365303</v>
      </c>
      <c r="B6019" t="str">
        <f>'Page 1 - General Information'!$G$16</f>
        <v>8541</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5.05" x14ac:dyDescent="0.3">
      <c r="A6020" t="str">
        <f>'Page 1 - General Information'!$G$12</f>
        <v>113365303</v>
      </c>
      <c r="B6020" t="str">
        <f>'Page 1 - General Information'!$G$16</f>
        <v>8541</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5.05" x14ac:dyDescent="0.3">
      <c r="A6021" t="str">
        <f>'Page 1 - General Information'!$G$12</f>
        <v>113365303</v>
      </c>
      <c r="B6021" t="str">
        <f>'Page 1 - General Information'!$G$16</f>
        <v>8541</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5.05" x14ac:dyDescent="0.3">
      <c r="A6022" t="str">
        <f>'Page 1 - General Information'!$G$12</f>
        <v>113365303</v>
      </c>
      <c r="B6022" t="str">
        <f>'Page 1 - General Information'!$G$16</f>
        <v>8541</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5.05" x14ac:dyDescent="0.3">
      <c r="A6023" t="str">
        <f>'Page 1 - General Information'!$G$12</f>
        <v>113365303</v>
      </c>
      <c r="B6023" t="str">
        <f>'Page 1 - General Information'!$G$16</f>
        <v>8541</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5.05" x14ac:dyDescent="0.3">
      <c r="A6024" t="str">
        <f>'Page 1 - General Information'!$G$12</f>
        <v>113365303</v>
      </c>
      <c r="B6024" t="str">
        <f>'Page 1 - General Information'!$G$16</f>
        <v>8541</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5.05" x14ac:dyDescent="0.3">
      <c r="A6025" t="str">
        <f>'Page 1 - General Information'!$G$12</f>
        <v>113365303</v>
      </c>
      <c r="B6025" t="str">
        <f>'Page 1 - General Information'!$G$16</f>
        <v>8541</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5.05" x14ac:dyDescent="0.3">
      <c r="A6026" t="str">
        <f>'Page 1 - General Information'!$G$12</f>
        <v>113365303</v>
      </c>
      <c r="B6026" t="str">
        <f>'Page 1 - General Information'!$G$16</f>
        <v>8541</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5.05" x14ac:dyDescent="0.3">
      <c r="A6027" t="str">
        <f>'Page 1 - General Information'!$G$12</f>
        <v>113365303</v>
      </c>
      <c r="B6027" t="str">
        <f>'Page 1 - General Information'!$G$16</f>
        <v>8541</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5.05" x14ac:dyDescent="0.3">
      <c r="A6028" t="str">
        <f>'Page 1 - General Information'!$G$12</f>
        <v>113365303</v>
      </c>
      <c r="B6028" t="str">
        <f>'Page 1 - General Information'!$G$16</f>
        <v>8541</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5.05" x14ac:dyDescent="0.3">
      <c r="A6029" t="str">
        <f>'Page 1 - General Information'!$G$12</f>
        <v>113365303</v>
      </c>
      <c r="B6029" t="str">
        <f>'Page 1 - General Information'!$G$16</f>
        <v>8541</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5.05" x14ac:dyDescent="0.3">
      <c r="A6030" t="str">
        <f>'Page 1 - General Information'!$G$12</f>
        <v>113365303</v>
      </c>
      <c r="B6030" t="str">
        <f>'Page 1 - General Information'!$G$16</f>
        <v>8541</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5.05" x14ac:dyDescent="0.3">
      <c r="A6031" t="str">
        <f>'Page 1 - General Information'!$G$12</f>
        <v>113365303</v>
      </c>
      <c r="B6031" t="str">
        <f>'Page 1 - General Information'!$G$16</f>
        <v>8541</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5.05" x14ac:dyDescent="0.3">
      <c r="A6032" t="str">
        <f>'Page 1 - General Information'!$G$12</f>
        <v>113365303</v>
      </c>
      <c r="B6032" t="str">
        <f>'Page 1 - General Information'!$G$16</f>
        <v>8541</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5.05" x14ac:dyDescent="0.3">
      <c r="A6033" t="str">
        <f>'Page 1 - General Information'!$G$12</f>
        <v>113365303</v>
      </c>
      <c r="B6033" t="str">
        <f>'Page 1 - General Information'!$G$16</f>
        <v>8541</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5.05" x14ac:dyDescent="0.3">
      <c r="A6034" t="str">
        <f>'Page 1 - General Information'!$G$12</f>
        <v>113365303</v>
      </c>
      <c r="B6034" t="str">
        <f>'Page 1 - General Information'!$G$16</f>
        <v>8541</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5.05" x14ac:dyDescent="0.3">
      <c r="A6035" t="str">
        <f>'Page 1 - General Information'!$G$12</f>
        <v>113365303</v>
      </c>
      <c r="B6035" t="str">
        <f>'Page 1 - General Information'!$G$16</f>
        <v>8541</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5.05" x14ac:dyDescent="0.3">
      <c r="A6036" t="str">
        <f>'Page 1 - General Information'!$G$12</f>
        <v>113365303</v>
      </c>
      <c r="B6036" t="str">
        <f>'Page 1 - General Information'!$G$16</f>
        <v>8541</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5.05" x14ac:dyDescent="0.3">
      <c r="A6037" t="str">
        <f>'Page 1 - General Information'!$G$12</f>
        <v>113365303</v>
      </c>
      <c r="B6037" t="str">
        <f>'Page 1 - General Information'!$G$16</f>
        <v>8541</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5.05" x14ac:dyDescent="0.3">
      <c r="A6038" t="str">
        <f>'Page 1 - General Information'!$G$12</f>
        <v>113365303</v>
      </c>
      <c r="B6038" t="str">
        <f>'Page 1 - General Information'!$G$16</f>
        <v>8541</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5.05" x14ac:dyDescent="0.3">
      <c r="A6039" t="str">
        <f>'Page 1 - General Information'!$G$12</f>
        <v>113365303</v>
      </c>
      <c r="B6039" t="str">
        <f>'Page 1 - General Information'!$G$16</f>
        <v>8541</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5.05" x14ac:dyDescent="0.3">
      <c r="A6040" t="str">
        <f>'Page 1 - General Information'!$G$12</f>
        <v>113365303</v>
      </c>
      <c r="B6040" t="str">
        <f>'Page 1 - General Information'!$G$16</f>
        <v>8541</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5.05" x14ac:dyDescent="0.3">
      <c r="A6041" t="str">
        <f>'Page 1 - General Information'!$G$12</f>
        <v>113365303</v>
      </c>
      <c r="B6041" t="str">
        <f>'Page 1 - General Information'!$G$16</f>
        <v>8541</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5.05" x14ac:dyDescent="0.3">
      <c r="A6042" t="str">
        <f>'Page 1 - General Information'!$G$12</f>
        <v>113365303</v>
      </c>
      <c r="B6042" t="str">
        <f>'Page 1 - General Information'!$G$16</f>
        <v>8541</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5.05" x14ac:dyDescent="0.3">
      <c r="A6043" t="str">
        <f>'Page 1 - General Information'!$G$12</f>
        <v>113365303</v>
      </c>
      <c r="B6043" t="str">
        <f>'Page 1 - General Information'!$G$16</f>
        <v>8541</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5.05" x14ac:dyDescent="0.3">
      <c r="A6044" t="str">
        <f>'Page 1 - General Information'!$G$12</f>
        <v>113365303</v>
      </c>
      <c r="B6044" t="str">
        <f>'Page 1 - General Information'!$G$16</f>
        <v>8541</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5.05" x14ac:dyDescent="0.3">
      <c r="A6045" t="str">
        <f>'Page 1 - General Information'!$G$12</f>
        <v>113365303</v>
      </c>
      <c r="B6045" t="str">
        <f>'Page 1 - General Information'!$G$16</f>
        <v>8541</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5.05" x14ac:dyDescent="0.3">
      <c r="A6046" t="str">
        <f>'Page 1 - General Information'!$G$12</f>
        <v>113365303</v>
      </c>
      <c r="B6046" t="str">
        <f>'Page 1 - General Information'!$G$16</f>
        <v>8541</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5.05" x14ac:dyDescent="0.3">
      <c r="A6047" t="str">
        <f>'Page 1 - General Information'!$G$12</f>
        <v>113365303</v>
      </c>
      <c r="B6047" t="str">
        <f>'Page 1 - General Information'!$G$16</f>
        <v>8541</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5.05" x14ac:dyDescent="0.3">
      <c r="A6048" t="str">
        <f>'Page 1 - General Information'!$G$12</f>
        <v>113365303</v>
      </c>
      <c r="B6048" t="str">
        <f>'Page 1 - General Information'!$G$16</f>
        <v>8541</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5.05" x14ac:dyDescent="0.3">
      <c r="A6049" t="str">
        <f>'Page 1 - General Information'!$G$12</f>
        <v>113365303</v>
      </c>
      <c r="B6049" t="str">
        <f>'Page 1 - General Information'!$G$16</f>
        <v>8541</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5.05" x14ac:dyDescent="0.3">
      <c r="A6050" t="str">
        <f>'Page 1 - General Information'!$G$12</f>
        <v>113365303</v>
      </c>
      <c r="B6050" t="str">
        <f>'Page 1 - General Information'!$G$16</f>
        <v>8541</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5.05" x14ac:dyDescent="0.3">
      <c r="A6051" t="str">
        <f>'Page 1 - General Information'!$G$12</f>
        <v>113365303</v>
      </c>
      <c r="B6051" t="str">
        <f>'Page 1 - General Information'!$G$16</f>
        <v>8541</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5.05" x14ac:dyDescent="0.3">
      <c r="A6052" t="str">
        <f>'Page 1 - General Information'!$G$12</f>
        <v>113365303</v>
      </c>
      <c r="B6052" t="str">
        <f>'Page 1 - General Information'!$G$16</f>
        <v>8541</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5.05" x14ac:dyDescent="0.3">
      <c r="A6053" t="str">
        <f>'Page 1 - General Information'!$G$12</f>
        <v>113365303</v>
      </c>
      <c r="B6053" t="str">
        <f>'Page 1 - General Information'!$G$16</f>
        <v>8541</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5.05" x14ac:dyDescent="0.3">
      <c r="A6054" t="str">
        <f>'Page 1 - General Information'!$G$12</f>
        <v>113365303</v>
      </c>
      <c r="B6054" t="str">
        <f>'Page 1 - General Information'!$G$16</f>
        <v>8541</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5.05" x14ac:dyDescent="0.3">
      <c r="A6055" t="str">
        <f>'Page 1 - General Information'!$G$12</f>
        <v>113365303</v>
      </c>
      <c r="B6055" t="str">
        <f>'Page 1 - General Information'!$G$16</f>
        <v>8541</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5.05" x14ac:dyDescent="0.3">
      <c r="A6056" t="str">
        <f>'Page 1 - General Information'!$G$12</f>
        <v>113365303</v>
      </c>
      <c r="B6056" t="str">
        <f>'Page 1 - General Information'!$G$16</f>
        <v>8541</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5.05" x14ac:dyDescent="0.3">
      <c r="A6057" t="str">
        <f>'Page 1 - General Information'!$G$12</f>
        <v>113365303</v>
      </c>
      <c r="B6057" t="str">
        <f>'Page 1 - General Information'!$G$16</f>
        <v>8541</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5.05" x14ac:dyDescent="0.3">
      <c r="A6058" t="str">
        <f>'Page 1 - General Information'!$G$12</f>
        <v>113365303</v>
      </c>
      <c r="B6058" t="str">
        <f>'Page 1 - General Information'!$G$16</f>
        <v>8541</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5.05" x14ac:dyDescent="0.3">
      <c r="A6059" t="str">
        <f>'Page 1 - General Information'!$G$12</f>
        <v>113365303</v>
      </c>
      <c r="B6059" t="str">
        <f>'Page 1 - General Information'!$G$16</f>
        <v>8541</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5.05" x14ac:dyDescent="0.3">
      <c r="A6060" t="str">
        <f>'Page 1 - General Information'!$G$12</f>
        <v>113365303</v>
      </c>
      <c r="B6060" t="str">
        <f>'Page 1 - General Information'!$G$16</f>
        <v>8541</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5.05" x14ac:dyDescent="0.3">
      <c r="A6061" t="str">
        <f>'Page 1 - General Information'!$G$12</f>
        <v>113365303</v>
      </c>
      <c r="B6061" t="str">
        <f>'Page 1 - General Information'!$G$16</f>
        <v>8541</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5.05" x14ac:dyDescent="0.3">
      <c r="A6062" t="str">
        <f>'Page 1 - General Information'!$G$12</f>
        <v>113365303</v>
      </c>
      <c r="B6062" t="str">
        <f>'Page 1 - General Information'!$G$16</f>
        <v>8541</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5.05" x14ac:dyDescent="0.3">
      <c r="A6063" t="str">
        <f>'Page 1 - General Information'!$G$12</f>
        <v>113365303</v>
      </c>
      <c r="B6063" t="str">
        <f>'Page 1 - General Information'!$G$16</f>
        <v>8541</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5.05" x14ac:dyDescent="0.3">
      <c r="A6064" t="str">
        <f>'Page 1 - General Information'!$G$12</f>
        <v>113365303</v>
      </c>
      <c r="B6064" t="str">
        <f>'Page 1 - General Information'!$G$16</f>
        <v>8541</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5.05" x14ac:dyDescent="0.3">
      <c r="A6065" t="str">
        <f>'Page 1 - General Information'!$G$12</f>
        <v>113365303</v>
      </c>
      <c r="B6065" t="str">
        <f>'Page 1 - General Information'!$G$16</f>
        <v>8541</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5.05" x14ac:dyDescent="0.3">
      <c r="A6066" t="str">
        <f>'Page 1 - General Information'!$G$12</f>
        <v>113365303</v>
      </c>
      <c r="B6066" t="str">
        <f>'Page 1 - General Information'!$G$16</f>
        <v>8541</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5.05" x14ac:dyDescent="0.3">
      <c r="A6067" t="str">
        <f>'Page 1 - General Information'!$G$12</f>
        <v>113365303</v>
      </c>
      <c r="B6067" t="str">
        <f>'Page 1 - General Information'!$G$16</f>
        <v>8541</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5.05" x14ac:dyDescent="0.3">
      <c r="A6068" t="str">
        <f>'Page 1 - General Information'!$G$12</f>
        <v>113365303</v>
      </c>
      <c r="B6068" t="str">
        <f>'Page 1 - General Information'!$G$16</f>
        <v>8541</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5.05" x14ac:dyDescent="0.3">
      <c r="A6069" t="str">
        <f>'Page 1 - General Information'!$G$12</f>
        <v>113365303</v>
      </c>
      <c r="B6069" t="str">
        <f>'Page 1 - General Information'!$G$16</f>
        <v>8541</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5.05" x14ac:dyDescent="0.3">
      <c r="A6070" t="str">
        <f>'Page 1 - General Information'!$G$12</f>
        <v>113365303</v>
      </c>
      <c r="B6070" t="str">
        <f>'Page 1 - General Information'!$G$16</f>
        <v>8541</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5.05" x14ac:dyDescent="0.3">
      <c r="A6071" t="str">
        <f>'Page 1 - General Information'!$G$12</f>
        <v>113365303</v>
      </c>
      <c r="B6071" t="str">
        <f>'Page 1 - General Information'!$G$16</f>
        <v>8541</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5.05" x14ac:dyDescent="0.3">
      <c r="A6072" t="str">
        <f>'Page 1 - General Information'!$G$12</f>
        <v>113365303</v>
      </c>
      <c r="B6072" t="str">
        <f>'Page 1 - General Information'!$G$16</f>
        <v>8541</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5.05" x14ac:dyDescent="0.3">
      <c r="A6073" t="str">
        <f>'Page 1 - General Information'!$G$12</f>
        <v>113365303</v>
      </c>
      <c r="B6073" t="str">
        <f>'Page 1 - General Information'!$G$16</f>
        <v>8541</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5.05" x14ac:dyDescent="0.3">
      <c r="A6074" t="str">
        <f>'Page 1 - General Information'!$G$12</f>
        <v>113365303</v>
      </c>
      <c r="B6074" t="str">
        <f>'Page 1 - General Information'!$G$16</f>
        <v>8541</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5.05" x14ac:dyDescent="0.3">
      <c r="A6075" t="str">
        <f>'Page 1 - General Information'!$G$12</f>
        <v>113365303</v>
      </c>
      <c r="B6075" t="str">
        <f>'Page 1 - General Information'!$G$16</f>
        <v>8541</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5.05" x14ac:dyDescent="0.3">
      <c r="A6076" t="str">
        <f>'Page 1 - General Information'!$G$12</f>
        <v>113365303</v>
      </c>
      <c r="B6076" t="str">
        <f>'Page 1 - General Information'!$G$16</f>
        <v>8541</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5.05" x14ac:dyDescent="0.3">
      <c r="A6077" t="str">
        <f>'Page 1 - General Information'!$G$12</f>
        <v>113365303</v>
      </c>
      <c r="B6077" t="str">
        <f>'Page 1 - General Information'!$G$16</f>
        <v>8541</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5.05" x14ac:dyDescent="0.3">
      <c r="A6078" t="str">
        <f>'Page 1 - General Information'!$G$12</f>
        <v>113365303</v>
      </c>
      <c r="B6078" t="str">
        <f>'Page 1 - General Information'!$G$16</f>
        <v>8541</v>
      </c>
      <c r="C6078" s="343" t="s">
        <v>21449</v>
      </c>
      <c r="D6078"/>
      <c r="E6078"/>
      <c r="F6078"/>
      <c r="G6078"/>
      <c r="H6078"/>
      <c r="I6078"/>
      <c r="J6078"/>
      <c r="K6078"/>
      <c r="L6078"/>
      <c r="M6078"/>
      <c r="N6078" t="s">
        <v>8218</v>
      </c>
      <c r="O6078"/>
      <c r="P6078" s="349">
        <f>INDEX('Page 3 - Financial Information'!$K$16:$X$190,Y6078,X6078)</f>
        <v>5675</v>
      </c>
      <c r="Q6078"/>
      <c r="R6078"/>
      <c r="S6078" s="249" t="s">
        <v>9627</v>
      </c>
      <c r="T6078"/>
      <c r="U6078"/>
      <c r="V6078"/>
      <c r="W6078"/>
      <c r="X6078" s="345">
        <v>1</v>
      </c>
      <c r="Y6078" s="345">
        <v>138</v>
      </c>
      <c r="Z6078" s="288"/>
    </row>
    <row r="6079" spans="1:26" ht="15.05" x14ac:dyDescent="0.3">
      <c r="A6079" t="str">
        <f>'Page 1 - General Information'!$G$12</f>
        <v>113365303</v>
      </c>
      <c r="B6079" t="str">
        <f>'Page 1 - General Information'!$G$16</f>
        <v>8541</v>
      </c>
      <c r="C6079" s="343" t="s">
        <v>21449</v>
      </c>
      <c r="D6079"/>
      <c r="E6079"/>
      <c r="F6079"/>
      <c r="G6079"/>
      <c r="H6079"/>
      <c r="I6079"/>
      <c r="J6079"/>
      <c r="K6079"/>
      <c r="L6079"/>
      <c r="M6079"/>
      <c r="N6079" t="s">
        <v>8218</v>
      </c>
      <c r="O6079"/>
      <c r="P6079" s="349">
        <f>INDEX('Page 3 - Financial Information'!$K$16:$X$190,Y6079,X6079)</f>
        <v>0</v>
      </c>
      <c r="Q6079"/>
      <c r="R6079"/>
      <c r="S6079" s="249" t="s">
        <v>9628</v>
      </c>
      <c r="T6079"/>
      <c r="U6079"/>
      <c r="V6079"/>
      <c r="W6079"/>
      <c r="X6079" s="345">
        <v>3</v>
      </c>
      <c r="Y6079" s="345">
        <v>138</v>
      </c>
      <c r="Z6079" s="288"/>
    </row>
    <row r="6080" spans="1:26" ht="15.05" x14ac:dyDescent="0.3">
      <c r="A6080" t="str">
        <f>'Page 1 - General Information'!$G$12</f>
        <v>113365303</v>
      </c>
      <c r="B6080" t="str">
        <f>'Page 1 - General Information'!$G$16</f>
        <v>8541</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5.05" x14ac:dyDescent="0.3">
      <c r="A6081" t="str">
        <f>'Page 1 - General Information'!$G$12</f>
        <v>113365303</v>
      </c>
      <c r="B6081" t="str">
        <f>'Page 1 - General Information'!$G$16</f>
        <v>8541</v>
      </c>
      <c r="C6081" s="343" t="s">
        <v>21449</v>
      </c>
      <c r="D6081"/>
      <c r="E6081"/>
      <c r="F6081"/>
      <c r="G6081"/>
      <c r="H6081"/>
      <c r="I6081"/>
      <c r="J6081"/>
      <c r="K6081"/>
      <c r="L6081"/>
      <c r="M6081"/>
      <c r="N6081" t="s">
        <v>8218</v>
      </c>
      <c r="O6081"/>
      <c r="P6081" s="349">
        <f>INDEX('Page 3 - Financial Information'!$K$16:$X$190,Y6081,X6081)</f>
        <v>0</v>
      </c>
      <c r="Q6081"/>
      <c r="R6081"/>
      <c r="S6081" t="s">
        <v>9630</v>
      </c>
      <c r="T6081"/>
      <c r="U6081"/>
      <c r="V6081"/>
      <c r="W6081"/>
      <c r="X6081" s="345">
        <v>5</v>
      </c>
      <c r="Y6081" s="345">
        <v>138</v>
      </c>
      <c r="Z6081" s="288"/>
    </row>
    <row r="6082" spans="1:26" ht="15.05" x14ac:dyDescent="0.3">
      <c r="A6082" t="str">
        <f>'Page 1 - General Information'!$G$12</f>
        <v>113365303</v>
      </c>
      <c r="B6082" t="str">
        <f>'Page 1 - General Information'!$G$16</f>
        <v>8541</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5.05" x14ac:dyDescent="0.3">
      <c r="A6083" t="str">
        <f>'Page 1 - General Information'!$G$12</f>
        <v>113365303</v>
      </c>
      <c r="B6083" t="str">
        <f>'Page 1 - General Information'!$G$16</f>
        <v>8541</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5.05" x14ac:dyDescent="0.3">
      <c r="A6084" t="str">
        <f>'Page 1 - General Information'!$G$12</f>
        <v>113365303</v>
      </c>
      <c r="B6084" t="str">
        <f>'Page 1 - General Information'!$G$16</f>
        <v>8541</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5.05" x14ac:dyDescent="0.3">
      <c r="A6085" t="str">
        <f>'Page 1 - General Information'!$G$12</f>
        <v>113365303</v>
      </c>
      <c r="B6085" t="str">
        <f>'Page 1 - General Information'!$G$16</f>
        <v>8541</v>
      </c>
      <c r="C6085" s="343" t="s">
        <v>21449</v>
      </c>
      <c r="D6085"/>
      <c r="E6085"/>
      <c r="F6085"/>
      <c r="G6085"/>
      <c r="H6085"/>
      <c r="I6085"/>
      <c r="J6085"/>
      <c r="K6085"/>
      <c r="L6085"/>
      <c r="M6085"/>
      <c r="N6085" t="s">
        <v>8218</v>
      </c>
      <c r="O6085"/>
      <c r="P6085" s="349">
        <f>INDEX('Page 3 - Financial Information'!$K$16:$X$190,Y6085,X6085)</f>
        <v>5675</v>
      </c>
      <c r="Q6085"/>
      <c r="R6085"/>
      <c r="S6085" t="s">
        <v>9634</v>
      </c>
      <c r="T6085"/>
      <c r="U6085"/>
      <c r="V6085"/>
      <c r="W6085"/>
      <c r="X6085" s="345">
        <v>9</v>
      </c>
      <c r="Y6085" s="345">
        <v>138</v>
      </c>
      <c r="Z6085" s="288"/>
    </row>
    <row r="6086" spans="1:26" ht="15.05" x14ac:dyDescent="0.3">
      <c r="A6086" t="str">
        <f>'Page 1 - General Information'!$G$12</f>
        <v>113365303</v>
      </c>
      <c r="B6086" t="str">
        <f>'Page 1 - General Information'!$G$16</f>
        <v>8541</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5.05" x14ac:dyDescent="0.3">
      <c r="A6087" t="str">
        <f>'Page 1 - General Information'!$G$12</f>
        <v>113365303</v>
      </c>
      <c r="B6087" t="str">
        <f>'Page 1 - General Information'!$G$16</f>
        <v>8541</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5.05" x14ac:dyDescent="0.3">
      <c r="A6088" t="str">
        <f>'Page 1 - General Information'!$G$12</f>
        <v>113365303</v>
      </c>
      <c r="B6088" t="str">
        <f>'Page 1 - General Information'!$G$16</f>
        <v>8541</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5.05" x14ac:dyDescent="0.3">
      <c r="A6089" t="str">
        <f>'Page 1 - General Information'!$G$12</f>
        <v>113365303</v>
      </c>
      <c r="B6089" t="str">
        <f>'Page 1 - General Information'!$G$16</f>
        <v>8541</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5.05" x14ac:dyDescent="0.3">
      <c r="A6090" t="str">
        <f>'Page 1 - General Information'!$G$12</f>
        <v>113365303</v>
      </c>
      <c r="B6090" t="str">
        <f>'Page 1 - General Information'!$G$16</f>
        <v>8541</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5.05" x14ac:dyDescent="0.3">
      <c r="A6091" t="str">
        <f>'Page 1 - General Information'!$G$12</f>
        <v>113365303</v>
      </c>
      <c r="B6091" t="str">
        <f>'Page 1 - General Information'!$G$16</f>
        <v>8541</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5.05" x14ac:dyDescent="0.3">
      <c r="A6092" t="str">
        <f>'Page 1 - General Information'!$G$12</f>
        <v>113365303</v>
      </c>
      <c r="B6092" t="str">
        <f>'Page 1 - General Information'!$G$16</f>
        <v>8541</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5.05" x14ac:dyDescent="0.3">
      <c r="A6093" t="str">
        <f>'Page 1 - General Information'!$G$12</f>
        <v>113365303</v>
      </c>
      <c r="B6093" t="str">
        <f>'Page 1 - General Information'!$G$16</f>
        <v>8541</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5.05" x14ac:dyDescent="0.3">
      <c r="A6094" t="str">
        <f>'Page 1 - General Information'!$G$12</f>
        <v>113365303</v>
      </c>
      <c r="B6094" t="str">
        <f>'Page 1 - General Information'!$G$16</f>
        <v>8541</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5.05" x14ac:dyDescent="0.3">
      <c r="A6095" t="str">
        <f>'Page 1 - General Information'!$G$12</f>
        <v>113365303</v>
      </c>
      <c r="B6095" t="str">
        <f>'Page 1 - General Information'!$G$16</f>
        <v>8541</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5.05" x14ac:dyDescent="0.3">
      <c r="A6096" t="str">
        <f>'Page 1 - General Information'!$G$12</f>
        <v>113365303</v>
      </c>
      <c r="B6096" t="str">
        <f>'Page 1 - General Information'!$G$16</f>
        <v>8541</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5.05" x14ac:dyDescent="0.3">
      <c r="A6097" t="str">
        <f>'Page 1 - General Information'!$G$12</f>
        <v>113365303</v>
      </c>
      <c r="B6097" t="str">
        <f>'Page 1 - General Information'!$G$16</f>
        <v>8541</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5.05" x14ac:dyDescent="0.3">
      <c r="A6098" t="str">
        <f>'Page 1 - General Information'!$G$12</f>
        <v>113365303</v>
      </c>
      <c r="B6098" t="str">
        <f>'Page 1 - General Information'!$G$16</f>
        <v>8541</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5.05" x14ac:dyDescent="0.3">
      <c r="A6099" t="str">
        <f>'Page 1 - General Information'!$G$12</f>
        <v>113365303</v>
      </c>
      <c r="B6099" t="str">
        <f>'Page 1 - General Information'!$G$16</f>
        <v>8541</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5.05" x14ac:dyDescent="0.3">
      <c r="A6100" t="str">
        <f>'Page 1 - General Information'!$G$12</f>
        <v>113365303</v>
      </c>
      <c r="B6100" t="str">
        <f>'Page 1 - General Information'!$G$16</f>
        <v>8541</v>
      </c>
      <c r="C6100" s="343" t="s">
        <v>21449</v>
      </c>
      <c r="D6100"/>
      <c r="E6100"/>
      <c r="F6100"/>
      <c r="G6100"/>
      <c r="H6100"/>
      <c r="I6100"/>
      <c r="J6100"/>
      <c r="K6100"/>
      <c r="L6100"/>
      <c r="M6100"/>
      <c r="N6100" t="s">
        <v>8218</v>
      </c>
      <c r="O6100"/>
      <c r="P6100" s="349">
        <f>INDEX('Page 3 - Financial Information'!$K$16:$X$190,Y6100,X6100)</f>
        <v>0</v>
      </c>
      <c r="Q6100"/>
      <c r="R6100"/>
      <c r="S6100" s="249" t="s">
        <v>9649</v>
      </c>
      <c r="T6100"/>
      <c r="U6100"/>
      <c r="V6100"/>
      <c r="W6100"/>
      <c r="X6100" s="345">
        <v>1</v>
      </c>
      <c r="Y6100" s="345">
        <v>140</v>
      </c>
      <c r="Z6100" s="288"/>
    </row>
    <row r="6101" spans="1:26" ht="15.05" x14ac:dyDescent="0.3">
      <c r="A6101" t="str">
        <f>'Page 1 - General Information'!$G$12</f>
        <v>113365303</v>
      </c>
      <c r="B6101" t="str">
        <f>'Page 1 - General Information'!$G$16</f>
        <v>8541</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5.05" x14ac:dyDescent="0.3">
      <c r="A6102" t="str">
        <f>'Page 1 - General Information'!$G$12</f>
        <v>113365303</v>
      </c>
      <c r="B6102" t="str">
        <f>'Page 1 - General Information'!$G$16</f>
        <v>8541</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5.05" x14ac:dyDescent="0.3">
      <c r="A6103" t="str">
        <f>'Page 1 - General Information'!$G$12</f>
        <v>113365303</v>
      </c>
      <c r="B6103" t="str">
        <f>'Page 1 - General Information'!$G$16</f>
        <v>8541</v>
      </c>
      <c r="C6103" s="343" t="s">
        <v>21449</v>
      </c>
      <c r="D6103"/>
      <c r="E6103"/>
      <c r="F6103"/>
      <c r="G6103"/>
      <c r="H6103"/>
      <c r="I6103"/>
      <c r="J6103"/>
      <c r="K6103"/>
      <c r="L6103"/>
      <c r="M6103"/>
      <c r="N6103" t="s">
        <v>8218</v>
      </c>
      <c r="O6103"/>
      <c r="P6103" s="349">
        <f>INDEX('Page 3 - Financial Information'!$K$16:$X$190,Y6103,X6103)</f>
        <v>0</v>
      </c>
      <c r="Q6103"/>
      <c r="R6103"/>
      <c r="S6103" t="s">
        <v>9652</v>
      </c>
      <c r="T6103"/>
      <c r="U6103"/>
      <c r="V6103"/>
      <c r="W6103"/>
      <c r="X6103" s="345">
        <v>5</v>
      </c>
      <c r="Y6103" s="345">
        <v>140</v>
      </c>
      <c r="Z6103" s="288"/>
    </row>
    <row r="6104" spans="1:26" ht="15.05" x14ac:dyDescent="0.3">
      <c r="A6104" t="str">
        <f>'Page 1 - General Information'!$G$12</f>
        <v>113365303</v>
      </c>
      <c r="B6104" t="str">
        <f>'Page 1 - General Information'!$G$16</f>
        <v>8541</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5.05" x14ac:dyDescent="0.3">
      <c r="A6105" t="str">
        <f>'Page 1 - General Information'!$G$12</f>
        <v>113365303</v>
      </c>
      <c r="B6105" t="str">
        <f>'Page 1 - General Information'!$G$16</f>
        <v>8541</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5.05" x14ac:dyDescent="0.3">
      <c r="A6106" t="str">
        <f>'Page 1 - General Information'!$G$12</f>
        <v>113365303</v>
      </c>
      <c r="B6106" t="str">
        <f>'Page 1 - General Information'!$G$16</f>
        <v>8541</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5.05" x14ac:dyDescent="0.3">
      <c r="A6107" t="str">
        <f>'Page 1 - General Information'!$G$12</f>
        <v>113365303</v>
      </c>
      <c r="B6107" t="str">
        <f>'Page 1 - General Information'!$G$16</f>
        <v>8541</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5.05" x14ac:dyDescent="0.3">
      <c r="A6108" t="str">
        <f>'Page 1 - General Information'!$G$12</f>
        <v>113365303</v>
      </c>
      <c r="B6108" t="str">
        <f>'Page 1 - General Information'!$G$16</f>
        <v>8541</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5.05" x14ac:dyDescent="0.3">
      <c r="A6109" t="str">
        <f>'Page 1 - General Information'!$G$12</f>
        <v>113365303</v>
      </c>
      <c r="B6109" t="str">
        <f>'Page 1 - General Information'!$G$16</f>
        <v>8541</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5.05" x14ac:dyDescent="0.3">
      <c r="A6110" t="str">
        <f>'Page 1 - General Information'!$G$12</f>
        <v>113365303</v>
      </c>
      <c r="B6110" t="str">
        <f>'Page 1 - General Information'!$G$16</f>
        <v>8541</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5.05" x14ac:dyDescent="0.3">
      <c r="A6111" t="str">
        <f>'Page 1 - General Information'!$G$12</f>
        <v>113365303</v>
      </c>
      <c r="B6111" t="str">
        <f>'Page 1 - General Information'!$G$16</f>
        <v>8541</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5.05" x14ac:dyDescent="0.3">
      <c r="A6112" t="str">
        <f>'Page 1 - General Information'!$G$12</f>
        <v>113365303</v>
      </c>
      <c r="B6112" t="str">
        <f>'Page 1 - General Information'!$G$16</f>
        <v>8541</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5.05" x14ac:dyDescent="0.3">
      <c r="A6113" t="str">
        <f>'Page 1 - General Information'!$G$12</f>
        <v>113365303</v>
      </c>
      <c r="B6113" t="str">
        <f>'Page 1 - General Information'!$G$16</f>
        <v>8541</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5.05" x14ac:dyDescent="0.3">
      <c r="A6114" t="str">
        <f>'Page 1 - General Information'!$G$12</f>
        <v>113365303</v>
      </c>
      <c r="B6114" t="str">
        <f>'Page 1 - General Information'!$G$16</f>
        <v>8541</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5.05" x14ac:dyDescent="0.3">
      <c r="A6115" t="str">
        <f>'Page 1 - General Information'!$G$12</f>
        <v>113365303</v>
      </c>
      <c r="B6115" t="str">
        <f>'Page 1 - General Information'!$G$16</f>
        <v>8541</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5.05" x14ac:dyDescent="0.3">
      <c r="A6116" t="str">
        <f>'Page 1 - General Information'!$G$12</f>
        <v>113365303</v>
      </c>
      <c r="B6116" t="str">
        <f>'Page 1 - General Information'!$G$16</f>
        <v>8541</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5.05" x14ac:dyDescent="0.3">
      <c r="A6117" t="str">
        <f>'Page 1 - General Information'!$G$12</f>
        <v>113365303</v>
      </c>
      <c r="B6117" t="str">
        <f>'Page 1 - General Information'!$G$16</f>
        <v>8541</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5.05" x14ac:dyDescent="0.3">
      <c r="A6118" t="str">
        <f>'Page 1 - General Information'!$G$12</f>
        <v>113365303</v>
      </c>
      <c r="B6118" t="str">
        <f>'Page 1 - General Information'!$G$16</f>
        <v>8541</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5.05" x14ac:dyDescent="0.3">
      <c r="A6119" t="str">
        <f>'Page 1 - General Information'!$G$12</f>
        <v>113365303</v>
      </c>
      <c r="B6119" t="str">
        <f>'Page 1 - General Information'!$G$16</f>
        <v>8541</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5.05" x14ac:dyDescent="0.3">
      <c r="A6120" t="str">
        <f>'Page 1 - General Information'!$G$12</f>
        <v>113365303</v>
      </c>
      <c r="B6120" t="str">
        <f>'Page 1 - General Information'!$G$16</f>
        <v>8541</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5.05" x14ac:dyDescent="0.3">
      <c r="A6121" t="str">
        <f>'Page 1 - General Information'!$G$12</f>
        <v>113365303</v>
      </c>
      <c r="B6121" t="str">
        <f>'Page 1 - General Information'!$G$16</f>
        <v>8541</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5.05" x14ac:dyDescent="0.3">
      <c r="A6122" t="str">
        <f>'Page 1 - General Information'!$G$12</f>
        <v>113365303</v>
      </c>
      <c r="B6122" t="str">
        <f>'Page 1 - General Information'!$G$16</f>
        <v>8541</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5.05" x14ac:dyDescent="0.3">
      <c r="A6123" t="str">
        <f>'Page 1 - General Information'!$G$12</f>
        <v>113365303</v>
      </c>
      <c r="B6123" t="str">
        <f>'Page 1 - General Information'!$G$16</f>
        <v>8541</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5.05" x14ac:dyDescent="0.3">
      <c r="A6124" t="str">
        <f>'Page 1 - General Information'!$G$12</f>
        <v>113365303</v>
      </c>
      <c r="B6124" t="str">
        <f>'Page 1 - General Information'!$G$16</f>
        <v>8541</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5.05" x14ac:dyDescent="0.3">
      <c r="A6125" t="str">
        <f>'Page 1 - General Information'!$G$12</f>
        <v>113365303</v>
      </c>
      <c r="B6125" t="str">
        <f>'Page 1 - General Information'!$G$16</f>
        <v>8541</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5.05" x14ac:dyDescent="0.3">
      <c r="A6126" t="str">
        <f>'Page 1 - General Information'!$G$12</f>
        <v>113365303</v>
      </c>
      <c r="B6126" t="str">
        <f>'Page 1 - General Information'!$G$16</f>
        <v>8541</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5.05" x14ac:dyDescent="0.3">
      <c r="A6127" t="str">
        <f>'Page 1 - General Information'!$G$12</f>
        <v>113365303</v>
      </c>
      <c r="B6127" t="str">
        <f>'Page 1 - General Information'!$G$16</f>
        <v>8541</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5.05" x14ac:dyDescent="0.3">
      <c r="A6128" t="str">
        <f>'Page 1 - General Information'!$G$12</f>
        <v>113365303</v>
      </c>
      <c r="B6128" t="str">
        <f>'Page 1 - General Information'!$G$16</f>
        <v>8541</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5.05" x14ac:dyDescent="0.3">
      <c r="A6129" t="str">
        <f>'Page 1 - General Information'!$G$12</f>
        <v>113365303</v>
      </c>
      <c r="B6129" t="str">
        <f>'Page 1 - General Information'!$G$16</f>
        <v>8541</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5.05" x14ac:dyDescent="0.3">
      <c r="A6130" t="str">
        <f>'Page 1 - General Information'!$G$12</f>
        <v>113365303</v>
      </c>
      <c r="B6130" t="str">
        <f>'Page 1 - General Information'!$G$16</f>
        <v>8541</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5.05" x14ac:dyDescent="0.3">
      <c r="A6131" t="str">
        <f>'Page 1 - General Information'!$G$12</f>
        <v>113365303</v>
      </c>
      <c r="B6131" t="str">
        <f>'Page 1 - General Information'!$G$16</f>
        <v>8541</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5.05" x14ac:dyDescent="0.3">
      <c r="A6132" t="str">
        <f>'Page 1 - General Information'!$G$12</f>
        <v>113365303</v>
      </c>
      <c r="B6132" t="str">
        <f>'Page 1 - General Information'!$G$16</f>
        <v>8541</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5.05" x14ac:dyDescent="0.3">
      <c r="A6133" t="str">
        <f>'Page 1 - General Information'!$G$12</f>
        <v>113365303</v>
      </c>
      <c r="B6133" t="str">
        <f>'Page 1 - General Information'!$G$16</f>
        <v>8541</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5.05" x14ac:dyDescent="0.3">
      <c r="A6134" t="str">
        <f>'Page 1 - General Information'!$G$12</f>
        <v>113365303</v>
      </c>
      <c r="B6134" t="str">
        <f>'Page 1 - General Information'!$G$16</f>
        <v>8541</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5.05" x14ac:dyDescent="0.3">
      <c r="A6135" t="str">
        <f>'Page 1 - General Information'!$G$12</f>
        <v>113365303</v>
      </c>
      <c r="B6135" t="str">
        <f>'Page 1 - General Information'!$G$16</f>
        <v>8541</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5.05" x14ac:dyDescent="0.3">
      <c r="A6136" t="str">
        <f>'Page 1 - General Information'!$G$12</f>
        <v>113365303</v>
      </c>
      <c r="B6136" t="str">
        <f>'Page 1 - General Information'!$G$16</f>
        <v>8541</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5.05" x14ac:dyDescent="0.3">
      <c r="A6137" t="str">
        <f>'Page 1 - General Information'!$G$12</f>
        <v>113365303</v>
      </c>
      <c r="B6137" t="str">
        <f>'Page 1 - General Information'!$G$16</f>
        <v>8541</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5.05" x14ac:dyDescent="0.3">
      <c r="A6138" t="str">
        <f>'Page 1 - General Information'!$G$12</f>
        <v>113365303</v>
      </c>
      <c r="B6138" t="str">
        <f>'Page 1 - General Information'!$G$16</f>
        <v>8541</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5.05" x14ac:dyDescent="0.3">
      <c r="A6139" t="str">
        <f>'Page 1 - General Information'!$G$12</f>
        <v>113365303</v>
      </c>
      <c r="B6139" t="str">
        <f>'Page 1 - General Information'!$G$16</f>
        <v>8541</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5.05" x14ac:dyDescent="0.3">
      <c r="A6140" t="str">
        <f>'Page 1 - General Information'!$G$12</f>
        <v>113365303</v>
      </c>
      <c r="B6140" t="str">
        <f>'Page 1 - General Information'!$G$16</f>
        <v>8541</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5.05" x14ac:dyDescent="0.3">
      <c r="A6141" t="str">
        <f>'Page 1 - General Information'!$G$12</f>
        <v>113365303</v>
      </c>
      <c r="B6141" t="str">
        <f>'Page 1 - General Information'!$G$16</f>
        <v>8541</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5.05" x14ac:dyDescent="0.3">
      <c r="A6142" t="str">
        <f>'Page 1 - General Information'!$G$12</f>
        <v>113365303</v>
      </c>
      <c r="B6142" t="str">
        <f>'Page 1 - General Information'!$G$16</f>
        <v>8541</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5.05" x14ac:dyDescent="0.3">
      <c r="A6143" t="str">
        <f>'Page 1 - General Information'!$G$12</f>
        <v>113365303</v>
      </c>
      <c r="B6143" t="str">
        <f>'Page 1 - General Information'!$G$16</f>
        <v>8541</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5.05" x14ac:dyDescent="0.3">
      <c r="A6144" t="str">
        <f>'Page 1 - General Information'!$G$12</f>
        <v>113365303</v>
      </c>
      <c r="B6144" t="str">
        <f>'Page 1 - General Information'!$G$16</f>
        <v>8541</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5.05" x14ac:dyDescent="0.3">
      <c r="A6145" t="str">
        <f>'Page 1 - General Information'!$G$12</f>
        <v>113365303</v>
      </c>
      <c r="B6145" t="str">
        <f>'Page 1 - General Information'!$G$16</f>
        <v>8541</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5.05" x14ac:dyDescent="0.3">
      <c r="A6146" t="str">
        <f>'Page 1 - General Information'!$G$12</f>
        <v>113365303</v>
      </c>
      <c r="B6146" t="str">
        <f>'Page 1 - General Information'!$G$16</f>
        <v>8541</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5.05" x14ac:dyDescent="0.3">
      <c r="A6147" t="str">
        <f>'Page 1 - General Information'!$G$12</f>
        <v>113365303</v>
      </c>
      <c r="B6147" t="str">
        <f>'Page 1 - General Information'!$G$16</f>
        <v>8541</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5.05" x14ac:dyDescent="0.3">
      <c r="A6148" t="str">
        <f>'Page 1 - General Information'!$G$12</f>
        <v>113365303</v>
      </c>
      <c r="B6148" t="str">
        <f>'Page 1 - General Information'!$G$16</f>
        <v>8541</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5.05" x14ac:dyDescent="0.3">
      <c r="A6149" t="str">
        <f>'Page 1 - General Information'!$G$12</f>
        <v>113365303</v>
      </c>
      <c r="B6149" t="str">
        <f>'Page 1 - General Information'!$G$16</f>
        <v>8541</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5.05" x14ac:dyDescent="0.3">
      <c r="A6150" t="str">
        <f>'Page 1 - General Information'!$G$12</f>
        <v>113365303</v>
      </c>
      <c r="B6150" t="str">
        <f>'Page 1 - General Information'!$G$16</f>
        <v>8541</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5.05" x14ac:dyDescent="0.3">
      <c r="A6151" t="str">
        <f>'Page 1 - General Information'!$G$12</f>
        <v>113365303</v>
      </c>
      <c r="B6151" t="str">
        <f>'Page 1 - General Information'!$G$16</f>
        <v>8541</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5.05" x14ac:dyDescent="0.3">
      <c r="A6152" t="str">
        <f>'Page 1 - General Information'!$G$12</f>
        <v>113365303</v>
      </c>
      <c r="B6152" t="str">
        <f>'Page 1 - General Information'!$G$16</f>
        <v>8541</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5.05" x14ac:dyDescent="0.3">
      <c r="A6153" t="str">
        <f>'Page 1 - General Information'!$G$12</f>
        <v>113365303</v>
      </c>
      <c r="B6153" t="str">
        <f>'Page 1 - General Information'!$G$16</f>
        <v>8541</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5.05" x14ac:dyDescent="0.3">
      <c r="A6154" t="str">
        <f>'Page 1 - General Information'!$G$12</f>
        <v>113365303</v>
      </c>
      <c r="B6154" t="str">
        <f>'Page 1 - General Information'!$G$16</f>
        <v>8541</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5.05" x14ac:dyDescent="0.3">
      <c r="A6155" t="str">
        <f>'Page 1 - General Information'!$G$12</f>
        <v>113365303</v>
      </c>
      <c r="B6155" t="str">
        <f>'Page 1 - General Information'!$G$16</f>
        <v>8541</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5.05" x14ac:dyDescent="0.3">
      <c r="A6156" t="str">
        <f>'Page 1 - General Information'!$G$12</f>
        <v>113365303</v>
      </c>
      <c r="B6156" t="str">
        <f>'Page 1 - General Information'!$G$16</f>
        <v>8541</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5.05" x14ac:dyDescent="0.3">
      <c r="A6157" t="str">
        <f>'Page 1 - General Information'!$G$12</f>
        <v>113365303</v>
      </c>
      <c r="B6157" t="str">
        <f>'Page 1 - General Information'!$G$16</f>
        <v>8541</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5.05" x14ac:dyDescent="0.3">
      <c r="A6158" t="str">
        <f>'Page 1 - General Information'!$G$12</f>
        <v>113365303</v>
      </c>
      <c r="B6158" t="str">
        <f>'Page 1 - General Information'!$G$16</f>
        <v>8541</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5.05" x14ac:dyDescent="0.3">
      <c r="A6159" t="str">
        <f>'Page 1 - General Information'!$G$12</f>
        <v>113365303</v>
      </c>
      <c r="B6159" t="str">
        <f>'Page 1 - General Information'!$G$16</f>
        <v>8541</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5.05" x14ac:dyDescent="0.3">
      <c r="A6160" t="str">
        <f>'Page 1 - General Information'!$G$12</f>
        <v>113365303</v>
      </c>
      <c r="B6160" t="str">
        <f>'Page 1 - General Information'!$G$16</f>
        <v>8541</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5.05" x14ac:dyDescent="0.3">
      <c r="A6161" t="str">
        <f>'Page 1 - General Information'!$G$12</f>
        <v>113365303</v>
      </c>
      <c r="B6161" t="str">
        <f>'Page 1 - General Information'!$G$16</f>
        <v>8541</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5.05" x14ac:dyDescent="0.3">
      <c r="A6162" t="str">
        <f>'Page 1 - General Information'!$G$12</f>
        <v>113365303</v>
      </c>
      <c r="B6162" t="str">
        <f>'Page 1 - General Information'!$G$16</f>
        <v>8541</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5.05" x14ac:dyDescent="0.3">
      <c r="A6163" t="str">
        <f>'Page 1 - General Information'!$G$12</f>
        <v>113365303</v>
      </c>
      <c r="B6163" t="str">
        <f>'Page 1 - General Information'!$G$16</f>
        <v>8541</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5.05" x14ac:dyDescent="0.3">
      <c r="A6164" t="str">
        <f>'Page 1 - General Information'!$G$12</f>
        <v>113365303</v>
      </c>
      <c r="B6164" t="str">
        <f>'Page 1 - General Information'!$G$16</f>
        <v>8541</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5.05" x14ac:dyDescent="0.3">
      <c r="A6165" t="str">
        <f>'Page 1 - General Information'!$G$12</f>
        <v>113365303</v>
      </c>
      <c r="B6165" t="str">
        <f>'Page 1 - General Information'!$G$16</f>
        <v>8541</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5.05" x14ac:dyDescent="0.3">
      <c r="A6166" t="str">
        <f>'Page 1 - General Information'!$G$12</f>
        <v>113365303</v>
      </c>
      <c r="B6166" t="str">
        <f>'Page 1 - General Information'!$G$16</f>
        <v>8541</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5.05" x14ac:dyDescent="0.3">
      <c r="A6167" t="str">
        <f>'Page 1 - General Information'!$G$12</f>
        <v>113365303</v>
      </c>
      <c r="B6167" t="str">
        <f>'Page 1 - General Information'!$G$16</f>
        <v>8541</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5.05" x14ac:dyDescent="0.3">
      <c r="A6168" t="str">
        <f>'Page 1 - General Information'!$G$12</f>
        <v>113365303</v>
      </c>
      <c r="B6168" t="str">
        <f>'Page 1 - General Information'!$G$16</f>
        <v>8541</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5.05" x14ac:dyDescent="0.3">
      <c r="A6169" t="str">
        <f>'Page 1 - General Information'!$G$12</f>
        <v>113365303</v>
      </c>
      <c r="B6169" t="str">
        <f>'Page 1 - General Information'!$G$16</f>
        <v>8541</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5.05" x14ac:dyDescent="0.3">
      <c r="A6170" t="str">
        <f>'Page 1 - General Information'!$G$12</f>
        <v>113365303</v>
      </c>
      <c r="B6170" t="str">
        <f>'Page 1 - General Information'!$G$16</f>
        <v>8541</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5.05" x14ac:dyDescent="0.3">
      <c r="A6171" t="str">
        <f>'Page 1 - General Information'!$G$12</f>
        <v>113365303</v>
      </c>
      <c r="B6171" t="str">
        <f>'Page 1 - General Information'!$G$16</f>
        <v>8541</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5.05" x14ac:dyDescent="0.3">
      <c r="A6172" t="str">
        <f>'Page 1 - General Information'!$G$12</f>
        <v>113365303</v>
      </c>
      <c r="B6172" t="str">
        <f>'Page 1 - General Information'!$G$16</f>
        <v>8541</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5.05" x14ac:dyDescent="0.3">
      <c r="A6173" t="str">
        <f>'Page 1 - General Information'!$G$12</f>
        <v>113365303</v>
      </c>
      <c r="B6173" t="str">
        <f>'Page 1 - General Information'!$G$16</f>
        <v>8541</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5.05" x14ac:dyDescent="0.3">
      <c r="A6174" t="str">
        <f>'Page 1 - General Information'!$G$12</f>
        <v>113365303</v>
      </c>
      <c r="B6174" t="str">
        <f>'Page 1 - General Information'!$G$16</f>
        <v>8541</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5.05" x14ac:dyDescent="0.3">
      <c r="A6175" t="str">
        <f>'Page 1 - General Information'!$G$12</f>
        <v>113365303</v>
      </c>
      <c r="B6175" t="str">
        <f>'Page 1 - General Information'!$G$16</f>
        <v>8541</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5.05" x14ac:dyDescent="0.3">
      <c r="A6176" t="str">
        <f>'Page 1 - General Information'!$G$12</f>
        <v>113365303</v>
      </c>
      <c r="B6176" t="str">
        <f>'Page 1 - General Information'!$G$16</f>
        <v>8541</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5.05" x14ac:dyDescent="0.3">
      <c r="A6177" t="str">
        <f>'Page 1 - General Information'!$G$12</f>
        <v>113365303</v>
      </c>
      <c r="B6177" t="str">
        <f>'Page 1 - General Information'!$G$16</f>
        <v>8541</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5.05" x14ac:dyDescent="0.3">
      <c r="A6178" t="str">
        <f>'Page 1 - General Information'!$G$12</f>
        <v>113365303</v>
      </c>
      <c r="B6178" t="str">
        <f>'Page 1 - General Information'!$G$16</f>
        <v>8541</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5.05" x14ac:dyDescent="0.3">
      <c r="A6179" t="str">
        <f>'Page 1 - General Information'!$G$12</f>
        <v>113365303</v>
      </c>
      <c r="B6179" t="str">
        <f>'Page 1 - General Information'!$G$16</f>
        <v>8541</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5.05" x14ac:dyDescent="0.3">
      <c r="A6180" t="str">
        <f>'Page 1 - General Information'!$G$12</f>
        <v>113365303</v>
      </c>
      <c r="B6180" t="str">
        <f>'Page 1 - General Information'!$G$16</f>
        <v>8541</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5.05" x14ac:dyDescent="0.3">
      <c r="A6181" t="str">
        <f>'Page 1 - General Information'!$G$12</f>
        <v>113365303</v>
      </c>
      <c r="B6181" t="str">
        <f>'Page 1 - General Information'!$G$16</f>
        <v>8541</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5.05" x14ac:dyDescent="0.3">
      <c r="A6182" t="str">
        <f>'Page 1 - General Information'!$G$12</f>
        <v>113365303</v>
      </c>
      <c r="B6182" t="str">
        <f>'Page 1 - General Information'!$G$16</f>
        <v>8541</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5.05" x14ac:dyDescent="0.3">
      <c r="A6183" t="str">
        <f>'Page 1 - General Information'!$G$12</f>
        <v>113365303</v>
      </c>
      <c r="B6183" t="str">
        <f>'Page 1 - General Information'!$G$16</f>
        <v>8541</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5.05" x14ac:dyDescent="0.3">
      <c r="A6184" t="str">
        <f>'Page 1 - General Information'!$G$12</f>
        <v>113365303</v>
      </c>
      <c r="B6184" t="str">
        <f>'Page 1 - General Information'!$G$16</f>
        <v>8541</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5.05" x14ac:dyDescent="0.3">
      <c r="A6185" t="str">
        <f>'Page 1 - General Information'!$G$12</f>
        <v>113365303</v>
      </c>
      <c r="B6185" t="str">
        <f>'Page 1 - General Information'!$G$16</f>
        <v>8541</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5.05" x14ac:dyDescent="0.3">
      <c r="A6186" t="str">
        <f>'Page 1 - General Information'!$G$12</f>
        <v>113365303</v>
      </c>
      <c r="B6186" t="str">
        <f>'Page 1 - General Information'!$G$16</f>
        <v>8541</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5.05" x14ac:dyDescent="0.3">
      <c r="A6187" t="str">
        <f>'Page 1 - General Information'!$G$12</f>
        <v>113365303</v>
      </c>
      <c r="B6187" t="str">
        <f>'Page 1 - General Information'!$G$16</f>
        <v>8541</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5.05" x14ac:dyDescent="0.3">
      <c r="A6188" t="str">
        <f>'Page 1 - General Information'!$G$12</f>
        <v>113365303</v>
      </c>
      <c r="B6188" t="str">
        <f>'Page 1 - General Information'!$G$16</f>
        <v>8541</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5.05" x14ac:dyDescent="0.3">
      <c r="A6189" t="str">
        <f>'Page 1 - General Information'!$G$12</f>
        <v>113365303</v>
      </c>
      <c r="B6189" t="str">
        <f>'Page 1 - General Information'!$G$16</f>
        <v>8541</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5.05" x14ac:dyDescent="0.3">
      <c r="A6190" t="str">
        <f>'Page 1 - General Information'!$G$12</f>
        <v>113365303</v>
      </c>
      <c r="B6190" t="str">
        <f>'Page 1 - General Information'!$G$16</f>
        <v>8541</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5.05" x14ac:dyDescent="0.3">
      <c r="A6191" t="str">
        <f>'Page 1 - General Information'!$G$12</f>
        <v>113365303</v>
      </c>
      <c r="B6191" t="str">
        <f>'Page 1 - General Information'!$G$16</f>
        <v>8541</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5.05" x14ac:dyDescent="0.3">
      <c r="A6192" t="str">
        <f>'Page 1 - General Information'!$G$12</f>
        <v>113365303</v>
      </c>
      <c r="B6192" t="str">
        <f>'Page 1 - General Information'!$G$16</f>
        <v>8541</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5.05" x14ac:dyDescent="0.3">
      <c r="A6193" t="str">
        <f>'Page 1 - General Information'!$G$12</f>
        <v>113365303</v>
      </c>
      <c r="B6193" t="str">
        <f>'Page 1 - General Information'!$G$16</f>
        <v>8541</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5.05" x14ac:dyDescent="0.3">
      <c r="A6194" t="str">
        <f>'Page 1 - General Information'!$G$12</f>
        <v>113365303</v>
      </c>
      <c r="B6194" t="str">
        <f>'Page 1 - General Information'!$G$16</f>
        <v>8541</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5.05" x14ac:dyDescent="0.3">
      <c r="A6195" t="str">
        <f>'Page 1 - General Information'!$G$12</f>
        <v>113365303</v>
      </c>
      <c r="B6195" t="str">
        <f>'Page 1 - General Information'!$G$16</f>
        <v>8541</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5.05" x14ac:dyDescent="0.3">
      <c r="A6196" t="str">
        <f>'Page 1 - General Information'!$G$12</f>
        <v>113365303</v>
      </c>
      <c r="B6196" t="str">
        <f>'Page 1 - General Information'!$G$16</f>
        <v>8541</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5.05" x14ac:dyDescent="0.3">
      <c r="A6197" t="str">
        <f>'Page 1 - General Information'!$G$12</f>
        <v>113365303</v>
      </c>
      <c r="B6197" t="str">
        <f>'Page 1 - General Information'!$G$16</f>
        <v>8541</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5.05" x14ac:dyDescent="0.3">
      <c r="A6198" t="str">
        <f>'Page 1 - General Information'!$G$12</f>
        <v>113365303</v>
      </c>
      <c r="B6198" t="str">
        <f>'Page 1 - General Information'!$G$16</f>
        <v>8541</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5.05" x14ac:dyDescent="0.3">
      <c r="A6199" t="str">
        <f>'Page 1 - General Information'!$G$12</f>
        <v>113365303</v>
      </c>
      <c r="B6199" t="str">
        <f>'Page 1 - General Information'!$G$16</f>
        <v>8541</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5.05" x14ac:dyDescent="0.3">
      <c r="A6200" t="str">
        <f>'Page 1 - General Information'!$G$12</f>
        <v>113365303</v>
      </c>
      <c r="B6200" t="str">
        <f>'Page 1 - General Information'!$G$16</f>
        <v>8541</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5.05" x14ac:dyDescent="0.3">
      <c r="A6201" t="str">
        <f>'Page 1 - General Information'!$G$12</f>
        <v>113365303</v>
      </c>
      <c r="B6201" t="str">
        <f>'Page 1 - General Information'!$G$16</f>
        <v>8541</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5.05" x14ac:dyDescent="0.3">
      <c r="A6202" t="str">
        <f>'Page 1 - General Information'!$G$12</f>
        <v>113365303</v>
      </c>
      <c r="B6202" t="str">
        <f>'Page 1 - General Information'!$G$16</f>
        <v>8541</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5.05" x14ac:dyDescent="0.3">
      <c r="A6203" t="str">
        <f>'Page 1 - General Information'!$G$12</f>
        <v>113365303</v>
      </c>
      <c r="B6203" t="str">
        <f>'Page 1 - General Information'!$G$16</f>
        <v>8541</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5.05" x14ac:dyDescent="0.3">
      <c r="A6204" t="str">
        <f>'Page 1 - General Information'!$G$12</f>
        <v>113365303</v>
      </c>
      <c r="B6204" t="str">
        <f>'Page 1 - General Information'!$G$16</f>
        <v>8541</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5.05" x14ac:dyDescent="0.3">
      <c r="A6205" t="str">
        <f>'Page 1 - General Information'!$G$12</f>
        <v>113365303</v>
      </c>
      <c r="B6205" t="str">
        <f>'Page 1 - General Information'!$G$16</f>
        <v>8541</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5.05" x14ac:dyDescent="0.3">
      <c r="A6206" t="str">
        <f>'Page 1 - General Information'!$G$12</f>
        <v>113365303</v>
      </c>
      <c r="B6206" t="str">
        <f>'Page 1 - General Information'!$G$16</f>
        <v>8541</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5.05" x14ac:dyDescent="0.3">
      <c r="A6207" t="str">
        <f>'Page 1 - General Information'!$G$12</f>
        <v>113365303</v>
      </c>
      <c r="B6207" t="str">
        <f>'Page 1 - General Information'!$G$16</f>
        <v>8541</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5.05" x14ac:dyDescent="0.3">
      <c r="A6208" t="str">
        <f>'Page 1 - General Information'!$G$12</f>
        <v>113365303</v>
      </c>
      <c r="B6208" t="str">
        <f>'Page 1 - General Information'!$G$16</f>
        <v>8541</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5.05" x14ac:dyDescent="0.3">
      <c r="A6209" t="str">
        <f>'Page 1 - General Information'!$G$12</f>
        <v>113365303</v>
      </c>
      <c r="B6209" t="str">
        <f>'Page 1 - General Information'!$G$16</f>
        <v>8541</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5.05" x14ac:dyDescent="0.3">
      <c r="A6210" t="str">
        <f>'Page 1 - General Information'!$G$12</f>
        <v>113365303</v>
      </c>
      <c r="B6210" t="str">
        <f>'Page 1 - General Information'!$G$16</f>
        <v>8541</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5.05" x14ac:dyDescent="0.3">
      <c r="A6211" t="str">
        <f>'Page 1 - General Information'!$G$12</f>
        <v>113365303</v>
      </c>
      <c r="B6211" t="str">
        <f>'Page 1 - General Information'!$G$16</f>
        <v>8541</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5.05" x14ac:dyDescent="0.3">
      <c r="A6212" t="str">
        <f>'Page 1 - General Information'!$G$12</f>
        <v>113365303</v>
      </c>
      <c r="B6212" t="str">
        <f>'Page 1 - General Information'!$G$16</f>
        <v>8541</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5.05" x14ac:dyDescent="0.3">
      <c r="A6213" t="str">
        <f>'Page 1 - General Information'!$G$12</f>
        <v>113365303</v>
      </c>
      <c r="B6213" t="str">
        <f>'Page 1 - General Information'!$G$16</f>
        <v>8541</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5.05" x14ac:dyDescent="0.3">
      <c r="A6214" t="str">
        <f>'Page 1 - General Information'!$G$12</f>
        <v>113365303</v>
      </c>
      <c r="B6214" t="str">
        <f>'Page 1 - General Information'!$G$16</f>
        <v>8541</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5.05" x14ac:dyDescent="0.3">
      <c r="A6215" t="str">
        <f>'Page 1 - General Information'!$G$12</f>
        <v>113365303</v>
      </c>
      <c r="B6215" t="str">
        <f>'Page 1 - General Information'!$G$16</f>
        <v>8541</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5.05" x14ac:dyDescent="0.3">
      <c r="A6216" t="str">
        <f>'Page 1 - General Information'!$G$12</f>
        <v>113365303</v>
      </c>
      <c r="B6216" t="str">
        <f>'Page 1 - General Information'!$G$16</f>
        <v>8541</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5.05" x14ac:dyDescent="0.3">
      <c r="A6217" t="str">
        <f>'Page 1 - General Information'!$G$12</f>
        <v>113365303</v>
      </c>
      <c r="B6217" t="str">
        <f>'Page 1 - General Information'!$G$16</f>
        <v>8541</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5.05" x14ac:dyDescent="0.3">
      <c r="A6218" t="str">
        <f>'Page 1 - General Information'!$G$12</f>
        <v>113365303</v>
      </c>
      <c r="B6218" t="str">
        <f>'Page 1 - General Information'!$G$16</f>
        <v>8541</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5.05" x14ac:dyDescent="0.3">
      <c r="A6219" t="str">
        <f>'Page 1 - General Information'!$G$12</f>
        <v>113365303</v>
      </c>
      <c r="B6219" t="str">
        <f>'Page 1 - General Information'!$G$16</f>
        <v>8541</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5.05" x14ac:dyDescent="0.3">
      <c r="A6220" t="str">
        <f>'Page 1 - General Information'!$G$12</f>
        <v>113365303</v>
      </c>
      <c r="B6220" t="str">
        <f>'Page 1 - General Information'!$G$16</f>
        <v>8541</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5.05" x14ac:dyDescent="0.3">
      <c r="A6221" t="str">
        <f>'Page 1 - General Information'!$G$12</f>
        <v>113365303</v>
      </c>
      <c r="B6221" t="str">
        <f>'Page 1 - General Information'!$G$16</f>
        <v>8541</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5.05" x14ac:dyDescent="0.3">
      <c r="A6222" t="str">
        <f>'Page 1 - General Information'!$G$12</f>
        <v>113365303</v>
      </c>
      <c r="B6222" t="str">
        <f>'Page 1 - General Information'!$G$16</f>
        <v>8541</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5.05" x14ac:dyDescent="0.3">
      <c r="A6223" t="str">
        <f>'Page 1 - General Information'!$G$12</f>
        <v>113365303</v>
      </c>
      <c r="B6223" t="str">
        <f>'Page 1 - General Information'!$G$16</f>
        <v>8541</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5.05" x14ac:dyDescent="0.3">
      <c r="A6224" t="str">
        <f>'Page 1 - General Information'!$G$12</f>
        <v>113365303</v>
      </c>
      <c r="B6224" t="str">
        <f>'Page 1 - General Information'!$G$16</f>
        <v>8541</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5.05" x14ac:dyDescent="0.3">
      <c r="A6225" t="str">
        <f>'Page 1 - General Information'!$G$12</f>
        <v>113365303</v>
      </c>
      <c r="B6225" t="str">
        <f>'Page 1 - General Information'!$G$16</f>
        <v>8541</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5.05" x14ac:dyDescent="0.3">
      <c r="A6226" t="str">
        <f>'Page 1 - General Information'!$G$12</f>
        <v>113365303</v>
      </c>
      <c r="B6226" t="str">
        <f>'Page 1 - General Information'!$G$16</f>
        <v>8541</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5.05" x14ac:dyDescent="0.3">
      <c r="A6227" t="str">
        <f>'Page 1 - General Information'!$G$12</f>
        <v>113365303</v>
      </c>
      <c r="B6227" t="str">
        <f>'Page 1 - General Information'!$G$16</f>
        <v>8541</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5.05" x14ac:dyDescent="0.3">
      <c r="A6228" t="str">
        <f>'Page 1 - General Information'!$G$12</f>
        <v>113365303</v>
      </c>
      <c r="B6228" t="str">
        <f>'Page 1 - General Information'!$G$16</f>
        <v>8541</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5.05" x14ac:dyDescent="0.3">
      <c r="A6229" t="str">
        <f>'Page 1 - General Information'!$G$12</f>
        <v>113365303</v>
      </c>
      <c r="B6229" t="str">
        <f>'Page 1 - General Information'!$G$16</f>
        <v>8541</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5.05" x14ac:dyDescent="0.3">
      <c r="A6230" t="str">
        <f>'Page 1 - General Information'!$G$12</f>
        <v>113365303</v>
      </c>
      <c r="B6230" t="str">
        <f>'Page 1 - General Information'!$G$16</f>
        <v>8541</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5.05" x14ac:dyDescent="0.3">
      <c r="A6231" t="str">
        <f>'Page 1 - General Information'!$G$12</f>
        <v>113365303</v>
      </c>
      <c r="B6231" t="str">
        <f>'Page 1 - General Information'!$G$16</f>
        <v>8541</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5.05" x14ac:dyDescent="0.3">
      <c r="A6232" t="str">
        <f>'Page 1 - General Information'!$G$12</f>
        <v>113365303</v>
      </c>
      <c r="B6232" t="str">
        <f>'Page 1 - General Information'!$G$16</f>
        <v>8541</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5.05" x14ac:dyDescent="0.3">
      <c r="A6233" t="str">
        <f>'Page 1 - General Information'!$G$12</f>
        <v>113365303</v>
      </c>
      <c r="B6233" t="str">
        <f>'Page 1 - General Information'!$G$16</f>
        <v>8541</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5.05" x14ac:dyDescent="0.3">
      <c r="A6234" t="str">
        <f>'Page 1 - General Information'!$G$12</f>
        <v>113365303</v>
      </c>
      <c r="B6234" t="str">
        <f>'Page 1 - General Information'!$G$16</f>
        <v>8541</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5.05" x14ac:dyDescent="0.3">
      <c r="A6235" t="str">
        <f>'Page 1 - General Information'!$G$12</f>
        <v>113365303</v>
      </c>
      <c r="B6235" t="str">
        <f>'Page 1 - General Information'!$G$16</f>
        <v>8541</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5.05" x14ac:dyDescent="0.3">
      <c r="A6236" t="str">
        <f>'Page 1 - General Information'!$G$12</f>
        <v>113365303</v>
      </c>
      <c r="B6236" t="str">
        <f>'Page 1 - General Information'!$G$16</f>
        <v>8541</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5.05" x14ac:dyDescent="0.3">
      <c r="A6237" t="str">
        <f>'Page 1 - General Information'!$G$12</f>
        <v>113365303</v>
      </c>
      <c r="B6237" t="str">
        <f>'Page 1 - General Information'!$G$16</f>
        <v>8541</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5.05" x14ac:dyDescent="0.3">
      <c r="A6238" t="str">
        <f>'Page 1 - General Information'!$G$12</f>
        <v>113365303</v>
      </c>
      <c r="B6238" t="str">
        <f>'Page 1 - General Information'!$G$16</f>
        <v>8541</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5.05" x14ac:dyDescent="0.3">
      <c r="A6239" t="str">
        <f>'Page 1 - General Information'!$G$12</f>
        <v>113365303</v>
      </c>
      <c r="B6239" t="str">
        <f>'Page 1 - General Information'!$G$16</f>
        <v>8541</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5.05" x14ac:dyDescent="0.3">
      <c r="A6240" t="str">
        <f>'Page 1 - General Information'!$G$12</f>
        <v>113365303</v>
      </c>
      <c r="B6240" t="str">
        <f>'Page 1 - General Information'!$G$16</f>
        <v>8541</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5.05" x14ac:dyDescent="0.3">
      <c r="A6241" t="str">
        <f>'Page 1 - General Information'!$G$12</f>
        <v>113365303</v>
      </c>
      <c r="B6241" t="str">
        <f>'Page 1 - General Information'!$G$16</f>
        <v>8541</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5.05" x14ac:dyDescent="0.3">
      <c r="A6242" t="str">
        <f>'Page 1 - General Information'!$G$12</f>
        <v>113365303</v>
      </c>
      <c r="B6242" t="str">
        <f>'Page 1 - General Information'!$G$16</f>
        <v>8541</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5.05" x14ac:dyDescent="0.3">
      <c r="A6243" t="str">
        <f>'Page 1 - General Information'!$G$12</f>
        <v>113365303</v>
      </c>
      <c r="B6243" t="str">
        <f>'Page 1 - General Information'!$G$16</f>
        <v>8541</v>
      </c>
      <c r="C6243" s="343" t="s">
        <v>21449</v>
      </c>
      <c r="D6243"/>
      <c r="E6243"/>
      <c r="F6243"/>
      <c r="G6243"/>
      <c r="H6243"/>
      <c r="I6243"/>
      <c r="J6243"/>
      <c r="K6243"/>
      <c r="L6243"/>
      <c r="M6243"/>
      <c r="N6243" t="s">
        <v>8218</v>
      </c>
      <c r="O6243"/>
      <c r="P6243" s="349">
        <f>INDEX('Page 3 - Financial Information'!$K$16:$X$190,Y6243,X6243)</f>
        <v>0</v>
      </c>
      <c r="Q6243"/>
      <c r="R6243"/>
      <c r="S6243" s="249" t="s">
        <v>9770</v>
      </c>
      <c r="T6243"/>
      <c r="U6243"/>
      <c r="V6243"/>
      <c r="W6243"/>
      <c r="X6243" s="345">
        <v>1</v>
      </c>
      <c r="Y6243" s="345">
        <v>153</v>
      </c>
      <c r="Z6243" s="288"/>
    </row>
    <row r="6244" spans="1:26" ht="15.05" x14ac:dyDescent="0.3">
      <c r="A6244" t="str">
        <f>'Page 1 - General Information'!$G$12</f>
        <v>113365303</v>
      </c>
      <c r="B6244" t="str">
        <f>'Page 1 - General Information'!$G$16</f>
        <v>8541</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5.05" x14ac:dyDescent="0.3">
      <c r="A6245" t="str">
        <f>'Page 1 - General Information'!$G$12</f>
        <v>113365303</v>
      </c>
      <c r="B6245" t="str">
        <f>'Page 1 - General Information'!$G$16</f>
        <v>8541</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5.05" x14ac:dyDescent="0.3">
      <c r="A6246" t="str">
        <f>'Page 1 - General Information'!$G$12</f>
        <v>113365303</v>
      </c>
      <c r="B6246" t="str">
        <f>'Page 1 - General Information'!$G$16</f>
        <v>8541</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5.05" x14ac:dyDescent="0.3">
      <c r="A6247" t="str">
        <f>'Page 1 - General Information'!$G$12</f>
        <v>113365303</v>
      </c>
      <c r="B6247" t="str">
        <f>'Page 1 - General Information'!$G$16</f>
        <v>8541</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5.05" x14ac:dyDescent="0.3">
      <c r="A6248" t="str">
        <f>'Page 1 - General Information'!$G$12</f>
        <v>113365303</v>
      </c>
      <c r="B6248" t="str">
        <f>'Page 1 - General Information'!$G$16</f>
        <v>8541</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5.05" x14ac:dyDescent="0.3">
      <c r="A6249" t="str">
        <f>'Page 1 - General Information'!$G$12</f>
        <v>113365303</v>
      </c>
      <c r="B6249" t="str">
        <f>'Page 1 - General Information'!$G$16</f>
        <v>8541</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5.05" x14ac:dyDescent="0.3">
      <c r="A6250" t="str">
        <f>'Page 1 - General Information'!$G$12</f>
        <v>113365303</v>
      </c>
      <c r="B6250" t="str">
        <f>'Page 1 - General Information'!$G$16</f>
        <v>8541</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5.05" x14ac:dyDescent="0.3">
      <c r="A6251" t="str">
        <f>'Page 1 - General Information'!$G$12</f>
        <v>113365303</v>
      </c>
      <c r="B6251" t="str">
        <f>'Page 1 - General Information'!$G$16</f>
        <v>8541</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5.05" x14ac:dyDescent="0.3">
      <c r="A6252" t="str">
        <f>'Page 1 - General Information'!$G$12</f>
        <v>113365303</v>
      </c>
      <c r="B6252" t="str">
        <f>'Page 1 - General Information'!$G$16</f>
        <v>8541</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5.05" x14ac:dyDescent="0.3">
      <c r="A6253" t="str">
        <f>'Page 1 - General Information'!$G$12</f>
        <v>113365303</v>
      </c>
      <c r="B6253" t="str">
        <f>'Page 1 - General Information'!$G$16</f>
        <v>8541</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5.05" x14ac:dyDescent="0.3">
      <c r="A6254" t="str">
        <f>'Page 1 - General Information'!$G$12</f>
        <v>113365303</v>
      </c>
      <c r="B6254" t="str">
        <f>'Page 1 - General Information'!$G$16</f>
        <v>8541</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5.05" x14ac:dyDescent="0.3">
      <c r="A6255" t="str">
        <f>'Page 1 - General Information'!$G$12</f>
        <v>113365303</v>
      </c>
      <c r="B6255" t="str">
        <f>'Page 1 - General Information'!$G$16</f>
        <v>8541</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5.05" x14ac:dyDescent="0.3">
      <c r="A6256" t="str">
        <f>'Page 1 - General Information'!$G$12</f>
        <v>113365303</v>
      </c>
      <c r="B6256" t="str">
        <f>'Page 1 - General Information'!$G$16</f>
        <v>8541</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5.05" x14ac:dyDescent="0.3">
      <c r="A6257" t="str">
        <f>'Page 1 - General Information'!$G$12</f>
        <v>113365303</v>
      </c>
      <c r="B6257" t="str">
        <f>'Page 1 - General Information'!$G$16</f>
        <v>8541</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5.05" x14ac:dyDescent="0.3">
      <c r="A6258" t="str">
        <f>'Page 1 - General Information'!$G$12</f>
        <v>113365303</v>
      </c>
      <c r="B6258" t="str">
        <f>'Page 1 - General Information'!$G$16</f>
        <v>8541</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5.05" x14ac:dyDescent="0.3">
      <c r="A6259" t="str">
        <f>'Page 1 - General Information'!$G$12</f>
        <v>113365303</v>
      </c>
      <c r="B6259" t="str">
        <f>'Page 1 - General Information'!$G$16</f>
        <v>8541</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5.05" x14ac:dyDescent="0.3">
      <c r="A6260" t="str">
        <f>'Page 1 - General Information'!$G$12</f>
        <v>113365303</v>
      </c>
      <c r="B6260" t="str">
        <f>'Page 1 - General Information'!$G$16</f>
        <v>8541</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5.05" x14ac:dyDescent="0.3">
      <c r="A6261" t="str">
        <f>'Page 1 - General Information'!$G$12</f>
        <v>113365303</v>
      </c>
      <c r="B6261" t="str">
        <f>'Page 1 - General Information'!$G$16</f>
        <v>8541</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5.05" x14ac:dyDescent="0.3">
      <c r="A6262" t="str">
        <f>'Page 1 - General Information'!$G$12</f>
        <v>113365303</v>
      </c>
      <c r="B6262" t="str">
        <f>'Page 1 - General Information'!$G$16</f>
        <v>8541</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5.05" x14ac:dyDescent="0.3">
      <c r="A6263" t="str">
        <f>'Page 1 - General Information'!$G$12</f>
        <v>113365303</v>
      </c>
      <c r="B6263" t="str">
        <f>'Page 1 - General Information'!$G$16</f>
        <v>8541</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5.05" x14ac:dyDescent="0.3">
      <c r="A6264" t="str">
        <f>'Page 1 - General Information'!$G$12</f>
        <v>113365303</v>
      </c>
      <c r="B6264" t="str">
        <f>'Page 1 - General Information'!$G$16</f>
        <v>8541</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5.05" x14ac:dyDescent="0.3">
      <c r="A6265" t="str">
        <f>'Page 1 - General Information'!$G$12</f>
        <v>113365303</v>
      </c>
      <c r="B6265" t="str">
        <f>'Page 1 - General Information'!$G$16</f>
        <v>8541</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5.05" x14ac:dyDescent="0.3">
      <c r="A6266" t="str">
        <f>'Page 1 - General Information'!$G$12</f>
        <v>113365303</v>
      </c>
      <c r="B6266" t="str">
        <f>'Page 1 - General Information'!$G$16</f>
        <v>8541</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5.05" x14ac:dyDescent="0.3">
      <c r="A6267" t="str">
        <f>'Page 1 - General Information'!$G$12</f>
        <v>113365303</v>
      </c>
      <c r="B6267" t="str">
        <f>'Page 1 - General Information'!$G$16</f>
        <v>8541</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5.05" x14ac:dyDescent="0.3">
      <c r="A6268" t="str">
        <f>'Page 1 - General Information'!$G$12</f>
        <v>113365303</v>
      </c>
      <c r="B6268" t="str">
        <f>'Page 1 - General Information'!$G$16</f>
        <v>8541</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5.05" x14ac:dyDescent="0.3">
      <c r="A6269" t="str">
        <f>'Page 1 - General Information'!$G$12</f>
        <v>113365303</v>
      </c>
      <c r="B6269" t="str">
        <f>'Page 1 - General Information'!$G$16</f>
        <v>8541</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5.05" x14ac:dyDescent="0.3">
      <c r="A6270" t="str">
        <f>'Page 1 - General Information'!$G$12</f>
        <v>113365303</v>
      </c>
      <c r="B6270" t="str">
        <f>'Page 1 - General Information'!$G$16</f>
        <v>8541</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5.05" x14ac:dyDescent="0.3">
      <c r="A6271" t="str">
        <f>'Page 1 - General Information'!$G$12</f>
        <v>113365303</v>
      </c>
      <c r="B6271" t="str">
        <f>'Page 1 - General Information'!$G$16</f>
        <v>8541</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5.05" x14ac:dyDescent="0.3">
      <c r="A6272" t="str">
        <f>'Page 1 - General Information'!$G$12</f>
        <v>113365303</v>
      </c>
      <c r="B6272" t="str">
        <f>'Page 1 - General Information'!$G$16</f>
        <v>8541</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5.05" x14ac:dyDescent="0.3">
      <c r="A6273" t="str">
        <f>'Page 1 - General Information'!$G$12</f>
        <v>113365303</v>
      </c>
      <c r="B6273" t="str">
        <f>'Page 1 - General Information'!$G$16</f>
        <v>8541</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5.05" x14ac:dyDescent="0.3">
      <c r="A6274" t="str">
        <f>'Page 1 - General Information'!$G$12</f>
        <v>113365303</v>
      </c>
      <c r="B6274" t="str">
        <f>'Page 1 - General Information'!$G$16</f>
        <v>8541</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5.05" x14ac:dyDescent="0.3">
      <c r="A6275" t="str">
        <f>'Page 1 - General Information'!$G$12</f>
        <v>113365303</v>
      </c>
      <c r="B6275" t="str">
        <f>'Page 1 - General Information'!$G$16</f>
        <v>8541</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5.05" x14ac:dyDescent="0.3">
      <c r="A6276" t="str">
        <f>'Page 1 - General Information'!$G$12</f>
        <v>113365303</v>
      </c>
      <c r="B6276" t="str">
        <f>'Page 1 - General Information'!$G$16</f>
        <v>8541</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5.05" x14ac:dyDescent="0.3">
      <c r="A6277" t="str">
        <f>'Page 1 - General Information'!$G$12</f>
        <v>113365303</v>
      </c>
      <c r="B6277" t="str">
        <f>'Page 1 - General Information'!$G$16</f>
        <v>8541</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5.05" x14ac:dyDescent="0.3">
      <c r="A6278" t="str">
        <f>'Page 1 - General Information'!$G$12</f>
        <v>113365303</v>
      </c>
      <c r="B6278" t="str">
        <f>'Page 1 - General Information'!$G$16</f>
        <v>8541</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5.05" x14ac:dyDescent="0.3">
      <c r="A6279" t="str">
        <f>'Page 1 - General Information'!$G$12</f>
        <v>113365303</v>
      </c>
      <c r="B6279" t="str">
        <f>'Page 1 - General Information'!$G$16</f>
        <v>8541</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5.05" x14ac:dyDescent="0.3">
      <c r="A6280" t="str">
        <f>'Page 1 - General Information'!$G$12</f>
        <v>113365303</v>
      </c>
      <c r="B6280" t="str">
        <f>'Page 1 - General Information'!$G$16</f>
        <v>8541</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5.05" x14ac:dyDescent="0.3">
      <c r="A6281" t="str">
        <f>'Page 1 - General Information'!$G$12</f>
        <v>113365303</v>
      </c>
      <c r="B6281" t="str">
        <f>'Page 1 - General Information'!$G$16</f>
        <v>8541</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5.05" x14ac:dyDescent="0.3">
      <c r="A6282" t="str">
        <f>'Page 1 - General Information'!$G$12</f>
        <v>113365303</v>
      </c>
      <c r="B6282" t="str">
        <f>'Page 1 - General Information'!$G$16</f>
        <v>8541</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5.05" x14ac:dyDescent="0.3">
      <c r="A6283" t="str">
        <f>'Page 1 - General Information'!$G$12</f>
        <v>113365303</v>
      </c>
      <c r="B6283" t="str">
        <f>'Page 1 - General Information'!$G$16</f>
        <v>8541</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5.05" x14ac:dyDescent="0.3">
      <c r="A6284" t="str">
        <f>'Page 1 - General Information'!$G$12</f>
        <v>113365303</v>
      </c>
      <c r="B6284" t="str">
        <f>'Page 1 - General Information'!$G$16</f>
        <v>8541</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5.05" x14ac:dyDescent="0.3">
      <c r="A6285" t="str">
        <f>'Page 1 - General Information'!$G$12</f>
        <v>113365303</v>
      </c>
      <c r="B6285" t="str">
        <f>'Page 1 - General Information'!$G$16</f>
        <v>8541</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5.05" x14ac:dyDescent="0.3">
      <c r="A6286" t="str">
        <f>'Page 1 - General Information'!$G$12</f>
        <v>113365303</v>
      </c>
      <c r="B6286" t="str">
        <f>'Page 1 - General Information'!$G$16</f>
        <v>8541</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5.05" x14ac:dyDescent="0.3">
      <c r="A6287" t="str">
        <f>'Page 1 - General Information'!$G$12</f>
        <v>113365303</v>
      </c>
      <c r="B6287" t="str">
        <f>'Page 1 - General Information'!$G$16</f>
        <v>8541</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5.05" x14ac:dyDescent="0.3">
      <c r="A6288" t="str">
        <f>'Page 1 - General Information'!$G$12</f>
        <v>113365303</v>
      </c>
      <c r="B6288" t="str">
        <f>'Page 1 - General Information'!$G$16</f>
        <v>8541</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5.05" x14ac:dyDescent="0.3">
      <c r="A6289" t="str">
        <f>'Page 1 - General Information'!$G$12</f>
        <v>113365303</v>
      </c>
      <c r="B6289" t="str">
        <f>'Page 1 - General Information'!$G$16</f>
        <v>8541</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5.05" x14ac:dyDescent="0.3">
      <c r="A6290" t="str">
        <f>'Page 1 - General Information'!$G$12</f>
        <v>113365303</v>
      </c>
      <c r="B6290" t="str">
        <f>'Page 1 - General Information'!$G$16</f>
        <v>8541</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5.05" x14ac:dyDescent="0.3">
      <c r="A6291" t="str">
        <f>'Page 1 - General Information'!$G$12</f>
        <v>113365303</v>
      </c>
      <c r="B6291" t="str">
        <f>'Page 1 - General Information'!$G$16</f>
        <v>8541</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5.05" x14ac:dyDescent="0.3">
      <c r="A6292" t="str">
        <f>'Page 1 - General Information'!$G$12</f>
        <v>113365303</v>
      </c>
      <c r="B6292" t="str">
        <f>'Page 1 - General Information'!$G$16</f>
        <v>8541</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5.05" x14ac:dyDescent="0.3">
      <c r="A6293" t="str">
        <f>'Page 1 - General Information'!$G$12</f>
        <v>113365303</v>
      </c>
      <c r="B6293" t="str">
        <f>'Page 1 - General Information'!$G$16</f>
        <v>8541</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5.05" x14ac:dyDescent="0.3">
      <c r="A6294" t="str">
        <f>'Page 1 - General Information'!$G$12</f>
        <v>113365303</v>
      </c>
      <c r="B6294" t="str">
        <f>'Page 1 - General Information'!$G$16</f>
        <v>8541</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5.05" x14ac:dyDescent="0.3">
      <c r="A6295" t="str">
        <f>'Page 1 - General Information'!$G$12</f>
        <v>113365303</v>
      </c>
      <c r="B6295" t="str">
        <f>'Page 1 - General Information'!$G$16</f>
        <v>8541</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5.05" x14ac:dyDescent="0.3">
      <c r="A6296" t="str">
        <f>'Page 1 - General Information'!$G$12</f>
        <v>113365303</v>
      </c>
      <c r="B6296" t="str">
        <f>'Page 1 - General Information'!$G$16</f>
        <v>8541</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5.05" x14ac:dyDescent="0.3">
      <c r="A6297" t="str">
        <f>'Page 1 - General Information'!$G$12</f>
        <v>113365303</v>
      </c>
      <c r="B6297" t="str">
        <f>'Page 1 - General Information'!$G$16</f>
        <v>8541</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5.05" x14ac:dyDescent="0.3">
      <c r="A6298" t="str">
        <f>'Page 1 - General Information'!$G$12</f>
        <v>113365303</v>
      </c>
      <c r="B6298" t="str">
        <f>'Page 1 - General Information'!$G$16</f>
        <v>8541</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5.05" x14ac:dyDescent="0.3">
      <c r="A6299" t="str">
        <f>'Page 1 - General Information'!$G$12</f>
        <v>113365303</v>
      </c>
      <c r="B6299" t="str">
        <f>'Page 1 - General Information'!$G$16</f>
        <v>8541</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5.05" x14ac:dyDescent="0.3">
      <c r="A6300" t="str">
        <f>'Page 1 - General Information'!$G$12</f>
        <v>113365303</v>
      </c>
      <c r="B6300" t="str">
        <f>'Page 1 - General Information'!$G$16</f>
        <v>8541</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5.05" x14ac:dyDescent="0.3">
      <c r="A6301" t="str">
        <f>'Page 1 - General Information'!$G$12</f>
        <v>113365303</v>
      </c>
      <c r="B6301" t="str">
        <f>'Page 1 - General Information'!$G$16</f>
        <v>8541</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5.05" x14ac:dyDescent="0.3">
      <c r="A6302" t="str">
        <f>'Page 1 - General Information'!$G$12</f>
        <v>113365303</v>
      </c>
      <c r="B6302" t="str">
        <f>'Page 1 - General Information'!$G$16</f>
        <v>8541</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5.05" x14ac:dyDescent="0.3">
      <c r="A6303" t="str">
        <f>'Page 1 - General Information'!$G$12</f>
        <v>113365303</v>
      </c>
      <c r="B6303" t="str">
        <f>'Page 1 - General Information'!$G$16</f>
        <v>8541</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5.05" x14ac:dyDescent="0.3">
      <c r="A6304" t="str">
        <f>'Page 1 - General Information'!$G$12</f>
        <v>113365303</v>
      </c>
      <c r="B6304" t="str">
        <f>'Page 1 - General Information'!$G$16</f>
        <v>8541</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5.05" x14ac:dyDescent="0.3">
      <c r="A6305" t="str">
        <f>'Page 1 - General Information'!$G$12</f>
        <v>113365303</v>
      </c>
      <c r="B6305" t="str">
        <f>'Page 1 - General Information'!$G$16</f>
        <v>8541</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5.05" x14ac:dyDescent="0.3">
      <c r="A6306" t="str">
        <f>'Page 1 - General Information'!$G$12</f>
        <v>113365303</v>
      </c>
      <c r="B6306" t="str">
        <f>'Page 1 - General Information'!$G$16</f>
        <v>8541</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5.05" x14ac:dyDescent="0.3">
      <c r="A6307" t="str">
        <f>'Page 1 - General Information'!$G$12</f>
        <v>113365303</v>
      </c>
      <c r="B6307" t="str">
        <f>'Page 1 - General Information'!$G$16</f>
        <v>8541</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5.05" x14ac:dyDescent="0.3">
      <c r="A6308" t="str">
        <f>'Page 1 - General Information'!$G$12</f>
        <v>113365303</v>
      </c>
      <c r="B6308" t="str">
        <f>'Page 1 - General Information'!$G$16</f>
        <v>8541</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5.05" x14ac:dyDescent="0.3">
      <c r="A6309" t="str">
        <f>'Page 1 - General Information'!$G$12</f>
        <v>113365303</v>
      </c>
      <c r="B6309" t="str">
        <f>'Page 1 - General Information'!$G$16</f>
        <v>8541</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5.05" x14ac:dyDescent="0.3">
      <c r="A6310" t="str">
        <f>'Page 1 - General Information'!$G$12</f>
        <v>113365303</v>
      </c>
      <c r="B6310" t="str">
        <f>'Page 1 - General Information'!$G$16</f>
        <v>8541</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5.05" x14ac:dyDescent="0.3">
      <c r="A6311" t="str">
        <f>'Page 1 - General Information'!$G$12</f>
        <v>113365303</v>
      </c>
      <c r="B6311" t="str">
        <f>'Page 1 - General Information'!$G$16</f>
        <v>8541</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5.05" x14ac:dyDescent="0.3">
      <c r="A6312" t="str">
        <f>'Page 1 - General Information'!$G$12</f>
        <v>113365303</v>
      </c>
      <c r="B6312" t="str">
        <f>'Page 1 - General Information'!$G$16</f>
        <v>8541</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5.05" x14ac:dyDescent="0.3">
      <c r="A6313" t="str">
        <f>'Page 1 - General Information'!$G$12</f>
        <v>113365303</v>
      </c>
      <c r="B6313" t="str">
        <f>'Page 1 - General Information'!$G$16</f>
        <v>8541</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5.05" x14ac:dyDescent="0.3">
      <c r="A6314" t="str">
        <f>'Page 1 - General Information'!$G$12</f>
        <v>113365303</v>
      </c>
      <c r="B6314" t="str">
        <f>'Page 1 - General Information'!$G$16</f>
        <v>8541</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5.05" x14ac:dyDescent="0.3">
      <c r="A6315" t="str">
        <f>'Page 1 - General Information'!$G$12</f>
        <v>113365303</v>
      </c>
      <c r="B6315" t="str">
        <f>'Page 1 - General Information'!$G$16</f>
        <v>8541</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5.05" x14ac:dyDescent="0.3">
      <c r="A6316" t="str">
        <f>'Page 1 - General Information'!$G$12</f>
        <v>113365303</v>
      </c>
      <c r="B6316" t="str">
        <f>'Page 1 - General Information'!$G$16</f>
        <v>8541</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5.05" x14ac:dyDescent="0.3">
      <c r="A6317" t="str">
        <f>'Page 1 - General Information'!$G$12</f>
        <v>113365303</v>
      </c>
      <c r="B6317" t="str">
        <f>'Page 1 - General Information'!$G$16</f>
        <v>8541</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5.05" x14ac:dyDescent="0.3">
      <c r="A6318" t="str">
        <f>'Page 1 - General Information'!$G$12</f>
        <v>113365303</v>
      </c>
      <c r="B6318" t="str">
        <f>'Page 1 - General Information'!$G$16</f>
        <v>8541</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5.05" x14ac:dyDescent="0.3">
      <c r="A6319" t="str">
        <f>'Page 1 - General Information'!$G$12</f>
        <v>113365303</v>
      </c>
      <c r="B6319" t="str">
        <f>'Page 1 - General Information'!$G$16</f>
        <v>8541</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5.05" x14ac:dyDescent="0.3">
      <c r="A6320" t="str">
        <f>'Page 1 - General Information'!$G$12</f>
        <v>113365303</v>
      </c>
      <c r="B6320" t="str">
        <f>'Page 1 - General Information'!$G$16</f>
        <v>8541</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5.05" x14ac:dyDescent="0.3">
      <c r="A6321" t="str">
        <f>'Page 1 - General Information'!$G$12</f>
        <v>113365303</v>
      </c>
      <c r="B6321" t="str">
        <f>'Page 1 - General Information'!$G$16</f>
        <v>8541</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5.05" x14ac:dyDescent="0.3">
      <c r="A6322" t="str">
        <f>'Page 1 - General Information'!$G$12</f>
        <v>113365303</v>
      </c>
      <c r="B6322" t="str">
        <f>'Page 1 - General Information'!$G$16</f>
        <v>8541</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5.05" x14ac:dyDescent="0.3">
      <c r="A6323" t="str">
        <f>'Page 1 - General Information'!$G$12</f>
        <v>113365303</v>
      </c>
      <c r="B6323" t="str">
        <f>'Page 1 - General Information'!$G$16</f>
        <v>8541</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5.05" x14ac:dyDescent="0.3">
      <c r="A6324" t="str">
        <f>'Page 1 - General Information'!$G$12</f>
        <v>113365303</v>
      </c>
      <c r="B6324" t="str">
        <f>'Page 1 - General Information'!$G$16</f>
        <v>8541</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5.05" x14ac:dyDescent="0.3">
      <c r="A6325" t="str">
        <f>'Page 1 - General Information'!$G$12</f>
        <v>113365303</v>
      </c>
      <c r="B6325" t="str">
        <f>'Page 1 - General Information'!$G$16</f>
        <v>8541</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5.05" x14ac:dyDescent="0.3">
      <c r="A6326" t="str">
        <f>'Page 1 - General Information'!$G$12</f>
        <v>113365303</v>
      </c>
      <c r="B6326" t="str">
        <f>'Page 1 - General Information'!$G$16</f>
        <v>8541</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5.05" x14ac:dyDescent="0.3">
      <c r="A6327" t="str">
        <f>'Page 1 - General Information'!$G$12</f>
        <v>113365303</v>
      </c>
      <c r="B6327" t="str">
        <f>'Page 1 - General Information'!$G$16</f>
        <v>8541</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5.05" x14ac:dyDescent="0.3">
      <c r="A6328" t="str">
        <f>'Page 1 - General Information'!$G$12</f>
        <v>113365303</v>
      </c>
      <c r="B6328" t="str">
        <f>'Page 1 - General Information'!$G$16</f>
        <v>8541</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5.05" x14ac:dyDescent="0.3">
      <c r="A6329" t="str">
        <f>'Page 1 - General Information'!$G$12</f>
        <v>113365303</v>
      </c>
      <c r="B6329" t="str">
        <f>'Page 1 - General Information'!$G$16</f>
        <v>8541</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5.05" x14ac:dyDescent="0.3">
      <c r="A6330" t="str">
        <f>'Page 1 - General Information'!$G$12</f>
        <v>113365303</v>
      </c>
      <c r="B6330" t="str">
        <f>'Page 1 - General Information'!$G$16</f>
        <v>8541</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5.05" x14ac:dyDescent="0.3">
      <c r="A6331" t="str">
        <f>'Page 1 - General Information'!$G$12</f>
        <v>113365303</v>
      </c>
      <c r="B6331" t="str">
        <f>'Page 1 - General Information'!$G$16</f>
        <v>8541</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5.05" x14ac:dyDescent="0.3">
      <c r="A6332" t="str">
        <f>'Page 1 - General Information'!$G$12</f>
        <v>113365303</v>
      </c>
      <c r="B6332" t="str">
        <f>'Page 1 - General Information'!$G$16</f>
        <v>8541</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5.05" x14ac:dyDescent="0.3">
      <c r="A6333" t="str">
        <f>'Page 1 - General Information'!$G$12</f>
        <v>113365303</v>
      </c>
      <c r="B6333" t="str">
        <f>'Page 1 - General Information'!$G$16</f>
        <v>8541</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5.05" x14ac:dyDescent="0.3">
      <c r="A6334" t="str">
        <f>'Page 1 - General Information'!$G$12</f>
        <v>113365303</v>
      </c>
      <c r="B6334" t="str">
        <f>'Page 1 - General Information'!$G$16</f>
        <v>8541</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5.05" x14ac:dyDescent="0.3">
      <c r="A6335" t="str">
        <f>'Page 1 - General Information'!$G$12</f>
        <v>113365303</v>
      </c>
      <c r="B6335" t="str">
        <f>'Page 1 - General Information'!$G$16</f>
        <v>8541</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5.05" x14ac:dyDescent="0.3">
      <c r="A6336" t="str">
        <f>'Page 1 - General Information'!$G$12</f>
        <v>113365303</v>
      </c>
      <c r="B6336" t="str">
        <f>'Page 1 - General Information'!$G$16</f>
        <v>8541</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5.05" x14ac:dyDescent="0.3">
      <c r="A6337" t="str">
        <f>'Page 1 - General Information'!$G$12</f>
        <v>113365303</v>
      </c>
      <c r="B6337" t="str">
        <f>'Page 1 - General Information'!$G$16</f>
        <v>8541</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5.05" x14ac:dyDescent="0.3">
      <c r="A6338" t="str">
        <f>'Page 1 - General Information'!$G$12</f>
        <v>113365303</v>
      </c>
      <c r="B6338" t="str">
        <f>'Page 1 - General Information'!$G$16</f>
        <v>8541</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5.05" x14ac:dyDescent="0.3">
      <c r="A6339" t="str">
        <f>'Page 1 - General Information'!$G$12</f>
        <v>113365303</v>
      </c>
      <c r="B6339" t="str">
        <f>'Page 1 - General Information'!$G$16</f>
        <v>8541</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5.05" x14ac:dyDescent="0.3">
      <c r="A6340" t="str">
        <f>'Page 1 - General Information'!$G$12</f>
        <v>113365303</v>
      </c>
      <c r="B6340" t="str">
        <f>'Page 1 - General Information'!$G$16</f>
        <v>8541</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5.05" x14ac:dyDescent="0.3">
      <c r="A6341" t="str">
        <f>'Page 1 - General Information'!$G$12</f>
        <v>113365303</v>
      </c>
      <c r="B6341" t="str">
        <f>'Page 1 - General Information'!$G$16</f>
        <v>8541</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5.05" x14ac:dyDescent="0.3">
      <c r="A6342" t="str">
        <f>'Page 1 - General Information'!$G$12</f>
        <v>113365303</v>
      </c>
      <c r="B6342" t="str">
        <f>'Page 1 - General Information'!$G$16</f>
        <v>8541</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5.05" x14ac:dyDescent="0.3">
      <c r="A6343" t="str">
        <f>'Page 1 - General Information'!$G$12</f>
        <v>113365303</v>
      </c>
      <c r="B6343" t="str">
        <f>'Page 1 - General Information'!$G$16</f>
        <v>8541</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5.05" x14ac:dyDescent="0.3">
      <c r="A6344" t="str">
        <f>'Page 1 - General Information'!$G$12</f>
        <v>113365303</v>
      </c>
      <c r="B6344" t="str">
        <f>'Page 1 - General Information'!$G$16</f>
        <v>8541</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5.05" x14ac:dyDescent="0.3">
      <c r="A6345" t="str">
        <f>'Page 1 - General Information'!$G$12</f>
        <v>113365303</v>
      </c>
      <c r="B6345" t="str">
        <f>'Page 1 - General Information'!$G$16</f>
        <v>8541</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5.05" x14ac:dyDescent="0.3">
      <c r="A6346" t="str">
        <f>'Page 1 - General Information'!$G$12</f>
        <v>113365303</v>
      </c>
      <c r="B6346" t="str">
        <f>'Page 1 - General Information'!$G$16</f>
        <v>8541</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5.05" x14ac:dyDescent="0.3">
      <c r="A6347" t="str">
        <f>'Page 1 - General Information'!$G$12</f>
        <v>113365303</v>
      </c>
      <c r="B6347" t="str">
        <f>'Page 1 - General Information'!$G$16</f>
        <v>8541</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5.05" x14ac:dyDescent="0.3">
      <c r="A6348" t="str">
        <f>'Page 1 - General Information'!$G$12</f>
        <v>113365303</v>
      </c>
      <c r="B6348" t="str">
        <f>'Page 1 - General Information'!$G$16</f>
        <v>8541</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5.05" x14ac:dyDescent="0.3">
      <c r="A6349" t="str">
        <f>'Page 1 - General Information'!$G$12</f>
        <v>113365303</v>
      </c>
      <c r="B6349" t="str">
        <f>'Page 1 - General Information'!$G$16</f>
        <v>8541</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5.05" x14ac:dyDescent="0.3">
      <c r="A6350" t="str">
        <f>'Page 1 - General Information'!$G$12</f>
        <v>113365303</v>
      </c>
      <c r="B6350" t="str">
        <f>'Page 1 - General Information'!$G$16</f>
        <v>8541</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5.05" x14ac:dyDescent="0.3">
      <c r="A6351" t="str">
        <f>'Page 1 - General Information'!$G$12</f>
        <v>113365303</v>
      </c>
      <c r="B6351" t="str">
        <f>'Page 1 - General Information'!$G$16</f>
        <v>8541</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5.05" x14ac:dyDescent="0.3">
      <c r="A6352" t="str">
        <f>'Page 1 - General Information'!$G$12</f>
        <v>113365303</v>
      </c>
      <c r="B6352" t="str">
        <f>'Page 1 - General Information'!$G$16</f>
        <v>8541</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5.05" x14ac:dyDescent="0.3">
      <c r="A6353" t="str">
        <f>'Page 1 - General Information'!$G$12</f>
        <v>113365303</v>
      </c>
      <c r="B6353" t="str">
        <f>'Page 1 - General Information'!$G$16</f>
        <v>8541</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5.05" x14ac:dyDescent="0.3">
      <c r="A6354" t="str">
        <f>'Page 1 - General Information'!$G$12</f>
        <v>113365303</v>
      </c>
      <c r="B6354" t="str">
        <f>'Page 1 - General Information'!$G$16</f>
        <v>8541</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5.05" x14ac:dyDescent="0.3">
      <c r="A6355" t="str">
        <f>'Page 1 - General Information'!$G$12</f>
        <v>113365303</v>
      </c>
      <c r="B6355" t="str">
        <f>'Page 1 - General Information'!$G$16</f>
        <v>8541</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5.05" x14ac:dyDescent="0.3">
      <c r="A6356" t="str">
        <f>'Page 1 - General Information'!$G$12</f>
        <v>113365303</v>
      </c>
      <c r="B6356" t="str">
        <f>'Page 1 - General Information'!$G$16</f>
        <v>8541</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5.05" x14ac:dyDescent="0.3">
      <c r="A6357" t="str">
        <f>'Page 1 - General Information'!$G$12</f>
        <v>113365303</v>
      </c>
      <c r="B6357" t="str">
        <f>'Page 1 - General Information'!$G$16</f>
        <v>8541</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5.05" x14ac:dyDescent="0.3">
      <c r="A6358" t="str">
        <f>'Page 1 - General Information'!$G$12</f>
        <v>113365303</v>
      </c>
      <c r="B6358" t="str">
        <f>'Page 1 - General Information'!$G$16</f>
        <v>8541</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5.05" x14ac:dyDescent="0.3">
      <c r="A6359" t="str">
        <f>'Page 1 - General Information'!$G$12</f>
        <v>113365303</v>
      </c>
      <c r="B6359" t="str">
        <f>'Page 1 - General Information'!$G$16</f>
        <v>8541</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5.05" x14ac:dyDescent="0.3">
      <c r="A6360" t="str">
        <f>'Page 1 - General Information'!$G$12</f>
        <v>113365303</v>
      </c>
      <c r="B6360" t="str">
        <f>'Page 1 - General Information'!$G$16</f>
        <v>8541</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5.05" x14ac:dyDescent="0.3">
      <c r="A6361" t="str">
        <f>'Page 1 - General Information'!$G$12</f>
        <v>113365303</v>
      </c>
      <c r="B6361" t="str">
        <f>'Page 1 - General Information'!$G$16</f>
        <v>8541</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5.05" x14ac:dyDescent="0.3">
      <c r="A6362" t="str">
        <f>'Page 1 - General Information'!$G$12</f>
        <v>113365303</v>
      </c>
      <c r="B6362" t="str">
        <f>'Page 1 - General Information'!$G$16</f>
        <v>8541</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5.05" x14ac:dyDescent="0.3">
      <c r="A6363" t="str">
        <f>'Page 1 - General Information'!$G$12</f>
        <v>113365303</v>
      </c>
      <c r="B6363" t="str">
        <f>'Page 1 - General Information'!$G$16</f>
        <v>8541</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5.05" x14ac:dyDescent="0.3">
      <c r="A6364" t="str">
        <f>'Page 1 - General Information'!$G$12</f>
        <v>113365303</v>
      </c>
      <c r="B6364" t="str">
        <f>'Page 1 - General Information'!$G$16</f>
        <v>8541</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5.05" x14ac:dyDescent="0.3">
      <c r="A6365" t="str">
        <f>'Page 1 - General Information'!$G$12</f>
        <v>113365303</v>
      </c>
      <c r="B6365" t="str">
        <f>'Page 1 - General Information'!$G$16</f>
        <v>8541</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5.05" x14ac:dyDescent="0.3">
      <c r="A6366" t="str">
        <f>'Page 1 - General Information'!$G$12</f>
        <v>113365303</v>
      </c>
      <c r="B6366" t="str">
        <f>'Page 1 - General Information'!$G$16</f>
        <v>8541</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5.05" x14ac:dyDescent="0.3">
      <c r="A6367" t="str">
        <f>'Page 1 - General Information'!$G$12</f>
        <v>113365303</v>
      </c>
      <c r="B6367" t="str">
        <f>'Page 1 - General Information'!$G$16</f>
        <v>8541</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5.05" x14ac:dyDescent="0.3">
      <c r="A6368" t="str">
        <f>'Page 1 - General Information'!$G$12</f>
        <v>113365303</v>
      </c>
      <c r="B6368" t="str">
        <f>'Page 1 - General Information'!$G$16</f>
        <v>8541</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5.05" x14ac:dyDescent="0.3">
      <c r="A6369" t="str">
        <f>'Page 1 - General Information'!$G$12</f>
        <v>113365303</v>
      </c>
      <c r="B6369" t="str">
        <f>'Page 1 - General Information'!$G$16</f>
        <v>8541</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5.05" x14ac:dyDescent="0.3">
      <c r="A6370" t="str">
        <f>'Page 1 - General Information'!$G$12</f>
        <v>113365303</v>
      </c>
      <c r="B6370" t="str">
        <f>'Page 1 - General Information'!$G$16</f>
        <v>8541</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5.05" x14ac:dyDescent="0.3">
      <c r="A6371" t="str">
        <f>'Page 1 - General Information'!$G$12</f>
        <v>113365303</v>
      </c>
      <c r="B6371" t="str">
        <f>'Page 1 - General Information'!$G$16</f>
        <v>8541</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5.05" x14ac:dyDescent="0.3">
      <c r="A6372" t="str">
        <f>'Page 1 - General Information'!$G$12</f>
        <v>113365303</v>
      </c>
      <c r="B6372" t="str">
        <f>'Page 1 - General Information'!$G$16</f>
        <v>8541</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5.05" x14ac:dyDescent="0.3">
      <c r="A6373" t="str">
        <f>'Page 1 - General Information'!$G$12</f>
        <v>113365303</v>
      </c>
      <c r="B6373" t="str">
        <f>'Page 1 - General Information'!$G$16</f>
        <v>8541</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5.05" x14ac:dyDescent="0.3">
      <c r="A6374" t="str">
        <f>'Page 1 - General Information'!$G$12</f>
        <v>113365303</v>
      </c>
      <c r="B6374" t="str">
        <f>'Page 1 - General Information'!$G$16</f>
        <v>8541</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5.05" x14ac:dyDescent="0.3">
      <c r="A6375" t="str">
        <f>'Page 1 - General Information'!$G$12</f>
        <v>113365303</v>
      </c>
      <c r="B6375" t="str">
        <f>'Page 1 - General Information'!$G$16</f>
        <v>8541</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5.05" x14ac:dyDescent="0.3">
      <c r="A6376" t="str">
        <f>'Page 1 - General Information'!$G$12</f>
        <v>113365303</v>
      </c>
      <c r="B6376" t="str">
        <f>'Page 1 - General Information'!$G$16</f>
        <v>8541</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5.05" x14ac:dyDescent="0.3">
      <c r="A6377" t="str">
        <f>'Page 1 - General Information'!$G$12</f>
        <v>113365303</v>
      </c>
      <c r="B6377" t="str">
        <f>'Page 1 - General Information'!$G$16</f>
        <v>8541</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5.05" x14ac:dyDescent="0.3">
      <c r="A6378" t="str">
        <f>'Page 1 - General Information'!$G$12</f>
        <v>113365303</v>
      </c>
      <c r="B6378" t="str">
        <f>'Page 1 - General Information'!$G$16</f>
        <v>8541</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5.05" x14ac:dyDescent="0.3">
      <c r="A6379" t="str">
        <f>'Page 1 - General Information'!$G$12</f>
        <v>113365303</v>
      </c>
      <c r="B6379" t="str">
        <f>'Page 1 - General Information'!$G$16</f>
        <v>8541</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5.05" x14ac:dyDescent="0.3">
      <c r="A6380" t="str">
        <f>'Page 1 - General Information'!$G$12</f>
        <v>113365303</v>
      </c>
      <c r="B6380" t="str">
        <f>'Page 1 - General Information'!$G$16</f>
        <v>8541</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5.05" x14ac:dyDescent="0.3">
      <c r="A6381" t="str">
        <f>'Page 1 - General Information'!$G$12</f>
        <v>113365303</v>
      </c>
      <c r="B6381" t="str">
        <f>'Page 1 - General Information'!$G$16</f>
        <v>8541</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5.05" x14ac:dyDescent="0.3">
      <c r="A6382" t="str">
        <f>'Page 1 - General Information'!$G$12</f>
        <v>113365303</v>
      </c>
      <c r="B6382" t="str">
        <f>'Page 1 - General Information'!$G$16</f>
        <v>8541</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5.05" x14ac:dyDescent="0.3">
      <c r="A6383" t="str">
        <f>'Page 1 - General Information'!$G$12</f>
        <v>113365303</v>
      </c>
      <c r="B6383" t="str">
        <f>'Page 1 - General Information'!$G$16</f>
        <v>8541</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5.05" x14ac:dyDescent="0.3">
      <c r="A6384" t="str">
        <f>'Page 1 - General Information'!$G$12</f>
        <v>113365303</v>
      </c>
      <c r="B6384" t="str">
        <f>'Page 1 - General Information'!$G$16</f>
        <v>8541</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5.05" x14ac:dyDescent="0.3">
      <c r="A6385" t="str">
        <f>'Page 1 - General Information'!$G$12</f>
        <v>113365303</v>
      </c>
      <c r="B6385" t="str">
        <f>'Page 1 - General Information'!$G$16</f>
        <v>8541</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5.05" x14ac:dyDescent="0.3">
      <c r="A6386" t="str">
        <f>'Page 1 - General Information'!$G$12</f>
        <v>113365303</v>
      </c>
      <c r="B6386" t="str">
        <f>'Page 1 - General Information'!$G$16</f>
        <v>8541</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5.05" x14ac:dyDescent="0.3">
      <c r="A6387" t="str">
        <f>'Page 1 - General Information'!$G$12</f>
        <v>113365303</v>
      </c>
      <c r="B6387" t="str">
        <f>'Page 1 - General Information'!$G$16</f>
        <v>8541</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5.05" x14ac:dyDescent="0.3">
      <c r="A6388" t="str">
        <f>'Page 1 - General Information'!$G$12</f>
        <v>113365303</v>
      </c>
      <c r="B6388" t="str">
        <f>'Page 1 - General Information'!$G$16</f>
        <v>8541</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5.05" x14ac:dyDescent="0.3">
      <c r="A6389" t="str">
        <f>'Page 1 - General Information'!$G$12</f>
        <v>113365303</v>
      </c>
      <c r="B6389" t="str">
        <f>'Page 1 - General Information'!$G$16</f>
        <v>8541</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5.05" x14ac:dyDescent="0.3">
      <c r="A6390" t="str">
        <f>'Page 1 - General Information'!$G$12</f>
        <v>113365303</v>
      </c>
      <c r="B6390" t="str">
        <f>'Page 1 - General Information'!$G$16</f>
        <v>8541</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5.05" x14ac:dyDescent="0.3">
      <c r="A6391" t="str">
        <f>'Page 1 - General Information'!$G$12</f>
        <v>113365303</v>
      </c>
      <c r="B6391" t="str">
        <f>'Page 1 - General Information'!$G$16</f>
        <v>8541</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5.05" x14ac:dyDescent="0.3">
      <c r="A6392" t="str">
        <f>'Page 1 - General Information'!$G$12</f>
        <v>113365303</v>
      </c>
      <c r="B6392" t="str">
        <f>'Page 1 - General Information'!$G$16</f>
        <v>8541</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5.05" x14ac:dyDescent="0.3">
      <c r="A6393" t="str">
        <f>'Page 1 - General Information'!$G$12</f>
        <v>113365303</v>
      </c>
      <c r="B6393" t="str">
        <f>'Page 1 - General Information'!$G$16</f>
        <v>8541</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5.05" x14ac:dyDescent="0.3">
      <c r="A6394" t="str">
        <f>'Page 1 - General Information'!$G$12</f>
        <v>113365303</v>
      </c>
      <c r="B6394" t="str">
        <f>'Page 1 - General Information'!$G$16</f>
        <v>8541</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5.05" x14ac:dyDescent="0.3">
      <c r="A6395" t="str">
        <f>'Page 1 - General Information'!$G$12</f>
        <v>113365303</v>
      </c>
      <c r="B6395" t="str">
        <f>'Page 1 - General Information'!$G$16</f>
        <v>8541</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5.05" x14ac:dyDescent="0.3">
      <c r="A6396" t="str">
        <f>'Page 1 - General Information'!$G$12</f>
        <v>113365303</v>
      </c>
      <c r="B6396" t="str">
        <f>'Page 1 - General Information'!$G$16</f>
        <v>8541</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5.05" x14ac:dyDescent="0.3">
      <c r="A6397" t="str">
        <f>'Page 1 - General Information'!$G$12</f>
        <v>113365303</v>
      </c>
      <c r="B6397" t="str">
        <f>'Page 1 - General Information'!$G$16</f>
        <v>8541</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5.05" x14ac:dyDescent="0.3">
      <c r="A6398" t="str">
        <f>'Page 1 - General Information'!$G$12</f>
        <v>113365303</v>
      </c>
      <c r="B6398" t="str">
        <f>'Page 1 - General Information'!$G$16</f>
        <v>8541</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5.05" x14ac:dyDescent="0.3">
      <c r="A6399" t="str">
        <f>'Page 1 - General Information'!$G$12</f>
        <v>113365303</v>
      </c>
      <c r="B6399" t="str">
        <f>'Page 1 - General Information'!$G$16</f>
        <v>8541</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5.05" x14ac:dyDescent="0.3">
      <c r="A6400" t="str">
        <f>'Page 1 - General Information'!$G$12</f>
        <v>113365303</v>
      </c>
      <c r="B6400" t="str">
        <f>'Page 1 - General Information'!$G$16</f>
        <v>8541</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5.05" x14ac:dyDescent="0.3">
      <c r="A6401" t="str">
        <f>'Page 1 - General Information'!$G$12</f>
        <v>113365303</v>
      </c>
      <c r="B6401" t="str">
        <f>'Page 1 - General Information'!$G$16</f>
        <v>8541</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5.05" x14ac:dyDescent="0.3">
      <c r="A6402" t="str">
        <f>'Page 1 - General Information'!$G$12</f>
        <v>113365303</v>
      </c>
      <c r="B6402" t="str">
        <f>'Page 1 - General Information'!$G$16</f>
        <v>8541</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5.05" x14ac:dyDescent="0.3">
      <c r="A6403" t="str">
        <f>'Page 1 - General Information'!$G$12</f>
        <v>113365303</v>
      </c>
      <c r="B6403" t="str">
        <f>'Page 1 - General Information'!$G$16</f>
        <v>8541</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5.05" x14ac:dyDescent="0.3">
      <c r="A6404" t="str">
        <f>'Page 1 - General Information'!$G$12</f>
        <v>113365303</v>
      </c>
      <c r="B6404" t="str">
        <f>'Page 1 - General Information'!$G$16</f>
        <v>8541</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5.05" x14ac:dyDescent="0.3">
      <c r="A6405" t="str">
        <f>'Page 1 - General Information'!$G$12</f>
        <v>113365303</v>
      </c>
      <c r="B6405" t="str">
        <f>'Page 1 - General Information'!$G$16</f>
        <v>8541</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5.05" x14ac:dyDescent="0.3">
      <c r="A6406" t="str">
        <f>'Page 1 - General Information'!$G$12</f>
        <v>113365303</v>
      </c>
      <c r="B6406" t="str">
        <f>'Page 1 - General Information'!$G$16</f>
        <v>8541</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5.05" x14ac:dyDescent="0.3">
      <c r="A6407" t="str">
        <f>'Page 1 - General Information'!$G$12</f>
        <v>113365303</v>
      </c>
      <c r="B6407" t="str">
        <f>'Page 1 - General Information'!$G$16</f>
        <v>8541</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5.05" x14ac:dyDescent="0.3">
      <c r="A6408" t="str">
        <f>'Page 1 - General Information'!$G$12</f>
        <v>113365303</v>
      </c>
      <c r="B6408" t="str">
        <f>'Page 1 - General Information'!$G$16</f>
        <v>8541</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5.05" x14ac:dyDescent="0.3">
      <c r="A6409" t="str">
        <f>'Page 1 - General Information'!$G$12</f>
        <v>113365303</v>
      </c>
      <c r="B6409" t="str">
        <f>'Page 1 - General Information'!$G$16</f>
        <v>8541</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5.05" x14ac:dyDescent="0.3">
      <c r="A6410" t="str">
        <f>'Page 1 - General Information'!$G$12</f>
        <v>113365303</v>
      </c>
      <c r="B6410" t="str">
        <f>'Page 1 - General Information'!$G$16</f>
        <v>8541</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5.05" x14ac:dyDescent="0.3">
      <c r="A6411" t="str">
        <f>'Page 1 - General Information'!$G$12</f>
        <v>113365303</v>
      </c>
      <c r="B6411" t="str">
        <f>'Page 1 - General Information'!$G$16</f>
        <v>8541</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5.05" x14ac:dyDescent="0.3">
      <c r="A6412" t="str">
        <f>'Page 1 - General Information'!$G$12</f>
        <v>113365303</v>
      </c>
      <c r="B6412" t="str">
        <f>'Page 1 - General Information'!$G$16</f>
        <v>8541</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5.05" x14ac:dyDescent="0.3">
      <c r="A6413" t="str">
        <f>'Page 1 - General Information'!$G$12</f>
        <v>113365303</v>
      </c>
      <c r="B6413" t="str">
        <f>'Page 1 - General Information'!$G$16</f>
        <v>8541</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5.05" x14ac:dyDescent="0.3">
      <c r="A6414" t="str">
        <f>'Page 1 - General Information'!$G$12</f>
        <v>113365303</v>
      </c>
      <c r="B6414" t="str">
        <f>'Page 1 - General Information'!$G$16</f>
        <v>8541</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5.05" x14ac:dyDescent="0.3">
      <c r="A6415" t="str">
        <f>'Page 1 - General Information'!$G$12</f>
        <v>113365303</v>
      </c>
      <c r="B6415" t="str">
        <f>'Page 1 - General Information'!$G$16</f>
        <v>8541</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5.05" x14ac:dyDescent="0.3">
      <c r="A6416" t="str">
        <f>'Page 1 - General Information'!$G$12</f>
        <v>113365303</v>
      </c>
      <c r="B6416" t="str">
        <f>'Page 1 - General Information'!$G$16</f>
        <v>8541</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5.05" x14ac:dyDescent="0.3">
      <c r="A6417" t="str">
        <f>'Page 1 - General Information'!$G$12</f>
        <v>113365303</v>
      </c>
      <c r="B6417" t="str">
        <f>'Page 1 - General Information'!$G$16</f>
        <v>8541</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5.05" x14ac:dyDescent="0.3">
      <c r="A6418" t="str">
        <f>'Page 1 - General Information'!$G$12</f>
        <v>113365303</v>
      </c>
      <c r="B6418" t="str">
        <f>'Page 1 - General Information'!$G$16</f>
        <v>8541</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5.05" x14ac:dyDescent="0.3">
      <c r="A6419" t="str">
        <f>'Page 1 - General Information'!$G$12</f>
        <v>113365303</v>
      </c>
      <c r="B6419" t="str">
        <f>'Page 1 - General Information'!$G$16</f>
        <v>8541</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5.05" x14ac:dyDescent="0.3">
      <c r="A6420" t="str">
        <f>'Page 1 - General Information'!$G$12</f>
        <v>113365303</v>
      </c>
      <c r="B6420" t="str">
        <f>'Page 1 - General Information'!$G$16</f>
        <v>8541</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5.05" x14ac:dyDescent="0.3">
      <c r="A6421" t="str">
        <f>'Page 1 - General Information'!$G$12</f>
        <v>113365303</v>
      </c>
      <c r="B6421" t="str">
        <f>'Page 1 - General Information'!$G$16</f>
        <v>8541</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5.05" x14ac:dyDescent="0.3">
      <c r="A6422" t="str">
        <f>'Page 1 - General Information'!$G$12</f>
        <v>113365303</v>
      </c>
      <c r="B6422" t="str">
        <f>'Page 1 - General Information'!$G$16</f>
        <v>8541</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5.05" x14ac:dyDescent="0.3">
      <c r="A6423" t="str">
        <f>'Page 1 - General Information'!$G$12</f>
        <v>113365303</v>
      </c>
      <c r="B6423" t="str">
        <f>'Page 1 - General Information'!$G$16</f>
        <v>8541</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5.05" x14ac:dyDescent="0.3">
      <c r="A6424" t="str">
        <f>'Page 1 - General Information'!$G$12</f>
        <v>113365303</v>
      </c>
      <c r="B6424" t="str">
        <f>'Page 1 - General Information'!$G$16</f>
        <v>8541</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5.05" x14ac:dyDescent="0.3">
      <c r="A6425" t="str">
        <f>'Page 1 - General Information'!$G$12</f>
        <v>113365303</v>
      </c>
      <c r="B6425" t="str">
        <f>'Page 1 - General Information'!$G$16</f>
        <v>8541</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5.05" x14ac:dyDescent="0.3">
      <c r="A6426" t="str">
        <f>'Page 1 - General Information'!$G$12</f>
        <v>113365303</v>
      </c>
      <c r="B6426" t="str">
        <f>'Page 1 - General Information'!$G$16</f>
        <v>8541</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5.05" x14ac:dyDescent="0.3">
      <c r="A6427" t="str">
        <f>'Page 1 - General Information'!$G$12</f>
        <v>113365303</v>
      </c>
      <c r="B6427" t="str">
        <f>'Page 1 - General Information'!$G$16</f>
        <v>8541</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5.05" x14ac:dyDescent="0.3">
      <c r="A6428" t="str">
        <f>'Page 1 - General Information'!$G$12</f>
        <v>113365303</v>
      </c>
      <c r="B6428" t="str">
        <f>'Page 1 - General Information'!$G$16</f>
        <v>8541</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5.05" x14ac:dyDescent="0.3">
      <c r="A6429" t="str">
        <f>'Page 1 - General Information'!$G$12</f>
        <v>113365303</v>
      </c>
      <c r="B6429" t="str">
        <f>'Page 1 - General Information'!$G$16</f>
        <v>8541</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5.05" x14ac:dyDescent="0.3">
      <c r="A6430" t="str">
        <f>'Page 1 - General Information'!$G$12</f>
        <v>113365303</v>
      </c>
      <c r="B6430" t="str">
        <f>'Page 1 - General Information'!$G$16</f>
        <v>8541</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5.05" x14ac:dyDescent="0.3">
      <c r="A6431" t="str">
        <f>'Page 1 - General Information'!$G$12</f>
        <v>113365303</v>
      </c>
      <c r="B6431" t="str">
        <f>'Page 1 - General Information'!$G$16</f>
        <v>8541</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5.05" x14ac:dyDescent="0.3">
      <c r="A6432" t="str">
        <f>'Page 1 - General Information'!$G$12</f>
        <v>113365303</v>
      </c>
      <c r="B6432" t="str">
        <f>'Page 1 - General Information'!$G$16</f>
        <v>8541</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5.05" x14ac:dyDescent="0.3">
      <c r="A6433" t="str">
        <f>'Page 1 - General Information'!$G$12</f>
        <v>113365303</v>
      </c>
      <c r="B6433" t="str">
        <f>'Page 1 - General Information'!$G$16</f>
        <v>8541</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5.05" x14ac:dyDescent="0.3">
      <c r="A6434" t="str">
        <f>'Page 1 - General Information'!$G$12</f>
        <v>113365303</v>
      </c>
      <c r="B6434" t="str">
        <f>'Page 1 - General Information'!$G$16</f>
        <v>8541</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5.05" x14ac:dyDescent="0.3">
      <c r="A6435" t="str">
        <f>'Page 1 - General Information'!$G$12</f>
        <v>113365303</v>
      </c>
      <c r="B6435" t="str">
        <f>'Page 1 - General Information'!$G$16</f>
        <v>8541</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5.05" x14ac:dyDescent="0.3">
      <c r="A6436" t="str">
        <f>'Page 1 - General Information'!$G$12</f>
        <v>113365303</v>
      </c>
      <c r="B6436" t="str">
        <f>'Page 1 - General Information'!$G$16</f>
        <v>8541</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5.05" x14ac:dyDescent="0.3">
      <c r="A6437" t="str">
        <f>'Page 1 - General Information'!$G$12</f>
        <v>113365303</v>
      </c>
      <c r="B6437" t="str">
        <f>'Page 1 - General Information'!$G$16</f>
        <v>8541</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5.05" x14ac:dyDescent="0.3">
      <c r="A6438" t="str">
        <f>'Page 1 - General Information'!$G$12</f>
        <v>113365303</v>
      </c>
      <c r="B6438" t="str">
        <f>'Page 1 - General Information'!$G$16</f>
        <v>8541</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5.05" x14ac:dyDescent="0.3">
      <c r="A6439" t="str">
        <f>'Page 1 - General Information'!$G$12</f>
        <v>113365303</v>
      </c>
      <c r="B6439" t="str">
        <f>'Page 1 - General Information'!$G$16</f>
        <v>8541</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5.05" x14ac:dyDescent="0.3">
      <c r="A6440" t="str">
        <f>'Page 1 - General Information'!$G$12</f>
        <v>113365303</v>
      </c>
      <c r="B6440" t="str">
        <f>'Page 1 - General Information'!$G$16</f>
        <v>8541</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5.05" x14ac:dyDescent="0.3">
      <c r="A6441" t="str">
        <f>'Page 1 - General Information'!$G$12</f>
        <v>113365303</v>
      </c>
      <c r="B6441" t="str">
        <f>'Page 1 - General Information'!$G$16</f>
        <v>8541</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5.05" x14ac:dyDescent="0.3">
      <c r="A6442" t="str">
        <f>'Page 1 - General Information'!$G$12</f>
        <v>113365303</v>
      </c>
      <c r="B6442" t="str">
        <f>'Page 1 - General Information'!$G$16</f>
        <v>8541</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5.05" x14ac:dyDescent="0.3">
      <c r="A6443" t="str">
        <f>'Page 1 - General Information'!$G$12</f>
        <v>113365303</v>
      </c>
      <c r="B6443" t="str">
        <f>'Page 1 - General Information'!$G$16</f>
        <v>8541</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5.05" x14ac:dyDescent="0.3">
      <c r="A6444" t="str">
        <f>'Page 1 - General Information'!$G$12</f>
        <v>113365303</v>
      </c>
      <c r="B6444" t="str">
        <f>'Page 1 - General Information'!$G$16</f>
        <v>8541</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5.05" x14ac:dyDescent="0.3">
      <c r="A6445" t="str">
        <f>'Page 1 - General Information'!$G$12</f>
        <v>113365303</v>
      </c>
      <c r="B6445" t="str">
        <f>'Page 1 - General Information'!$G$16</f>
        <v>8541</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5.05" x14ac:dyDescent="0.3">
      <c r="A6446" t="str">
        <f>'Page 1 - General Information'!$G$12</f>
        <v>113365303</v>
      </c>
      <c r="B6446" t="str">
        <f>'Page 1 - General Information'!$G$16</f>
        <v>8541</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5.05" x14ac:dyDescent="0.3">
      <c r="A6447" t="str">
        <f>'Page 1 - General Information'!$G$12</f>
        <v>113365303</v>
      </c>
      <c r="B6447" t="str">
        <f>'Page 1 - General Information'!$G$16</f>
        <v>8541</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5.05" x14ac:dyDescent="0.3">
      <c r="A6448" t="str">
        <f>'Page 1 - General Information'!$G$12</f>
        <v>113365303</v>
      </c>
      <c r="B6448" t="str">
        <f>'Page 1 - General Information'!$G$16</f>
        <v>8541</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5.05" x14ac:dyDescent="0.3">
      <c r="A6449" t="str">
        <f>'Page 1 - General Information'!$G$12</f>
        <v>113365303</v>
      </c>
      <c r="B6449" t="str">
        <f>'Page 1 - General Information'!$G$16</f>
        <v>8541</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5.05" x14ac:dyDescent="0.3">
      <c r="A6450" t="str">
        <f>'Page 1 - General Information'!$G$12</f>
        <v>113365303</v>
      </c>
      <c r="B6450" t="str">
        <f>'Page 1 - General Information'!$G$16</f>
        <v>8541</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5.05" x14ac:dyDescent="0.3">
      <c r="A6451" t="str">
        <f>'Page 1 - General Information'!$G$12</f>
        <v>113365303</v>
      </c>
      <c r="B6451" t="str">
        <f>'Page 1 - General Information'!$G$16</f>
        <v>8541</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5.05" x14ac:dyDescent="0.3">
      <c r="A6452" t="str">
        <f>'Page 1 - General Information'!$G$12</f>
        <v>113365303</v>
      </c>
      <c r="B6452" t="str">
        <f>'Page 1 - General Information'!$G$16</f>
        <v>8541</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5.05" x14ac:dyDescent="0.3">
      <c r="A6453" t="str">
        <f>'Page 1 - General Information'!$G$12</f>
        <v>113365303</v>
      </c>
      <c r="B6453" t="str">
        <f>'Page 1 - General Information'!$G$16</f>
        <v>8541</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5.05" x14ac:dyDescent="0.3">
      <c r="A6454" t="str">
        <f>'Page 1 - General Information'!$G$12</f>
        <v>113365303</v>
      </c>
      <c r="B6454" t="str">
        <f>'Page 1 - General Information'!$G$16</f>
        <v>8541</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5.05" x14ac:dyDescent="0.3">
      <c r="A6455" t="str">
        <f>'Page 1 - General Information'!$G$12</f>
        <v>113365303</v>
      </c>
      <c r="B6455" t="str">
        <f>'Page 1 - General Information'!$G$16</f>
        <v>8541</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5.05" x14ac:dyDescent="0.3">
      <c r="A6456" t="str">
        <f>'Page 1 - General Information'!$G$12</f>
        <v>113365303</v>
      </c>
      <c r="B6456" t="str">
        <f>'Page 1 - General Information'!$G$16</f>
        <v>8541</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5.05" x14ac:dyDescent="0.3">
      <c r="A6457" t="str">
        <f>'Page 1 - General Information'!$G$12</f>
        <v>113365303</v>
      </c>
      <c r="B6457" t="str">
        <f>'Page 1 - General Information'!$G$16</f>
        <v>8541</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5.05" x14ac:dyDescent="0.3">
      <c r="A6458" t="str">
        <f>'Page 1 - General Information'!$G$12</f>
        <v>113365303</v>
      </c>
      <c r="B6458" t="str">
        <f>'Page 1 - General Information'!$G$16</f>
        <v>8541</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5.05" x14ac:dyDescent="0.3">
      <c r="A6459" t="str">
        <f>'Page 1 - General Information'!$G$12</f>
        <v>113365303</v>
      </c>
      <c r="B6459" t="str">
        <f>'Page 1 - General Information'!$G$16</f>
        <v>8541</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5.05" x14ac:dyDescent="0.3">
      <c r="A6460" t="str">
        <f>'Page 1 - General Information'!$G$12</f>
        <v>113365303</v>
      </c>
      <c r="B6460" t="str">
        <f>'Page 1 - General Information'!$G$16</f>
        <v>8541</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5.05" x14ac:dyDescent="0.3">
      <c r="A6461" t="str">
        <f>'Page 1 - General Information'!$G$12</f>
        <v>113365303</v>
      </c>
      <c r="B6461" t="str">
        <f>'Page 1 - General Information'!$G$16</f>
        <v>8541</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5.05" x14ac:dyDescent="0.3">
      <c r="A6462" t="str">
        <f>'Page 1 - General Information'!$G$12</f>
        <v>113365303</v>
      </c>
      <c r="B6462" t="str">
        <f>'Page 1 - General Information'!$G$16</f>
        <v>8541</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5.05" x14ac:dyDescent="0.3">
      <c r="A6463" t="str">
        <f>'Page 1 - General Information'!$G$12</f>
        <v>113365303</v>
      </c>
      <c r="B6463" t="str">
        <f>'Page 1 - General Information'!$G$16</f>
        <v>8541</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5.05" x14ac:dyDescent="0.3">
      <c r="A6464" t="str">
        <f>'Page 1 - General Information'!$G$12</f>
        <v>113365303</v>
      </c>
      <c r="B6464" t="str">
        <f>'Page 1 - General Information'!$G$16</f>
        <v>8541</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5.05" x14ac:dyDescent="0.3">
      <c r="A6465" t="str">
        <f>'Page 1 - General Information'!$G$12</f>
        <v>113365303</v>
      </c>
      <c r="B6465" t="str">
        <f>'Page 1 - General Information'!$G$16</f>
        <v>8541</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5.05" x14ac:dyDescent="0.3">
      <c r="A6466" t="str">
        <f>'Page 1 - General Information'!$G$12</f>
        <v>113365303</v>
      </c>
      <c r="B6466" t="str">
        <f>'Page 1 - General Information'!$G$16</f>
        <v>8541</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5.05" x14ac:dyDescent="0.3">
      <c r="A6467" t="str">
        <f>'Page 1 - General Information'!$G$12</f>
        <v>113365303</v>
      </c>
      <c r="B6467" t="str">
        <f>'Page 1 - General Information'!$G$16</f>
        <v>8541</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5.05" x14ac:dyDescent="0.3">
      <c r="A6468" t="str">
        <f>'Page 1 - General Information'!$G$12</f>
        <v>113365303</v>
      </c>
      <c r="B6468" t="str">
        <f>'Page 1 - General Information'!$G$16</f>
        <v>8541</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5.05" x14ac:dyDescent="0.3">
      <c r="A6469" t="str">
        <f>'Page 1 - General Information'!$G$12</f>
        <v>113365303</v>
      </c>
      <c r="B6469" t="str">
        <f>'Page 1 - General Information'!$G$16</f>
        <v>8541</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5.05" x14ac:dyDescent="0.3">
      <c r="A6470" t="str">
        <f>'Page 1 - General Information'!$G$12</f>
        <v>113365303</v>
      </c>
      <c r="B6470" t="str">
        <f>'Page 1 - General Information'!$G$16</f>
        <v>8541</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5.05" x14ac:dyDescent="0.3">
      <c r="A6471" t="str">
        <f>'Page 1 - General Information'!$G$12</f>
        <v>113365303</v>
      </c>
      <c r="B6471" t="str">
        <f>'Page 1 - General Information'!$G$16</f>
        <v>8541</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5.05" x14ac:dyDescent="0.3">
      <c r="A6472" t="str">
        <f>'Page 1 - General Information'!$G$12</f>
        <v>113365303</v>
      </c>
      <c r="B6472" t="str">
        <f>'Page 1 - General Information'!$G$16</f>
        <v>8541</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5.05" x14ac:dyDescent="0.3">
      <c r="A6473" t="str">
        <f>'Page 1 - General Information'!$G$12</f>
        <v>113365303</v>
      </c>
      <c r="B6473" t="str">
        <f>'Page 1 - General Information'!$G$16</f>
        <v>8541</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5.05" x14ac:dyDescent="0.3">
      <c r="A6474" t="str">
        <f>'Page 1 - General Information'!$G$12</f>
        <v>113365303</v>
      </c>
      <c r="B6474" t="str">
        <f>'Page 1 - General Information'!$G$16</f>
        <v>8541</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5.05" x14ac:dyDescent="0.3">
      <c r="A6475" t="str">
        <f>'Page 1 - General Information'!$G$12</f>
        <v>113365303</v>
      </c>
      <c r="B6475" t="str">
        <f>'Page 1 - General Information'!$G$16</f>
        <v>8541</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5.05" x14ac:dyDescent="0.3">
      <c r="A6476" t="str">
        <f>'Page 1 - General Information'!$G$12</f>
        <v>113365303</v>
      </c>
      <c r="B6476" t="str">
        <f>'Page 1 - General Information'!$G$16</f>
        <v>8541</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5.05" x14ac:dyDescent="0.3">
      <c r="A6477" t="str">
        <f>'Page 1 - General Information'!$G$12</f>
        <v>113365303</v>
      </c>
      <c r="B6477" t="str">
        <f>'Page 1 - General Information'!$G$16</f>
        <v>8541</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5.05" x14ac:dyDescent="0.3">
      <c r="A6478" t="str">
        <f>'Page 1 - General Information'!$G$12</f>
        <v>113365303</v>
      </c>
      <c r="B6478" t="str">
        <f>'Page 1 - General Information'!$G$16</f>
        <v>8541</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5.05" x14ac:dyDescent="0.3">
      <c r="A6479" t="str">
        <f>'Page 1 - General Information'!$G$12</f>
        <v>113365303</v>
      </c>
      <c r="B6479" t="str">
        <f>'Page 1 - General Information'!$G$16</f>
        <v>8541</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5.05" x14ac:dyDescent="0.3">
      <c r="A6480" t="str">
        <f>'Page 1 - General Information'!$G$12</f>
        <v>113365303</v>
      </c>
      <c r="B6480" t="str">
        <f>'Page 1 - General Information'!$G$16</f>
        <v>8541</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5.05" x14ac:dyDescent="0.3">
      <c r="A6481" t="str">
        <f>'Page 1 - General Information'!$G$12</f>
        <v>113365303</v>
      </c>
      <c r="B6481" t="str">
        <f>'Page 1 - General Information'!$G$16</f>
        <v>8541</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5.05" x14ac:dyDescent="0.3">
      <c r="A6482" t="str">
        <f>'Page 1 - General Information'!$G$12</f>
        <v>113365303</v>
      </c>
      <c r="B6482" t="str">
        <f>'Page 1 - General Information'!$G$16</f>
        <v>8541</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5.05" x14ac:dyDescent="0.3">
      <c r="A6483" t="str">
        <f>'Page 1 - General Information'!$G$12</f>
        <v>113365303</v>
      </c>
      <c r="B6483" t="str">
        <f>'Page 1 - General Information'!$G$16</f>
        <v>8541</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5.05" x14ac:dyDescent="0.3">
      <c r="A6484" t="str">
        <f>'Page 1 - General Information'!$G$12</f>
        <v>113365303</v>
      </c>
      <c r="B6484" t="str">
        <f>'Page 1 - General Information'!$G$16</f>
        <v>8541</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5.05" x14ac:dyDescent="0.3">
      <c r="A6485" t="str">
        <f>'Page 1 - General Information'!$G$12</f>
        <v>113365303</v>
      </c>
      <c r="B6485" t="str">
        <f>'Page 1 - General Information'!$G$16</f>
        <v>8541</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5.05" x14ac:dyDescent="0.3">
      <c r="A6486" t="str">
        <f>'Page 1 - General Information'!$G$12</f>
        <v>113365303</v>
      </c>
      <c r="B6486" t="str">
        <f>'Page 1 - General Information'!$G$16</f>
        <v>8541</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5.05" x14ac:dyDescent="0.3">
      <c r="A6487" t="str">
        <f>'Page 1 - General Information'!$G$12</f>
        <v>113365303</v>
      </c>
      <c r="B6487" t="str">
        <f>'Page 1 - General Information'!$G$16</f>
        <v>8541</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5.05" x14ac:dyDescent="0.3">
      <c r="A6488" t="str">
        <f>'Page 1 - General Information'!$G$12</f>
        <v>113365303</v>
      </c>
      <c r="B6488" t="str">
        <f>'Page 1 - General Information'!$G$16</f>
        <v>8541</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5.05" x14ac:dyDescent="0.3">
      <c r="A6489" t="str">
        <f>'Page 1 - General Information'!$G$12</f>
        <v>113365303</v>
      </c>
      <c r="B6489" t="str">
        <f>'Page 1 - General Information'!$G$16</f>
        <v>8541</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5.05" x14ac:dyDescent="0.3">
      <c r="A6490" t="str">
        <f>'Page 1 - General Information'!$G$12</f>
        <v>113365303</v>
      </c>
      <c r="B6490" t="str">
        <f>'Page 1 - General Information'!$G$16</f>
        <v>8541</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5.05" x14ac:dyDescent="0.3">
      <c r="A6491" t="str">
        <f>'Page 1 - General Information'!$G$12</f>
        <v>113365303</v>
      </c>
      <c r="B6491" t="str">
        <f>'Page 1 - General Information'!$G$16</f>
        <v>8541</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5.05" x14ac:dyDescent="0.3">
      <c r="A6492" t="str">
        <f>'Page 1 - General Information'!$G$12</f>
        <v>113365303</v>
      </c>
      <c r="B6492" t="str">
        <f>'Page 1 - General Information'!$G$16</f>
        <v>8541</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5.05" x14ac:dyDescent="0.3">
      <c r="A6493" t="str">
        <f>'Page 1 - General Information'!$G$12</f>
        <v>113365303</v>
      </c>
      <c r="B6493" t="str">
        <f>'Page 1 - General Information'!$G$16</f>
        <v>8541</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5.05" x14ac:dyDescent="0.3">
      <c r="A6494" t="str">
        <f>'Page 1 - General Information'!$G$12</f>
        <v>113365303</v>
      </c>
      <c r="B6494" t="str">
        <f>'Page 1 - General Information'!$G$16</f>
        <v>8541</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5.05" x14ac:dyDescent="0.3">
      <c r="A6495" t="str">
        <f>'Page 1 - General Information'!$G$12</f>
        <v>113365303</v>
      </c>
      <c r="B6495" t="str">
        <f>'Page 1 - General Information'!$G$16</f>
        <v>8541</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5.05" x14ac:dyDescent="0.3">
      <c r="A6496" t="str">
        <f>'Page 1 - General Information'!$G$12</f>
        <v>113365303</v>
      </c>
      <c r="B6496" t="str">
        <f>'Page 1 - General Information'!$G$16</f>
        <v>8541</v>
      </c>
      <c r="C6496" s="343" t="s">
        <v>21449</v>
      </c>
      <c r="D6496"/>
      <c r="E6496"/>
      <c r="F6496"/>
      <c r="G6496"/>
      <c r="H6496"/>
      <c r="I6496"/>
      <c r="J6496"/>
      <c r="K6496"/>
      <c r="L6496"/>
      <c r="M6496"/>
      <c r="N6496" t="s">
        <v>8218</v>
      </c>
      <c r="O6496"/>
      <c r="P6496" s="349">
        <f>'Page 3 - Financial Information'!M$14</f>
        <v>83315.130000000019</v>
      </c>
      <c r="Q6496"/>
      <c r="R6496"/>
      <c r="S6496" t="s">
        <v>2795</v>
      </c>
      <c r="T6496"/>
      <c r="U6496"/>
      <c r="V6496"/>
      <c r="W6496"/>
      <c r="X6496" s="345"/>
      <c r="Z6496" s="288"/>
    </row>
    <row r="6497" spans="1:26" ht="15.05" x14ac:dyDescent="0.3">
      <c r="A6497" t="str">
        <f>'Page 1 - General Information'!$G$12</f>
        <v>113365303</v>
      </c>
      <c r="B6497" t="str">
        <f>'Page 1 - General Information'!$G$16</f>
        <v>8541</v>
      </c>
      <c r="C6497" s="343" t="s">
        <v>21449</v>
      </c>
      <c r="D6497"/>
      <c r="E6497"/>
      <c r="F6497"/>
      <c r="G6497"/>
      <c r="H6497"/>
      <c r="I6497"/>
      <c r="J6497"/>
      <c r="K6497"/>
      <c r="L6497"/>
      <c r="M6497"/>
      <c r="N6497" t="s">
        <v>8218</v>
      </c>
      <c r="O6497"/>
      <c r="P6497" s="349">
        <f>'Page 3 - Financial Information'!N$14</f>
        <v>22322.44</v>
      </c>
      <c r="Q6497"/>
      <c r="R6497"/>
      <c r="S6497" t="s">
        <v>2796</v>
      </c>
      <c r="T6497"/>
      <c r="U6497"/>
      <c r="V6497"/>
      <c r="W6497"/>
      <c r="X6497" s="345"/>
      <c r="Z6497" s="288"/>
    </row>
    <row r="6498" spans="1:26" ht="15.05" x14ac:dyDescent="0.3">
      <c r="A6498" t="str">
        <f>'Page 1 - General Information'!$G$12</f>
        <v>113365303</v>
      </c>
      <c r="B6498" t="str">
        <f>'Page 1 - General Information'!$G$16</f>
        <v>8541</v>
      </c>
      <c r="C6498" s="343" t="s">
        <v>21449</v>
      </c>
      <c r="D6498"/>
      <c r="E6498"/>
      <c r="F6498"/>
      <c r="G6498"/>
      <c r="H6498"/>
      <c r="I6498"/>
      <c r="J6498"/>
      <c r="K6498"/>
      <c r="L6498"/>
      <c r="M6498"/>
      <c r="N6498" t="s">
        <v>8218</v>
      </c>
      <c r="O6498"/>
      <c r="P6498" s="349">
        <f>'Page 3 - Financial Information'!O$14</f>
        <v>55466.69</v>
      </c>
      <c r="Q6498"/>
      <c r="R6498"/>
      <c r="S6498" t="s">
        <v>2797</v>
      </c>
      <c r="T6498"/>
      <c r="U6498"/>
      <c r="V6498"/>
      <c r="W6498"/>
      <c r="X6498" s="345"/>
      <c r="Z6498" s="288"/>
    </row>
    <row r="6499" spans="1:26" ht="15.05" x14ac:dyDescent="0.3">
      <c r="A6499" t="str">
        <f>'Page 1 - General Information'!$G$12</f>
        <v>113365303</v>
      </c>
      <c r="B6499" t="str">
        <f>'Page 1 - General Information'!$G$16</f>
        <v>8541</v>
      </c>
      <c r="C6499" s="343" t="s">
        <v>21449</v>
      </c>
      <c r="D6499"/>
      <c r="E6499"/>
      <c r="F6499"/>
      <c r="G6499"/>
      <c r="H6499"/>
      <c r="I6499"/>
      <c r="J6499"/>
      <c r="K6499"/>
      <c r="L6499"/>
      <c r="M6499"/>
      <c r="N6499" t="s">
        <v>8218</v>
      </c>
      <c r="O6499"/>
      <c r="P6499" s="349">
        <f>'Page 3 - Financial Information'!P$14</f>
        <v>1550</v>
      </c>
      <c r="Q6499"/>
      <c r="R6499"/>
      <c r="S6499" t="s">
        <v>2798</v>
      </c>
      <c r="T6499"/>
      <c r="U6499"/>
      <c r="V6499"/>
      <c r="W6499"/>
      <c r="X6499" s="345"/>
      <c r="Z6499" s="288"/>
    </row>
    <row r="6500" spans="1:26" ht="15.05" x14ac:dyDescent="0.3">
      <c r="A6500" t="str">
        <f>'Page 1 - General Information'!$G$12</f>
        <v>113365303</v>
      </c>
      <c r="B6500" t="str">
        <f>'Page 1 - General Information'!$G$16</f>
        <v>8541</v>
      </c>
      <c r="C6500" s="343" t="s">
        <v>21449</v>
      </c>
      <c r="D6500"/>
      <c r="E6500"/>
      <c r="F6500"/>
      <c r="G6500"/>
      <c r="H6500"/>
      <c r="I6500"/>
      <c r="J6500"/>
      <c r="K6500"/>
      <c r="L6500"/>
      <c r="M6500"/>
      <c r="N6500" t="s">
        <v>8218</v>
      </c>
      <c r="O6500"/>
      <c r="P6500" s="349">
        <f>'Page 3 - Financial Information'!Q$14</f>
        <v>46185.87</v>
      </c>
      <c r="Q6500"/>
      <c r="R6500"/>
      <c r="S6500" t="s">
        <v>2799</v>
      </c>
      <c r="T6500"/>
      <c r="U6500"/>
      <c r="V6500"/>
      <c r="W6500"/>
      <c r="X6500" s="345"/>
      <c r="Z6500" s="288"/>
    </row>
    <row r="6501" spans="1:26" ht="15.05" x14ac:dyDescent="0.3">
      <c r="A6501" t="str">
        <f>'Page 1 - General Information'!$G$12</f>
        <v>113365303</v>
      </c>
      <c r="B6501" t="str">
        <f>'Page 1 - General Information'!$G$16</f>
        <v>8541</v>
      </c>
      <c r="C6501" s="343" t="s">
        <v>21449</v>
      </c>
      <c r="D6501"/>
      <c r="E6501"/>
      <c r="F6501"/>
      <c r="G6501"/>
      <c r="H6501"/>
      <c r="I6501"/>
      <c r="J6501"/>
      <c r="K6501"/>
      <c r="L6501"/>
      <c r="M6501"/>
      <c r="N6501" t="s">
        <v>8218</v>
      </c>
      <c r="O6501"/>
      <c r="P6501" s="349">
        <f>'Page 3 - Financial Information'!R$14</f>
        <v>124004</v>
      </c>
      <c r="Q6501"/>
      <c r="R6501"/>
      <c r="S6501" t="s">
        <v>2800</v>
      </c>
      <c r="T6501"/>
      <c r="U6501"/>
      <c r="V6501"/>
      <c r="W6501"/>
      <c r="X6501" s="345"/>
      <c r="Z6501" s="288"/>
    </row>
    <row r="6502" spans="1:26" ht="15.05" x14ac:dyDescent="0.3">
      <c r="A6502" t="str">
        <f>'Page 1 - General Information'!$G$12</f>
        <v>113365303</v>
      </c>
      <c r="B6502" t="str">
        <f>'Page 1 - General Information'!$G$16</f>
        <v>8541</v>
      </c>
      <c r="C6502" s="343" t="s">
        <v>21449</v>
      </c>
      <c r="D6502"/>
      <c r="E6502"/>
      <c r="F6502"/>
      <c r="G6502"/>
      <c r="H6502"/>
      <c r="I6502"/>
      <c r="J6502"/>
      <c r="K6502"/>
      <c r="L6502"/>
      <c r="M6502"/>
      <c r="N6502" t="s">
        <v>8218</v>
      </c>
      <c r="O6502"/>
      <c r="P6502" s="349">
        <f>'Page 3 - Financial Information'!S$14</f>
        <v>49087</v>
      </c>
      <c r="Q6502"/>
      <c r="R6502"/>
      <c r="S6502" t="s">
        <v>2801</v>
      </c>
      <c r="T6502"/>
      <c r="U6502"/>
      <c r="V6502"/>
      <c r="W6502"/>
      <c r="X6502" s="345"/>
      <c r="Z6502" s="288"/>
    </row>
    <row r="6503" spans="1:26" ht="15.05" x14ac:dyDescent="0.3">
      <c r="A6503" t="str">
        <f>'Page 1 - General Information'!$G$12</f>
        <v>113365303</v>
      </c>
      <c r="B6503" t="str">
        <f>'Page 1 - General Information'!$G$16</f>
        <v>8541</v>
      </c>
      <c r="C6503" s="343" t="s">
        <v>21449</v>
      </c>
      <c r="D6503"/>
      <c r="E6503"/>
      <c r="F6503"/>
      <c r="G6503"/>
      <c r="H6503"/>
      <c r="I6503"/>
      <c r="J6503"/>
      <c r="K6503"/>
      <c r="L6503"/>
      <c r="M6503"/>
      <c r="N6503" t="s">
        <v>8218</v>
      </c>
      <c r="O6503"/>
      <c r="P6503" s="349">
        <f>'Page 3 - Financial Information'!T$14</f>
        <v>17730</v>
      </c>
      <c r="Q6503"/>
      <c r="R6503"/>
      <c r="S6503" t="s">
        <v>2802</v>
      </c>
      <c r="T6503"/>
      <c r="U6503"/>
      <c r="V6503"/>
      <c r="W6503"/>
      <c r="X6503" s="345"/>
      <c r="Z6503" s="288"/>
    </row>
    <row r="6504" spans="1:26" ht="15.05" x14ac:dyDescent="0.3">
      <c r="A6504" t="str">
        <f>'Page 1 - General Information'!$G$12</f>
        <v>113365303</v>
      </c>
      <c r="B6504" t="str">
        <f>'Page 1 - General Information'!$G$16</f>
        <v>8541</v>
      </c>
      <c r="C6504" s="343" t="s">
        <v>21449</v>
      </c>
      <c r="D6504"/>
      <c r="E6504"/>
      <c r="F6504"/>
      <c r="G6504"/>
      <c r="H6504"/>
      <c r="I6504"/>
      <c r="J6504"/>
      <c r="K6504"/>
      <c r="L6504"/>
      <c r="M6504"/>
      <c r="N6504" t="s">
        <v>8218</v>
      </c>
      <c r="O6504"/>
      <c r="P6504" s="349">
        <f>'Page 3 - Financial Information'!W$14</f>
        <v>143286.62</v>
      </c>
      <c r="Q6504"/>
      <c r="R6504"/>
      <c r="S6504" t="s">
        <v>2803</v>
      </c>
      <c r="T6504"/>
      <c r="U6504"/>
      <c r="V6504"/>
      <c r="W6504"/>
      <c r="X6504" s="345"/>
      <c r="Z6504" s="288"/>
    </row>
    <row r="6505" spans="1:26" ht="15.05" x14ac:dyDescent="0.3">
      <c r="A6505" t="str">
        <f>'Page 1 - General Information'!$G$12</f>
        <v>113365303</v>
      </c>
      <c r="B6505" t="str">
        <f>'Page 1 - General Information'!$G$16</f>
        <v>8541</v>
      </c>
      <c r="C6505" s="343" t="s">
        <v>21449</v>
      </c>
      <c r="D6505"/>
      <c r="E6505"/>
      <c r="F6505"/>
      <c r="G6505"/>
      <c r="H6505"/>
      <c r="I6505"/>
      <c r="J6505"/>
      <c r="K6505"/>
      <c r="L6505"/>
      <c r="M6505"/>
      <c r="N6505" t="s">
        <v>8218</v>
      </c>
      <c r="O6505"/>
      <c r="P6505" s="349">
        <f>'Page 3 - Financial Information'!X$14</f>
        <v>127600.49</v>
      </c>
      <c r="Q6505"/>
      <c r="R6505"/>
      <c r="S6505" t="s">
        <v>2804</v>
      </c>
      <c r="T6505"/>
      <c r="U6505"/>
      <c r="V6505"/>
      <c r="W6505"/>
      <c r="X6505" s="345"/>
      <c r="Z6505" s="288"/>
    </row>
    <row r="6506" spans="1:26" ht="15.05" x14ac:dyDescent="0.3">
      <c r="A6506" t="str">
        <f>'Page 1 - General Information'!$G$12</f>
        <v>113365303</v>
      </c>
      <c r="B6506" t="str">
        <f>'Page 1 - General Information'!$G$16</f>
        <v>8541</v>
      </c>
      <c r="C6506" s="343" t="s">
        <v>21449</v>
      </c>
      <c r="D6506"/>
      <c r="E6506"/>
      <c r="F6506"/>
      <c r="G6506"/>
      <c r="H6506"/>
      <c r="I6506"/>
      <c r="J6506"/>
      <c r="K6506"/>
      <c r="L6506"/>
      <c r="M6506"/>
      <c r="N6506" t="s">
        <v>8218</v>
      </c>
      <c r="O6506"/>
      <c r="P6506" s="349">
        <f>'Page 3 - Financial Information'!U$13</f>
        <v>190516</v>
      </c>
      <c r="Q6506"/>
      <c r="R6506"/>
      <c r="S6506" t="s">
        <v>2805</v>
      </c>
      <c r="T6506"/>
      <c r="U6506"/>
      <c r="V6506"/>
      <c r="W6506"/>
      <c r="X6506" s="345"/>
      <c r="Z6506" s="288"/>
    </row>
    <row r="6507" spans="1:26" ht="15.05" x14ac:dyDescent="0.3">
      <c r="A6507" t="str">
        <f>'Page 1 - General Information'!$G$12</f>
        <v>113365303</v>
      </c>
      <c r="B6507" t="str">
        <f>'Page 1 - General Information'!$G$16</f>
        <v>8541</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Yes</v>
      </c>
      <c r="W6507"/>
      <c r="X6507" s="345"/>
      <c r="Z6507" s="288"/>
    </row>
    <row r="6508" spans="1:26" ht="15.05" x14ac:dyDescent="0.3">
      <c r="A6508" t="str">
        <f>'Page 1 - General Information'!$G$12</f>
        <v>113365303</v>
      </c>
      <c r="B6508" t="str">
        <f>'Page 1 - General Information'!$G$16</f>
        <v>8541</v>
      </c>
      <c r="C6508" s="343" t="s">
        <v>21449</v>
      </c>
      <c r="D6508"/>
      <c r="E6508"/>
      <c r="F6508"/>
      <c r="G6508"/>
      <c r="H6508"/>
      <c r="I6508"/>
      <c r="J6508"/>
      <c r="K6508"/>
      <c r="L6508"/>
      <c r="M6508"/>
      <c r="N6508" s="249" t="s">
        <v>4523</v>
      </c>
      <c r="O6508"/>
      <c r="P6508"/>
      <c r="Q6508"/>
      <c r="R6508" s="347" t="s">
        <v>10203</v>
      </c>
      <c r="S6508" t="s">
        <v>2756</v>
      </c>
      <c r="T6508" s="350"/>
      <c r="U6508"/>
      <c r="V6508" s="350" t="str">
        <f>'Page 1 - General Information'!G30</f>
        <v>John Bowden</v>
      </c>
      <c r="W6508"/>
      <c r="X6508" s="345"/>
      <c r="Z6508" s="288"/>
    </row>
    <row r="6509" spans="1:26" ht="15.05" x14ac:dyDescent="0.3">
      <c r="A6509" t="str">
        <f>'Page 1 - General Information'!$G$12</f>
        <v>113365303</v>
      </c>
      <c r="B6509" t="str">
        <f>'Page 1 - General Information'!$G$16</f>
        <v>8541</v>
      </c>
      <c r="C6509" s="343" t="s">
        <v>21449</v>
      </c>
      <c r="D6509"/>
      <c r="E6509"/>
      <c r="F6509"/>
      <c r="G6509"/>
      <c r="H6509"/>
      <c r="I6509"/>
      <c r="J6509"/>
      <c r="K6509"/>
      <c r="L6509"/>
      <c r="M6509"/>
      <c r="N6509" s="249" t="s">
        <v>4523</v>
      </c>
      <c r="O6509"/>
      <c r="P6509"/>
      <c r="Q6509"/>
      <c r="R6509" s="347" t="s">
        <v>10203</v>
      </c>
      <c r="S6509" t="s">
        <v>2757</v>
      </c>
      <c r="T6509" s="350"/>
      <c r="U6509"/>
      <c r="V6509" s="350" t="str">
        <f>'Page 1 - General Information'!G31</f>
        <v>717-768-5533</v>
      </c>
      <c r="W6509"/>
      <c r="X6509" s="345"/>
      <c r="Z6509" s="288"/>
    </row>
    <row r="6510" spans="1:26" ht="15.05" x14ac:dyDescent="0.3">
      <c r="A6510" t="str">
        <f>'Page 1 - General Information'!$G$12</f>
        <v>113365303</v>
      </c>
      <c r="B6510" t="str">
        <f>'Page 1 - General Information'!$G$16</f>
        <v>8541</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5.05" x14ac:dyDescent="0.3">
      <c r="A6511" t="str">
        <f>'Page 1 - General Information'!$G$12</f>
        <v>113365303</v>
      </c>
      <c r="B6511" t="str">
        <f>'Page 1 - General Information'!$G$16</f>
        <v>8541</v>
      </c>
      <c r="C6511" s="343" t="s">
        <v>21449</v>
      </c>
      <c r="D6511"/>
      <c r="E6511"/>
      <c r="F6511"/>
      <c r="G6511"/>
      <c r="H6511"/>
      <c r="I6511"/>
      <c r="J6511"/>
      <c r="K6511"/>
      <c r="L6511"/>
      <c r="M6511"/>
      <c r="N6511" s="249" t="s">
        <v>4523</v>
      </c>
      <c r="O6511"/>
      <c r="P6511"/>
      <c r="Q6511"/>
      <c r="R6511" s="347" t="s">
        <v>10203</v>
      </c>
      <c r="S6511" t="s">
        <v>2807</v>
      </c>
      <c r="T6511" s="350"/>
      <c r="U6511"/>
      <c r="V6511" s="350" t="str">
        <f>'Page 1 - General Information'!G32</f>
        <v>John_Bowden@pequeavalley.org</v>
      </c>
      <c r="W6511"/>
      <c r="X6511" s="345"/>
      <c r="Z6511" s="288"/>
    </row>
    <row r="6512" spans="1:26" ht="15.05" x14ac:dyDescent="0.3">
      <c r="A6512" t="str">
        <f>'Page 1 - General Information'!$G$12</f>
        <v>113365303</v>
      </c>
      <c r="B6512" t="str">
        <f>'Page 1 - General Information'!$G$16</f>
        <v>8541</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Britney Hevner</v>
      </c>
      <c r="W6512"/>
      <c r="X6512" s="345"/>
      <c r="Z6512" s="288"/>
    </row>
    <row r="6513" spans="1:26" ht="15.05" x14ac:dyDescent="0.3">
      <c r="A6513" t="str">
        <f>'Page 1 - General Information'!$G$12</f>
        <v>113365303</v>
      </c>
      <c r="B6513" t="str">
        <f>'Page 1 - General Information'!$G$16</f>
        <v>8541</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717-768-5589</v>
      </c>
      <c r="W6513"/>
      <c r="X6513" s="345"/>
      <c r="Z6513" s="288"/>
    </row>
    <row r="6514" spans="1:26" ht="15.05" x14ac:dyDescent="0.3">
      <c r="A6514" t="str">
        <f>'Page 1 - General Information'!$G$12</f>
        <v>113365303</v>
      </c>
      <c r="B6514" t="str">
        <f>'Page 1 - General Information'!$G$16</f>
        <v>8541</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5.05" x14ac:dyDescent="0.3">
      <c r="A6515" t="str">
        <f>'Page 1 - General Information'!$G$12</f>
        <v>113365303</v>
      </c>
      <c r="B6515" t="str">
        <f>'Page 1 - General Information'!$G$16</f>
        <v>8541</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Britney_Hevner@pequeavalley.org</v>
      </c>
      <c r="W6515"/>
      <c r="X6515" s="345"/>
      <c r="Z6515" s="288"/>
    </row>
    <row r="6516" spans="1:26" ht="15.05" x14ac:dyDescent="0.3">
      <c r="A6516" t="str">
        <f>'Page 1 - General Information'!$G$12</f>
        <v>113365303</v>
      </c>
      <c r="B6516" t="str">
        <f>'Page 1 - General Information'!$G$16</f>
        <v>8541</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 xml:space="preserve">Booster Club information reported at the Varsity level. </v>
      </c>
      <c r="W6516"/>
      <c r="X6516" s="345"/>
      <c r="Z6516" s="288"/>
    </row>
    <row r="6517" spans="1:26" ht="15.05" x14ac:dyDescent="0.3">
      <c r="A6517" t="str">
        <f>'Page 1 - General Information'!$G$12</f>
        <v>113365303</v>
      </c>
      <c r="B6517" t="str">
        <f>'Page 1 - General Information'!$G$16</f>
        <v>8541</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5.05" x14ac:dyDescent="0.3">
      <c r="A6518" t="str">
        <f>'Page 1 - General Information'!$G$12</f>
        <v>113365303</v>
      </c>
      <c r="B6518" t="str">
        <f>'Page 1 - General Information'!$G$16</f>
        <v>8541</v>
      </c>
      <c r="C6518" s="343" t="s">
        <v>21449</v>
      </c>
      <c r="D6518"/>
      <c r="E6518"/>
      <c r="F6518"/>
      <c r="G6518"/>
      <c r="H6518"/>
      <c r="I6518"/>
      <c r="J6518"/>
      <c r="K6518"/>
      <c r="L6518"/>
      <c r="M6518"/>
      <c r="N6518" t="s">
        <v>4042</v>
      </c>
      <c r="O6518" s="353">
        <f>'Page 4 - Gender and Race Info'!P$14</f>
        <v>0</v>
      </c>
      <c r="P6518"/>
      <c r="Q6518" s="349"/>
      <c r="R6518"/>
      <c r="S6518" s="343" t="s">
        <v>10407</v>
      </c>
      <c r="T6518"/>
      <c r="U6518"/>
      <c r="V6518"/>
      <c r="W6518"/>
      <c r="X6518" s="345"/>
      <c r="Z6518" s="288"/>
    </row>
    <row r="6519" spans="1:26" ht="15.05" x14ac:dyDescent="0.3">
      <c r="A6519" t="str">
        <f>'Page 1 - General Information'!$G$12</f>
        <v>113365303</v>
      </c>
      <c r="B6519" t="str">
        <f>'Page 1 - General Information'!$G$16</f>
        <v>8541</v>
      </c>
      <c r="C6519" s="343" t="s">
        <v>21449</v>
      </c>
      <c r="D6519"/>
      <c r="E6519"/>
      <c r="F6519"/>
      <c r="G6519"/>
      <c r="H6519"/>
      <c r="I6519"/>
      <c r="J6519"/>
      <c r="K6519"/>
      <c r="L6519"/>
      <c r="M6519"/>
      <c r="N6519" t="s">
        <v>4042</v>
      </c>
      <c r="O6519" s="353">
        <f>'Page 4 - Gender and Race Info'!Q$14</f>
        <v>0</v>
      </c>
      <c r="P6519"/>
      <c r="Q6519" s="349"/>
      <c r="R6519"/>
      <c r="S6519" s="343" t="s">
        <v>10408</v>
      </c>
      <c r="T6519"/>
      <c r="U6519"/>
      <c r="V6519"/>
      <c r="W6519"/>
      <c r="X6519" s="345"/>
      <c r="Z6519" s="288"/>
    </row>
    <row r="6520" spans="1:26" ht="15.05" x14ac:dyDescent="0.3">
      <c r="A6520" t="str">
        <f>'Page 1 - General Information'!$G$12</f>
        <v>113365303</v>
      </c>
      <c r="B6520" t="str">
        <f>'Page 1 - General Information'!$G$16</f>
        <v>8541</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5.05" x14ac:dyDescent="0.3">
      <c r="A6521" t="str">
        <f>'Page 1 - General Information'!$G$12</f>
        <v>113365303</v>
      </c>
      <c r="B6521" t="str">
        <f>'Page 1 - General Information'!$G$16</f>
        <v>8541</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5.05" x14ac:dyDescent="0.3">
      <c r="A6522" t="str">
        <f>'Page 1 - General Information'!$G$12</f>
        <v>113365303</v>
      </c>
      <c r="B6522" t="str">
        <f>'Page 1 - General Information'!$G$16</f>
        <v>8541</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5.05" x14ac:dyDescent="0.3">
      <c r="A6523" t="str">
        <f>'Page 1 - General Information'!$G$12</f>
        <v>113365303</v>
      </c>
      <c r="B6523" t="str">
        <f>'Page 1 - General Information'!$G$16</f>
        <v>8541</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5.05" x14ac:dyDescent="0.3">
      <c r="A6524" t="str">
        <f>'Page 1 - General Information'!$G$12</f>
        <v>113365303</v>
      </c>
      <c r="B6524" t="str">
        <f>'Page 1 - General Information'!$G$16</f>
        <v>8541</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5.05" x14ac:dyDescent="0.3">
      <c r="A6525" t="str">
        <f>'Page 1 - General Information'!$G$12</f>
        <v>113365303</v>
      </c>
      <c r="B6525" t="str">
        <f>'Page 1 - General Information'!$G$16</f>
        <v>8541</v>
      </c>
      <c r="C6525" s="343" t="s">
        <v>21449</v>
      </c>
      <c r="D6525"/>
      <c r="E6525"/>
      <c r="F6525"/>
      <c r="G6525"/>
      <c r="H6525"/>
      <c r="I6525"/>
      <c r="J6525"/>
      <c r="K6525"/>
      <c r="L6525"/>
      <c r="M6525"/>
      <c r="N6525" t="s">
        <v>4042</v>
      </c>
      <c r="O6525" s="353">
        <f>'Page 4 - Gender and Race Info'!P$15</f>
        <v>0</v>
      </c>
      <c r="P6525"/>
      <c r="Q6525" s="349"/>
      <c r="R6525"/>
      <c r="S6525" s="343" t="s">
        <v>10414</v>
      </c>
      <c r="T6525"/>
      <c r="U6525"/>
      <c r="V6525"/>
      <c r="W6525"/>
      <c r="X6525" s="345"/>
      <c r="Z6525" s="288"/>
    </row>
    <row r="6526" spans="1:26" ht="15.05" x14ac:dyDescent="0.3">
      <c r="A6526" t="str">
        <f>'Page 1 - General Information'!$G$12</f>
        <v>113365303</v>
      </c>
      <c r="B6526" t="str">
        <f>'Page 1 - General Information'!$G$16</f>
        <v>8541</v>
      </c>
      <c r="C6526" s="343" t="s">
        <v>21449</v>
      </c>
      <c r="D6526"/>
      <c r="E6526"/>
      <c r="F6526"/>
      <c r="G6526"/>
      <c r="H6526"/>
      <c r="I6526"/>
      <c r="J6526"/>
      <c r="K6526"/>
      <c r="L6526"/>
      <c r="M6526"/>
      <c r="N6526" t="s">
        <v>4042</v>
      </c>
      <c r="O6526" s="353">
        <f>'Page 4 - Gender and Race Info'!Q$15</f>
        <v>0</v>
      </c>
      <c r="P6526"/>
      <c r="Q6526" s="349"/>
      <c r="R6526"/>
      <c r="S6526" s="343" t="s">
        <v>10415</v>
      </c>
      <c r="T6526"/>
      <c r="U6526"/>
      <c r="V6526"/>
      <c r="W6526"/>
      <c r="X6526" s="345"/>
      <c r="Z6526" s="288"/>
    </row>
    <row r="6527" spans="1:26" ht="15.05" x14ac:dyDescent="0.3">
      <c r="A6527" t="str">
        <f>'Page 1 - General Information'!$G$12</f>
        <v>113365303</v>
      </c>
      <c r="B6527" t="str">
        <f>'Page 1 - General Information'!$G$16</f>
        <v>8541</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5.05" x14ac:dyDescent="0.3">
      <c r="A6528" t="str">
        <f>'Page 1 - General Information'!$G$12</f>
        <v>113365303</v>
      </c>
      <c r="B6528" t="str">
        <f>'Page 1 - General Information'!$G$16</f>
        <v>8541</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5.05" x14ac:dyDescent="0.3">
      <c r="A6529" t="str">
        <f>'Page 1 - General Information'!$G$12</f>
        <v>113365303</v>
      </c>
      <c r="B6529" t="str">
        <f>'Page 1 - General Information'!$G$16</f>
        <v>8541</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5.05" x14ac:dyDescent="0.3">
      <c r="A6530" t="str">
        <f>'Page 1 - General Information'!$G$12</f>
        <v>113365303</v>
      </c>
      <c r="B6530" t="str">
        <f>'Page 1 - General Information'!$G$16</f>
        <v>8541</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5.05" x14ac:dyDescent="0.3"/>
    <row r="6532" spans="1:26" ht="15.05" x14ac:dyDescent="0.3"/>
    <row r="6533" spans="1:26" ht="15.05" x14ac:dyDescent="0.3"/>
    <row r="6534" spans="1:26" ht="15.05" x14ac:dyDescent="0.3"/>
    <row r="6535" spans="1:26" ht="15.05" x14ac:dyDescent="0.3"/>
    <row r="6536" spans="1:26" ht="15.05" x14ac:dyDescent="0.3"/>
    <row r="6537" spans="1:26" ht="15.05" x14ac:dyDescent="0.3"/>
    <row r="6538" spans="1:26" ht="15.05" x14ac:dyDescent="0.3"/>
    <row r="6539" spans="1:26" ht="15.05" x14ac:dyDescent="0.3"/>
    <row r="6540" spans="1:26" ht="15.05" x14ac:dyDescent="0.3"/>
    <row r="6541" spans="1:26" ht="15.05" x14ac:dyDescent="0.3"/>
    <row r="6542" spans="1:26" ht="15.05" x14ac:dyDescent="0.3"/>
    <row r="6543" spans="1:26" ht="15.05" x14ac:dyDescent="0.3"/>
    <row r="6544" spans="1:26" ht="15.05" x14ac:dyDescent="0.3"/>
    <row r="6545" ht="15.05" x14ac:dyDescent="0.3"/>
    <row r="6546" ht="15.05" x14ac:dyDescent="0.3"/>
    <row r="6547" ht="15.05" x14ac:dyDescent="0.3"/>
    <row r="6548" ht="15.05" x14ac:dyDescent="0.3"/>
    <row r="6549" ht="15.05" x14ac:dyDescent="0.3"/>
    <row r="6550" ht="15.05" x14ac:dyDescent="0.3"/>
    <row r="6551" ht="15.05" x14ac:dyDescent="0.3"/>
    <row r="6552" ht="15.05" x14ac:dyDescent="0.3"/>
    <row r="6553" ht="15.05" x14ac:dyDescent="0.3"/>
    <row r="6554" ht="15.05" x14ac:dyDescent="0.3"/>
    <row r="6555" ht="15.05" x14ac:dyDescent="0.3"/>
    <row r="6556" ht="15.05" x14ac:dyDescent="0.3"/>
    <row r="6557" ht="15.05" x14ac:dyDescent="0.3"/>
    <row r="6558" ht="15.05" x14ac:dyDescent="0.3"/>
    <row r="6559" ht="15.05" x14ac:dyDescent="0.3"/>
    <row r="6560" ht="15.05" x14ac:dyDescent="0.3"/>
    <row r="6561" ht="15.05" x14ac:dyDescent="0.3"/>
    <row r="6562" ht="15.05" x14ac:dyDescent="0.3"/>
    <row r="6563" ht="15.05" x14ac:dyDescent="0.3"/>
    <row r="6564" ht="15.05" x14ac:dyDescent="0.3"/>
    <row r="6565" ht="15.05" x14ac:dyDescent="0.3"/>
    <row r="6566" ht="15.05" x14ac:dyDescent="0.3"/>
    <row r="6567" ht="15.05" x14ac:dyDescent="0.3"/>
    <row r="6568" ht="15.05" x14ac:dyDescent="0.3"/>
    <row r="6569" ht="15.05" x14ac:dyDescent="0.3"/>
    <row r="6570" ht="15.05" x14ac:dyDescent="0.3"/>
    <row r="6571" ht="15.05" x14ac:dyDescent="0.3"/>
    <row r="6572" ht="15.05" x14ac:dyDescent="0.3"/>
    <row r="6573" ht="15.05" x14ac:dyDescent="0.3"/>
    <row r="6574" ht="15.05" x14ac:dyDescent="0.3"/>
    <row r="6575" ht="15.05" x14ac:dyDescent="0.3"/>
    <row r="6576" ht="15.05" x14ac:dyDescent="0.3"/>
    <row r="6577" ht="15.05" x14ac:dyDescent="0.3"/>
    <row r="6578" ht="15.05" x14ac:dyDescent="0.3"/>
    <row r="6579" ht="15.05" x14ac:dyDescent="0.3"/>
    <row r="6580" ht="15.05" x14ac:dyDescent="0.3"/>
    <row r="6581" ht="15.05" x14ac:dyDescent="0.3"/>
    <row r="6582" ht="15.05" x14ac:dyDescent="0.3"/>
    <row r="6583" ht="15.05" x14ac:dyDescent="0.3"/>
    <row r="6584" ht="15.05" x14ac:dyDescent="0.3"/>
    <row r="6585" ht="15.05" x14ac:dyDescent="0.3"/>
    <row r="6586" ht="15.05" x14ac:dyDescent="0.3"/>
    <row r="6587" ht="15.05" x14ac:dyDescent="0.3"/>
    <row r="6588" ht="15.05" x14ac:dyDescent="0.3"/>
    <row r="6589" ht="15.05" x14ac:dyDescent="0.3"/>
    <row r="6590" ht="15.05" x14ac:dyDescent="0.3"/>
    <row r="6591" ht="15.05" x14ac:dyDescent="0.3"/>
    <row r="6592" ht="15.05" x14ac:dyDescent="0.3"/>
    <row r="6593" ht="15.05" x14ac:dyDescent="0.3"/>
    <row r="6594" ht="15.05" x14ac:dyDescent="0.3"/>
    <row r="6595" ht="15.05" x14ac:dyDescent="0.3"/>
    <row r="6596" ht="15.05" x14ac:dyDescent="0.3"/>
    <row r="6597" ht="15.05" x14ac:dyDescent="0.3"/>
    <row r="6598" ht="15.05" x14ac:dyDescent="0.3"/>
    <row r="6599" ht="15.05" x14ac:dyDescent="0.3"/>
    <row r="6600" ht="15.05" x14ac:dyDescent="0.3"/>
    <row r="6601" ht="15.05" x14ac:dyDescent="0.3"/>
    <row r="6602" ht="15.05" x14ac:dyDescent="0.3"/>
    <row r="6603" ht="15.05" x14ac:dyDescent="0.3"/>
    <row r="6604" ht="15.05" x14ac:dyDescent="0.3"/>
    <row r="6605" ht="15.05" x14ac:dyDescent="0.3"/>
    <row r="6606" ht="15.05" x14ac:dyDescent="0.3"/>
    <row r="6607" ht="15.05" x14ac:dyDescent="0.3"/>
    <row r="6608" ht="15.05" x14ac:dyDescent="0.3"/>
    <row r="6609" ht="15.05" x14ac:dyDescent="0.3"/>
    <row r="6610" ht="15.05" x14ac:dyDescent="0.3"/>
    <row r="6611" ht="15.05" x14ac:dyDescent="0.3"/>
    <row r="6612" ht="15.05" x14ac:dyDescent="0.3"/>
    <row r="6613" ht="15.05" x14ac:dyDescent="0.3"/>
    <row r="6614" ht="15.05" x14ac:dyDescent="0.3"/>
    <row r="6615" ht="15.05" x14ac:dyDescent="0.3"/>
    <row r="6616" ht="15.05" x14ac:dyDescent="0.3"/>
    <row r="6617" ht="15.05" x14ac:dyDescent="0.3"/>
    <row r="6618" ht="15.05" x14ac:dyDescent="0.3"/>
    <row r="6619" ht="15.05" x14ac:dyDescent="0.3"/>
    <row r="6620" ht="15.05" x14ac:dyDescent="0.3"/>
    <row r="6621" ht="15.05" x14ac:dyDescent="0.3"/>
    <row r="6622" ht="15.05" x14ac:dyDescent="0.3"/>
    <row r="6623" ht="15.05" x14ac:dyDescent="0.3"/>
    <row r="6624" ht="15.05" x14ac:dyDescent="0.3"/>
    <row r="6625" ht="15.05" x14ac:dyDescent="0.3"/>
    <row r="6626" ht="15.05" x14ac:dyDescent="0.3"/>
    <row r="6627" ht="15.05" x14ac:dyDescent="0.3"/>
    <row r="6628" ht="15.05" x14ac:dyDescent="0.3"/>
    <row r="6629" ht="15.05" x14ac:dyDescent="0.3"/>
    <row r="6630" ht="15.05" x14ac:dyDescent="0.3"/>
    <row r="6631" ht="15.05" x14ac:dyDescent="0.3"/>
    <row r="6632" ht="15.05" x14ac:dyDescent="0.3"/>
    <row r="6633" ht="15.05" x14ac:dyDescent="0.3"/>
    <row r="6634" ht="15.05" x14ac:dyDescent="0.3"/>
    <row r="6635" ht="15.05" x14ac:dyDescent="0.3"/>
    <row r="6636" ht="15.05" x14ac:dyDescent="0.3"/>
    <row r="6637" ht="15.05" x14ac:dyDescent="0.3"/>
    <row r="6638" ht="15.05" x14ac:dyDescent="0.3"/>
    <row r="6639" ht="15.05" x14ac:dyDescent="0.3"/>
    <row r="6640" ht="15.05" x14ac:dyDescent="0.3"/>
    <row r="6641" ht="15.05" x14ac:dyDescent="0.3"/>
    <row r="6642" ht="15.05" x14ac:dyDescent="0.3"/>
    <row r="6643" ht="15.05" x14ac:dyDescent="0.3"/>
    <row r="6644" ht="15.05" x14ac:dyDescent="0.3"/>
    <row r="6645" ht="15.05" x14ac:dyDescent="0.3"/>
    <row r="6646" ht="15.05" x14ac:dyDescent="0.3"/>
    <row r="6647" ht="15.05" x14ac:dyDescent="0.3"/>
    <row r="6648" ht="15.05" x14ac:dyDescent="0.3"/>
    <row r="6649" ht="15.05" x14ac:dyDescent="0.3"/>
    <row r="6650" ht="15.05" x14ac:dyDescent="0.3"/>
    <row r="6651" ht="15.05" x14ac:dyDescent="0.3"/>
    <row r="6652" ht="15.05" x14ac:dyDescent="0.3"/>
    <row r="6653" ht="15.05" x14ac:dyDescent="0.3"/>
    <row r="6654" ht="15.05" x14ac:dyDescent="0.3"/>
    <row r="6655" ht="15.05" x14ac:dyDescent="0.3"/>
    <row r="6656" ht="15.05" x14ac:dyDescent="0.3"/>
    <row r="6657" ht="15.05" x14ac:dyDescent="0.3"/>
    <row r="6658" ht="15.05" x14ac:dyDescent="0.3"/>
    <row r="6659" ht="15.05" x14ac:dyDescent="0.3"/>
    <row r="6660" ht="15.05" x14ac:dyDescent="0.3"/>
    <row r="6661" ht="15.05" x14ac:dyDescent="0.3"/>
    <row r="6662" ht="15.05" x14ac:dyDescent="0.3"/>
    <row r="6663" ht="15.05" x14ac:dyDescent="0.3"/>
    <row r="6664" ht="15.05" x14ac:dyDescent="0.3"/>
    <row r="6665" ht="15.05" x14ac:dyDescent="0.3"/>
    <row r="6666" ht="15.05" x14ac:dyDescent="0.3"/>
    <row r="6667" ht="15.05" x14ac:dyDescent="0.3"/>
    <row r="6668" ht="15.05" x14ac:dyDescent="0.3"/>
    <row r="6669" ht="15.05" x14ac:dyDescent="0.3"/>
    <row r="6670" ht="15.05" x14ac:dyDescent="0.3"/>
    <row r="6671" ht="15.05" x14ac:dyDescent="0.3"/>
    <row r="6672" ht="15.05" x14ac:dyDescent="0.3"/>
    <row r="6673" ht="15.05" x14ac:dyDescent="0.3"/>
    <row r="6674" ht="15.05" x14ac:dyDescent="0.3"/>
    <row r="6675" ht="15.05" x14ac:dyDescent="0.3"/>
    <row r="6676" ht="15.05" x14ac:dyDescent="0.3"/>
    <row r="6677" ht="15.05" x14ac:dyDescent="0.3"/>
    <row r="6678" ht="15.05" x14ac:dyDescent="0.3"/>
    <row r="6679" ht="15.05" x14ac:dyDescent="0.3"/>
    <row r="6680" ht="15.05" x14ac:dyDescent="0.3"/>
    <row r="6681" ht="15.05" x14ac:dyDescent="0.3"/>
    <row r="6682" ht="15.05" x14ac:dyDescent="0.3"/>
    <row r="6683" ht="15.05" x14ac:dyDescent="0.3"/>
    <row r="6684" ht="15.05" x14ac:dyDescent="0.3"/>
    <row r="6685" ht="15.05" x14ac:dyDescent="0.3"/>
    <row r="6686" ht="15.05" x14ac:dyDescent="0.3"/>
    <row r="6687" ht="15.05" x14ac:dyDescent="0.3"/>
    <row r="6688" ht="15.05" x14ac:dyDescent="0.3"/>
    <row r="6689" ht="15.05" x14ac:dyDescent="0.3"/>
    <row r="6690" ht="15.05" x14ac:dyDescent="0.3"/>
    <row r="6691" ht="15.05" x14ac:dyDescent="0.3"/>
    <row r="6692" ht="15.05" x14ac:dyDescent="0.3"/>
    <row r="6693" ht="15.05" x14ac:dyDescent="0.3"/>
    <row r="6694" ht="15.05" x14ac:dyDescent="0.3"/>
    <row r="6695" ht="15.05" x14ac:dyDescent="0.3"/>
    <row r="6696" ht="15.05" x14ac:dyDescent="0.3"/>
    <row r="6697" ht="15.05" x14ac:dyDescent="0.3"/>
    <row r="6698" ht="15.05" x14ac:dyDescent="0.3"/>
    <row r="6699" ht="15.05" x14ac:dyDescent="0.3"/>
    <row r="6700" ht="15.05" x14ac:dyDescent="0.3"/>
    <row r="6701" ht="15.05" x14ac:dyDescent="0.3"/>
    <row r="6702" ht="15.05" x14ac:dyDescent="0.3"/>
    <row r="6703" ht="15.05" x14ac:dyDescent="0.3"/>
    <row r="6704" ht="15.05" x14ac:dyDescent="0.3"/>
    <row r="6705" ht="15.05" x14ac:dyDescent="0.3"/>
    <row r="6706" ht="15.05" x14ac:dyDescent="0.3"/>
    <row r="6707" ht="15.05" x14ac:dyDescent="0.3"/>
    <row r="6708" ht="15.05" x14ac:dyDescent="0.3"/>
    <row r="6709" ht="15.05" x14ac:dyDescent="0.3"/>
    <row r="6710" ht="15.05" x14ac:dyDescent="0.3"/>
    <row r="6711" ht="15.05" x14ac:dyDescent="0.3"/>
    <row r="6712" ht="15.05" x14ac:dyDescent="0.3"/>
    <row r="6713" ht="15.05" x14ac:dyDescent="0.3"/>
    <row r="6714" ht="15.05" x14ac:dyDescent="0.3"/>
    <row r="6715" ht="15.05" x14ac:dyDescent="0.3"/>
    <row r="6716" ht="15.05" x14ac:dyDescent="0.3"/>
    <row r="6717" ht="15.05" x14ac:dyDescent="0.3"/>
    <row r="6718" ht="15.05" x14ac:dyDescent="0.3"/>
    <row r="6719" ht="15.05" x14ac:dyDescent="0.3"/>
    <row r="6720" ht="15.05" x14ac:dyDescent="0.3"/>
    <row r="6721" ht="15.05" x14ac:dyDescent="0.3"/>
    <row r="6722" ht="15.05" x14ac:dyDescent="0.3"/>
    <row r="6723" ht="15.05" x14ac:dyDescent="0.3"/>
    <row r="6724" ht="15.05" x14ac:dyDescent="0.3"/>
    <row r="6725" ht="15.05" x14ac:dyDescent="0.3"/>
    <row r="6726" ht="15.05" x14ac:dyDescent="0.3"/>
    <row r="6727" ht="15.05" x14ac:dyDescent="0.3"/>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77734375" defaultRowHeight="12.8" customHeight="1" x14ac:dyDescent="0.3"/>
  <cols>
    <col min="1" max="1" width="12.44140625" style="283" customWidth="1"/>
    <col min="2" max="2" width="45.6640625" style="283" customWidth="1"/>
    <col min="3" max="3" width="14.33203125" style="283" customWidth="1"/>
    <col min="4" max="4" width="24.77734375" style="280" customWidth="1"/>
    <col min="5" max="16384" width="8.77734375" style="280"/>
  </cols>
  <sheetData>
    <row r="1" spans="1:5" s="291" customFormat="1" ht="15.75" thickBot="1" x14ac:dyDescent="0.35">
      <c r="A1" s="357" t="s">
        <v>14</v>
      </c>
      <c r="B1" s="289" t="s">
        <v>2826</v>
      </c>
      <c r="C1" s="289" t="s">
        <v>14</v>
      </c>
      <c r="D1" s="290" t="s">
        <v>2827</v>
      </c>
      <c r="E1" s="413" t="s">
        <v>20912</v>
      </c>
    </row>
    <row r="2" spans="1:5" ht="15.05" customHeight="1" x14ac:dyDescent="0.3">
      <c r="A2" s="357" t="s">
        <v>15</v>
      </c>
      <c r="B2" s="281" t="s">
        <v>2689</v>
      </c>
      <c r="C2" s="357" t="s">
        <v>15</v>
      </c>
      <c r="D2" s="282"/>
    </row>
    <row r="3" spans="1:5" ht="15.05" customHeight="1" x14ac:dyDescent="0.3">
      <c r="A3" s="357" t="s">
        <v>17733</v>
      </c>
      <c r="B3" t="s">
        <v>16</v>
      </c>
      <c r="C3" s="357" t="s">
        <v>17733</v>
      </c>
      <c r="D3" t="s">
        <v>16073</v>
      </c>
    </row>
    <row r="4" spans="1:5" ht="15.05" customHeight="1" x14ac:dyDescent="0.3">
      <c r="A4" s="357" t="s">
        <v>17464</v>
      </c>
      <c r="B4" t="s">
        <v>17</v>
      </c>
      <c r="C4" s="357" t="s">
        <v>17464</v>
      </c>
      <c r="D4" t="s">
        <v>13143</v>
      </c>
    </row>
    <row r="5" spans="1:5" ht="15.05" customHeight="1" x14ac:dyDescent="0.3">
      <c r="A5" s="357" t="s">
        <v>17316</v>
      </c>
      <c r="B5" t="s">
        <v>18</v>
      </c>
      <c r="C5" s="357" t="s">
        <v>17316</v>
      </c>
      <c r="D5" t="s">
        <v>13143</v>
      </c>
    </row>
    <row r="6" spans="1:5" ht="15.05" customHeight="1" x14ac:dyDescent="0.3">
      <c r="A6" s="357" t="s">
        <v>17736</v>
      </c>
      <c r="B6" t="s">
        <v>19</v>
      </c>
      <c r="C6" s="357" t="s">
        <v>17736</v>
      </c>
      <c r="D6" t="s">
        <v>16073</v>
      </c>
    </row>
    <row r="7" spans="1:5" ht="15.05" customHeight="1" x14ac:dyDescent="0.3">
      <c r="A7" s="357" t="s">
        <v>17479</v>
      </c>
      <c r="B7" t="s">
        <v>20</v>
      </c>
      <c r="C7" s="357" t="s">
        <v>17479</v>
      </c>
      <c r="D7" t="s">
        <v>13142</v>
      </c>
    </row>
    <row r="8" spans="1:5" ht="15.05" customHeight="1" x14ac:dyDescent="0.3">
      <c r="A8" s="357" t="s">
        <v>17325</v>
      </c>
      <c r="B8" t="s">
        <v>21</v>
      </c>
      <c r="C8" s="357" t="s">
        <v>17325</v>
      </c>
      <c r="D8" t="s">
        <v>16073</v>
      </c>
    </row>
    <row r="9" spans="1:5" ht="15.05" customHeight="1" x14ac:dyDescent="0.3">
      <c r="A9" s="357" t="s">
        <v>17178</v>
      </c>
      <c r="B9" t="s">
        <v>22</v>
      </c>
      <c r="C9" s="357" t="s">
        <v>17178</v>
      </c>
      <c r="D9" t="s">
        <v>13143</v>
      </c>
    </row>
    <row r="10" spans="1:5" ht="15.05" customHeight="1" x14ac:dyDescent="0.3">
      <c r="A10" s="357" t="s">
        <v>17415</v>
      </c>
      <c r="B10" t="s">
        <v>23</v>
      </c>
      <c r="C10" s="357" t="s">
        <v>17415</v>
      </c>
      <c r="D10" t="s">
        <v>13143</v>
      </c>
    </row>
    <row r="11" spans="1:5" ht="15.05" customHeight="1" x14ac:dyDescent="0.3">
      <c r="A11" s="357" t="s">
        <v>17349</v>
      </c>
      <c r="B11" t="s">
        <v>24</v>
      </c>
      <c r="C11" s="357" t="s">
        <v>17349</v>
      </c>
      <c r="D11" t="s">
        <v>13143</v>
      </c>
    </row>
    <row r="12" spans="1:5" ht="15.05" customHeight="1" x14ac:dyDescent="0.3">
      <c r="A12" s="357" t="s">
        <v>17515</v>
      </c>
      <c r="B12" t="s">
        <v>25</v>
      </c>
      <c r="C12" s="357" t="s">
        <v>17515</v>
      </c>
      <c r="D12" t="s">
        <v>13143</v>
      </c>
    </row>
    <row r="13" spans="1:5" ht="15.05" customHeight="1" x14ac:dyDescent="0.3">
      <c r="A13" s="357" t="s">
        <v>17658</v>
      </c>
      <c r="B13" t="s">
        <v>26</v>
      </c>
      <c r="C13" s="357" t="s">
        <v>17658</v>
      </c>
      <c r="D13" t="s">
        <v>13143</v>
      </c>
    </row>
    <row r="14" spans="1:5" ht="15.05" customHeight="1" x14ac:dyDescent="0.3">
      <c r="A14" s="357" t="s">
        <v>17328</v>
      </c>
      <c r="B14" t="s">
        <v>27</v>
      </c>
      <c r="C14" s="357" t="s">
        <v>17328</v>
      </c>
      <c r="D14" t="s">
        <v>13142</v>
      </c>
    </row>
    <row r="15" spans="1:5" ht="15.05" customHeight="1" x14ac:dyDescent="0.3">
      <c r="A15" s="357" t="s">
        <v>17362</v>
      </c>
      <c r="B15" t="s">
        <v>28</v>
      </c>
      <c r="C15" s="357" t="s">
        <v>17362</v>
      </c>
      <c r="D15" t="s">
        <v>13143</v>
      </c>
    </row>
    <row r="16" spans="1:5" ht="15.05" customHeight="1" x14ac:dyDescent="0.3">
      <c r="A16" s="357" t="s">
        <v>17249</v>
      </c>
      <c r="B16" t="s">
        <v>29</v>
      </c>
      <c r="C16" s="357" t="s">
        <v>17249</v>
      </c>
      <c r="D16" t="s">
        <v>13143</v>
      </c>
    </row>
    <row r="17" spans="1:4" ht="15.05" customHeight="1" x14ac:dyDescent="0.3">
      <c r="A17" s="357" t="s">
        <v>17138</v>
      </c>
      <c r="B17" t="s">
        <v>30</v>
      </c>
      <c r="C17" s="357" t="s">
        <v>17138</v>
      </c>
      <c r="D17" t="s">
        <v>13143</v>
      </c>
    </row>
    <row r="18" spans="1:4" ht="15.05" customHeight="1" x14ac:dyDescent="0.3">
      <c r="A18" s="357" t="s">
        <v>17641</v>
      </c>
      <c r="B18" t="s">
        <v>31</v>
      </c>
      <c r="C18" s="357" t="s">
        <v>17641</v>
      </c>
      <c r="D18" t="s">
        <v>13143</v>
      </c>
    </row>
    <row r="19" spans="1:4" ht="15.05" customHeight="1" x14ac:dyDescent="0.3">
      <c r="A19" s="357" t="s">
        <v>17116</v>
      </c>
      <c r="B19" t="s">
        <v>15901</v>
      </c>
      <c r="C19" s="357" t="s">
        <v>17116</v>
      </c>
      <c r="D19" t="s">
        <v>13142</v>
      </c>
    </row>
    <row r="20" spans="1:4" ht="15.05" customHeight="1" x14ac:dyDescent="0.3">
      <c r="A20" s="357" t="s">
        <v>17336</v>
      </c>
      <c r="B20" t="s">
        <v>32</v>
      </c>
      <c r="C20" s="357" t="s">
        <v>17336</v>
      </c>
      <c r="D20" t="s">
        <v>13143</v>
      </c>
    </row>
    <row r="21" spans="1:4" ht="15.05" customHeight="1" x14ac:dyDescent="0.3">
      <c r="A21" s="357" t="s">
        <v>17337</v>
      </c>
      <c r="B21" t="s">
        <v>33</v>
      </c>
      <c r="C21" s="357" t="s">
        <v>17337</v>
      </c>
      <c r="D21" t="s">
        <v>13143</v>
      </c>
    </row>
    <row r="22" spans="1:4" ht="15.05" customHeight="1" x14ac:dyDescent="0.3">
      <c r="A22" s="357" t="s">
        <v>17574</v>
      </c>
      <c r="B22" t="s">
        <v>2718</v>
      </c>
      <c r="C22" s="357" t="s">
        <v>17574</v>
      </c>
      <c r="D22" t="s">
        <v>13142</v>
      </c>
    </row>
    <row r="23" spans="1:4" ht="15.05" customHeight="1" x14ac:dyDescent="0.3">
      <c r="A23" s="357" t="s">
        <v>17674</v>
      </c>
      <c r="B23" t="s">
        <v>15902</v>
      </c>
      <c r="C23" s="357" t="s">
        <v>17674</v>
      </c>
      <c r="D23" t="s">
        <v>16073</v>
      </c>
    </row>
    <row r="24" spans="1:4" ht="15.05" customHeight="1" x14ac:dyDescent="0.3">
      <c r="A24" s="357" t="s">
        <v>17649</v>
      </c>
      <c r="B24" t="s">
        <v>34</v>
      </c>
      <c r="C24" s="357" t="s">
        <v>17649</v>
      </c>
      <c r="D24" t="s">
        <v>13143</v>
      </c>
    </row>
    <row r="25" spans="1:4" ht="15.05" customHeight="1" x14ac:dyDescent="0.3">
      <c r="A25" s="357" t="s">
        <v>17523</v>
      </c>
      <c r="B25" t="s">
        <v>35</v>
      </c>
      <c r="C25" s="357" t="s">
        <v>17523</v>
      </c>
      <c r="D25" t="s">
        <v>13143</v>
      </c>
    </row>
    <row r="26" spans="1:4" ht="15.05" customHeight="1" x14ac:dyDescent="0.3">
      <c r="A26" s="357" t="s">
        <v>17258</v>
      </c>
      <c r="B26" t="s">
        <v>36</v>
      </c>
      <c r="C26" s="357" t="s">
        <v>17258</v>
      </c>
      <c r="D26" t="s">
        <v>13143</v>
      </c>
    </row>
    <row r="27" spans="1:4" ht="15.05" customHeight="1" x14ac:dyDescent="0.3">
      <c r="A27" s="357" t="s">
        <v>17475</v>
      </c>
      <c r="B27" t="s">
        <v>37</v>
      </c>
      <c r="C27" s="357" t="s">
        <v>17475</v>
      </c>
      <c r="D27" t="s">
        <v>13142</v>
      </c>
    </row>
    <row r="28" spans="1:4" ht="15.05" customHeight="1" x14ac:dyDescent="0.3">
      <c r="A28" s="357" t="s">
        <v>17235</v>
      </c>
      <c r="B28" t="s">
        <v>38</v>
      </c>
      <c r="C28" s="357" t="s">
        <v>17235</v>
      </c>
      <c r="D28" t="s">
        <v>13143</v>
      </c>
    </row>
    <row r="29" spans="1:4" ht="15.05" customHeight="1" x14ac:dyDescent="0.3">
      <c r="A29" s="357" t="s">
        <v>17261</v>
      </c>
      <c r="B29" t="s">
        <v>39</v>
      </c>
      <c r="C29" s="357" t="s">
        <v>17261</v>
      </c>
      <c r="D29" t="s">
        <v>13143</v>
      </c>
    </row>
    <row r="30" spans="1:4" ht="15.05" customHeight="1" x14ac:dyDescent="0.3">
      <c r="A30" s="357" t="s">
        <v>17440</v>
      </c>
      <c r="B30" t="s">
        <v>40</v>
      </c>
      <c r="C30" s="357" t="s">
        <v>17440</v>
      </c>
      <c r="D30" t="s">
        <v>13143</v>
      </c>
    </row>
    <row r="31" spans="1:4" ht="15.05" customHeight="1" x14ac:dyDescent="0.3">
      <c r="A31" s="357" t="s">
        <v>17109</v>
      </c>
      <c r="B31" t="s">
        <v>41</v>
      </c>
      <c r="C31" s="357" t="s">
        <v>17109</v>
      </c>
      <c r="D31" t="s">
        <v>13143</v>
      </c>
    </row>
    <row r="32" spans="1:4" ht="15.05" customHeight="1" x14ac:dyDescent="0.3">
      <c r="A32" s="357" t="s">
        <v>17722</v>
      </c>
      <c r="B32" t="s">
        <v>42</v>
      </c>
      <c r="C32" s="357" t="s">
        <v>17722</v>
      </c>
      <c r="D32" t="s">
        <v>13143</v>
      </c>
    </row>
    <row r="33" spans="1:4" ht="15.05" customHeight="1" x14ac:dyDescent="0.3">
      <c r="A33" s="357" t="s">
        <v>17147</v>
      </c>
      <c r="B33" t="s">
        <v>43</v>
      </c>
      <c r="C33" s="357" t="s">
        <v>17147</v>
      </c>
      <c r="D33" t="s">
        <v>13142</v>
      </c>
    </row>
    <row r="34" spans="1:4" ht="15.05" customHeight="1" x14ac:dyDescent="0.3">
      <c r="A34" s="357" t="s">
        <v>17172</v>
      </c>
      <c r="B34" t="s">
        <v>44</v>
      </c>
      <c r="C34" s="357" t="s">
        <v>17172</v>
      </c>
      <c r="D34" t="s">
        <v>13143</v>
      </c>
    </row>
    <row r="35" spans="1:4" ht="15.05" customHeight="1" x14ac:dyDescent="0.3">
      <c r="A35" s="357" t="s">
        <v>17361</v>
      </c>
      <c r="B35" t="s">
        <v>45</v>
      </c>
      <c r="C35" s="357" t="s">
        <v>17361</v>
      </c>
      <c r="D35" t="s">
        <v>13143</v>
      </c>
    </row>
    <row r="36" spans="1:4" ht="15.05" customHeight="1" x14ac:dyDescent="0.3">
      <c r="A36" s="357" t="s">
        <v>17617</v>
      </c>
      <c r="B36" t="s">
        <v>46</v>
      </c>
      <c r="C36" s="357" t="s">
        <v>17617</v>
      </c>
      <c r="D36" t="s">
        <v>13143</v>
      </c>
    </row>
    <row r="37" spans="1:4" ht="15.05" customHeight="1" x14ac:dyDescent="0.3">
      <c r="A37" s="357" t="s">
        <v>17128</v>
      </c>
      <c r="B37" t="s">
        <v>47</v>
      </c>
      <c r="C37" s="357" t="s">
        <v>17128</v>
      </c>
      <c r="D37" t="s">
        <v>13143</v>
      </c>
    </row>
    <row r="38" spans="1:4" ht="15.05" customHeight="1" x14ac:dyDescent="0.3">
      <c r="A38" s="357" t="s">
        <v>17519</v>
      </c>
      <c r="B38" t="s">
        <v>48</v>
      </c>
      <c r="C38" s="357" t="s">
        <v>17519</v>
      </c>
      <c r="D38" t="s">
        <v>13143</v>
      </c>
    </row>
    <row r="39" spans="1:4" ht="15.05" customHeight="1" x14ac:dyDescent="0.3">
      <c r="A39" s="357" t="s">
        <v>17324</v>
      </c>
      <c r="B39" t="s">
        <v>15903</v>
      </c>
      <c r="C39" s="357" t="s">
        <v>17324</v>
      </c>
      <c r="D39" t="s">
        <v>13142</v>
      </c>
    </row>
    <row r="40" spans="1:4" ht="15.05" customHeight="1" x14ac:dyDescent="0.3">
      <c r="A40" s="357" t="s">
        <v>17312</v>
      </c>
      <c r="B40" t="s">
        <v>49</v>
      </c>
      <c r="C40" s="357" t="s">
        <v>17312</v>
      </c>
      <c r="D40" t="s">
        <v>13143</v>
      </c>
    </row>
    <row r="41" spans="1:4" ht="15.05" customHeight="1" x14ac:dyDescent="0.3">
      <c r="A41" s="357" t="s">
        <v>17297</v>
      </c>
      <c r="B41" t="s">
        <v>50</v>
      </c>
      <c r="C41" s="357" t="s">
        <v>17297</v>
      </c>
      <c r="D41" t="s">
        <v>13143</v>
      </c>
    </row>
    <row r="42" spans="1:4" ht="15.05" customHeight="1" x14ac:dyDescent="0.3">
      <c r="A42" s="357" t="s">
        <v>17420</v>
      </c>
      <c r="B42" t="s">
        <v>51</v>
      </c>
      <c r="C42" s="357" t="s">
        <v>17420</v>
      </c>
      <c r="D42" t="s">
        <v>13143</v>
      </c>
    </row>
    <row r="43" spans="1:4" ht="15.05" customHeight="1" x14ac:dyDescent="0.3">
      <c r="A43" s="357" t="s">
        <v>17521</v>
      </c>
      <c r="B43" t="s">
        <v>52</v>
      </c>
      <c r="C43" s="357" t="s">
        <v>17521</v>
      </c>
      <c r="D43" t="s">
        <v>13143</v>
      </c>
    </row>
    <row r="44" spans="1:4" ht="15.05" customHeight="1" x14ac:dyDescent="0.3">
      <c r="A44" s="357" t="s">
        <v>17132</v>
      </c>
      <c r="B44" t="s">
        <v>53</v>
      </c>
      <c r="C44" s="357" t="s">
        <v>17132</v>
      </c>
      <c r="D44" t="s">
        <v>13143</v>
      </c>
    </row>
    <row r="45" spans="1:4" ht="15.05" customHeight="1" x14ac:dyDescent="0.3">
      <c r="A45" s="357" t="s">
        <v>17226</v>
      </c>
      <c r="B45" t="s">
        <v>54</v>
      </c>
      <c r="C45" s="357" t="s">
        <v>17226</v>
      </c>
      <c r="D45" t="s">
        <v>13143</v>
      </c>
    </row>
    <row r="46" spans="1:4" ht="15.05" customHeight="1" x14ac:dyDescent="0.3">
      <c r="A46" s="357" t="s">
        <v>17681</v>
      </c>
      <c r="B46" t="s">
        <v>55</v>
      </c>
      <c r="C46" s="357" t="s">
        <v>17681</v>
      </c>
      <c r="D46" t="s">
        <v>13143</v>
      </c>
    </row>
    <row r="47" spans="1:4" ht="15.05" customHeight="1" x14ac:dyDescent="0.3">
      <c r="A47" s="357" t="s">
        <v>17155</v>
      </c>
      <c r="B47" t="s">
        <v>56</v>
      </c>
      <c r="C47" s="357" t="s">
        <v>17155</v>
      </c>
      <c r="D47" t="s">
        <v>13143</v>
      </c>
    </row>
    <row r="48" spans="1:4" ht="15.05" customHeight="1" x14ac:dyDescent="0.3">
      <c r="A48" s="357" t="s">
        <v>17495</v>
      </c>
      <c r="B48" t="s">
        <v>57</v>
      </c>
      <c r="C48" s="357" t="s">
        <v>17495</v>
      </c>
      <c r="D48" t="s">
        <v>13143</v>
      </c>
    </row>
    <row r="49" spans="1:4" ht="15.05" customHeight="1" x14ac:dyDescent="0.3">
      <c r="A49" s="357" t="s">
        <v>17592</v>
      </c>
      <c r="B49" t="s">
        <v>58</v>
      </c>
      <c r="C49" s="357" t="s">
        <v>17592</v>
      </c>
      <c r="D49" t="s">
        <v>13143</v>
      </c>
    </row>
    <row r="50" spans="1:4" ht="15.05" customHeight="1" x14ac:dyDescent="0.3">
      <c r="A50" s="357" t="s">
        <v>17382</v>
      </c>
      <c r="B50" t="s">
        <v>59</v>
      </c>
      <c r="C50" s="357" t="s">
        <v>17382</v>
      </c>
      <c r="D50" t="s">
        <v>13143</v>
      </c>
    </row>
    <row r="51" spans="1:4" ht="15.05" customHeight="1" x14ac:dyDescent="0.3">
      <c r="A51" s="357" t="s">
        <v>17334</v>
      </c>
      <c r="B51" t="s">
        <v>60</v>
      </c>
      <c r="C51" s="357" t="s">
        <v>17334</v>
      </c>
      <c r="D51" t="s">
        <v>13143</v>
      </c>
    </row>
    <row r="52" spans="1:4" ht="15.05" customHeight="1" x14ac:dyDescent="0.3">
      <c r="A52" s="357" t="s">
        <v>17699</v>
      </c>
      <c r="B52" t="s">
        <v>61</v>
      </c>
      <c r="C52" s="357" t="s">
        <v>17699</v>
      </c>
      <c r="D52" t="s">
        <v>13143</v>
      </c>
    </row>
    <row r="53" spans="1:4" ht="15.05" customHeight="1" x14ac:dyDescent="0.3">
      <c r="A53" s="357" t="s">
        <v>17547</v>
      </c>
      <c r="B53" t="s">
        <v>62</v>
      </c>
      <c r="C53" s="357" t="s">
        <v>17547</v>
      </c>
      <c r="D53" t="s">
        <v>13143</v>
      </c>
    </row>
    <row r="54" spans="1:4" ht="15.05" customHeight="1" x14ac:dyDescent="0.3">
      <c r="A54" s="357" t="s">
        <v>17594</v>
      </c>
      <c r="B54" t="s">
        <v>63</v>
      </c>
      <c r="C54" s="357" t="s">
        <v>17594</v>
      </c>
      <c r="D54" t="s">
        <v>13143</v>
      </c>
    </row>
    <row r="55" spans="1:4" ht="15.05" customHeight="1" x14ac:dyDescent="0.3">
      <c r="A55" s="357" t="s">
        <v>17566</v>
      </c>
      <c r="B55" t="s">
        <v>64</v>
      </c>
      <c r="C55" s="357" t="s">
        <v>17566</v>
      </c>
      <c r="D55" t="s">
        <v>13143</v>
      </c>
    </row>
    <row r="56" spans="1:4" ht="15.05" customHeight="1" x14ac:dyDescent="0.3">
      <c r="A56" s="357" t="s">
        <v>17713</v>
      </c>
      <c r="B56" t="s">
        <v>65</v>
      </c>
      <c r="C56" s="357" t="s">
        <v>17713</v>
      </c>
      <c r="D56" t="s">
        <v>13143</v>
      </c>
    </row>
    <row r="57" spans="1:4" ht="15.05" customHeight="1" x14ac:dyDescent="0.3">
      <c r="A57" s="357" t="s">
        <v>17177</v>
      </c>
      <c r="B57" t="s">
        <v>66</v>
      </c>
      <c r="C57" s="357" t="s">
        <v>17177</v>
      </c>
      <c r="D57" t="s">
        <v>13142</v>
      </c>
    </row>
    <row r="58" spans="1:4" ht="15.05" customHeight="1" x14ac:dyDescent="0.3">
      <c r="A58" s="357" t="s">
        <v>17126</v>
      </c>
      <c r="B58" t="s">
        <v>67</v>
      </c>
      <c r="C58" s="357" t="s">
        <v>17126</v>
      </c>
      <c r="D58" t="s">
        <v>13143</v>
      </c>
    </row>
    <row r="59" spans="1:4" ht="15.05" customHeight="1" x14ac:dyDescent="0.3">
      <c r="A59" s="357" t="s">
        <v>17379</v>
      </c>
      <c r="B59" t="s">
        <v>68</v>
      </c>
      <c r="C59" s="357" t="s">
        <v>17379</v>
      </c>
      <c r="D59" t="s">
        <v>13143</v>
      </c>
    </row>
    <row r="60" spans="1:4" ht="15.05" customHeight="1" x14ac:dyDescent="0.3">
      <c r="A60" s="357" t="s">
        <v>17682</v>
      </c>
      <c r="B60" t="s">
        <v>69</v>
      </c>
      <c r="C60" s="357" t="s">
        <v>17682</v>
      </c>
      <c r="D60" t="s">
        <v>13143</v>
      </c>
    </row>
    <row r="61" spans="1:4" ht="15.05" customHeight="1" x14ac:dyDescent="0.3">
      <c r="A61" s="357" t="s">
        <v>17467</v>
      </c>
      <c r="B61" t="s">
        <v>70</v>
      </c>
      <c r="C61" s="357" t="s">
        <v>17467</v>
      </c>
      <c r="D61" t="s">
        <v>13143</v>
      </c>
    </row>
    <row r="62" spans="1:4" ht="15.05" customHeight="1" x14ac:dyDescent="0.3">
      <c r="A62" s="357" t="s">
        <v>17727</v>
      </c>
      <c r="B62" t="s">
        <v>71</v>
      </c>
      <c r="C62" s="357" t="s">
        <v>17727</v>
      </c>
      <c r="D62" t="s">
        <v>13143</v>
      </c>
    </row>
    <row r="63" spans="1:4" ht="15.05" customHeight="1" x14ac:dyDescent="0.3">
      <c r="A63" s="357" t="s">
        <v>17120</v>
      </c>
      <c r="B63" t="s">
        <v>72</v>
      </c>
      <c r="C63" s="357" t="s">
        <v>17120</v>
      </c>
      <c r="D63" t="s">
        <v>13143</v>
      </c>
    </row>
    <row r="64" spans="1:4" ht="15.05" customHeight="1" x14ac:dyDescent="0.3">
      <c r="A64" s="357" t="s">
        <v>17429</v>
      </c>
      <c r="B64" t="s">
        <v>73</v>
      </c>
      <c r="C64" s="357" t="s">
        <v>17429</v>
      </c>
      <c r="D64" t="s">
        <v>13143</v>
      </c>
    </row>
    <row r="65" spans="1:4" ht="15.05" customHeight="1" x14ac:dyDescent="0.3">
      <c r="A65" s="357" t="s">
        <v>17675</v>
      </c>
      <c r="B65" t="s">
        <v>74</v>
      </c>
      <c r="C65" s="357" t="s">
        <v>17675</v>
      </c>
      <c r="D65" t="s">
        <v>13143</v>
      </c>
    </row>
    <row r="66" spans="1:4" ht="15.05" customHeight="1" x14ac:dyDescent="0.3">
      <c r="A66" s="357" t="s">
        <v>17233</v>
      </c>
      <c r="B66" t="s">
        <v>75</v>
      </c>
      <c r="C66" s="357" t="s">
        <v>17233</v>
      </c>
      <c r="D66" t="s">
        <v>16144</v>
      </c>
    </row>
    <row r="67" spans="1:4" ht="15.05" customHeight="1" x14ac:dyDescent="0.3">
      <c r="A67" s="357" t="s">
        <v>17105</v>
      </c>
      <c r="B67" t="s">
        <v>76</v>
      </c>
      <c r="C67" s="357" t="s">
        <v>17105</v>
      </c>
      <c r="D67" t="s">
        <v>13143</v>
      </c>
    </row>
    <row r="68" spans="1:4" ht="15.05" customHeight="1" x14ac:dyDescent="0.3">
      <c r="A68" s="357" t="s">
        <v>17517</v>
      </c>
      <c r="B68" t="s">
        <v>77</v>
      </c>
      <c r="C68" s="357" t="s">
        <v>17517</v>
      </c>
      <c r="D68" t="s">
        <v>13143</v>
      </c>
    </row>
    <row r="69" spans="1:4" ht="15.05" customHeight="1" x14ac:dyDescent="0.3">
      <c r="A69" s="357" t="s">
        <v>17423</v>
      </c>
      <c r="B69" t="s">
        <v>78</v>
      </c>
      <c r="C69" s="357" t="s">
        <v>17423</v>
      </c>
      <c r="D69" t="s">
        <v>13143</v>
      </c>
    </row>
    <row r="70" spans="1:4" ht="15.05" customHeight="1" x14ac:dyDescent="0.3">
      <c r="A70" s="357" t="s">
        <v>17678</v>
      </c>
      <c r="B70" t="s">
        <v>16146</v>
      </c>
      <c r="C70" s="357" t="s">
        <v>17678</v>
      </c>
      <c r="D70" t="s">
        <v>13142</v>
      </c>
    </row>
    <row r="71" spans="1:4" ht="15.05" customHeight="1" x14ac:dyDescent="0.3">
      <c r="A71" s="357" t="s">
        <v>17677</v>
      </c>
      <c r="B71" t="s">
        <v>79</v>
      </c>
      <c r="C71" s="357" t="s">
        <v>17677</v>
      </c>
      <c r="D71" t="s">
        <v>13143</v>
      </c>
    </row>
    <row r="72" spans="1:4" ht="15.05" customHeight="1" x14ac:dyDescent="0.3">
      <c r="A72" s="357" t="s">
        <v>17438</v>
      </c>
      <c r="B72" t="s">
        <v>80</v>
      </c>
      <c r="C72" s="357" t="s">
        <v>17438</v>
      </c>
      <c r="D72" t="s">
        <v>13143</v>
      </c>
    </row>
    <row r="73" spans="1:4" ht="15.05" customHeight="1" x14ac:dyDescent="0.3">
      <c r="A73" s="357" t="s">
        <v>17370</v>
      </c>
      <c r="B73" t="s">
        <v>81</v>
      </c>
      <c r="C73" s="357" t="s">
        <v>17370</v>
      </c>
      <c r="D73" t="s">
        <v>13143</v>
      </c>
    </row>
    <row r="74" spans="1:4" ht="15.05" customHeight="1" x14ac:dyDescent="0.3">
      <c r="A74" s="357" t="s">
        <v>17644</v>
      </c>
      <c r="B74" t="s">
        <v>82</v>
      </c>
      <c r="C74" s="357" t="s">
        <v>17644</v>
      </c>
      <c r="D74" t="s">
        <v>13143</v>
      </c>
    </row>
    <row r="75" spans="1:4" ht="15.05" customHeight="1" x14ac:dyDescent="0.3">
      <c r="A75" s="357" t="s">
        <v>17259</v>
      </c>
      <c r="B75" t="s">
        <v>83</v>
      </c>
      <c r="C75" s="357" t="s">
        <v>17259</v>
      </c>
      <c r="D75" t="s">
        <v>13143</v>
      </c>
    </row>
    <row r="76" spans="1:4" ht="15.05" customHeight="1" x14ac:dyDescent="0.3">
      <c r="A76" s="357" t="s">
        <v>17553</v>
      </c>
      <c r="B76" t="s">
        <v>84</v>
      </c>
      <c r="C76" s="357" t="s">
        <v>17553</v>
      </c>
      <c r="D76" t="s">
        <v>13143</v>
      </c>
    </row>
    <row r="77" spans="1:4" ht="15.05" customHeight="1" x14ac:dyDescent="0.3">
      <c r="A77" s="357" t="s">
        <v>17544</v>
      </c>
      <c r="B77" t="s">
        <v>15904</v>
      </c>
      <c r="C77" s="357" t="s">
        <v>17544</v>
      </c>
      <c r="D77" t="s">
        <v>13142</v>
      </c>
    </row>
    <row r="78" spans="1:4" ht="15.05" customHeight="1" x14ac:dyDescent="0.3">
      <c r="A78" s="357" t="s">
        <v>17725</v>
      </c>
      <c r="B78" t="s">
        <v>85</v>
      </c>
      <c r="C78" s="357" t="s">
        <v>17725</v>
      </c>
      <c r="D78" t="s">
        <v>16144</v>
      </c>
    </row>
    <row r="79" spans="1:4" ht="15.05" customHeight="1" x14ac:dyDescent="0.3">
      <c r="A79" s="357" t="s">
        <v>17720</v>
      </c>
      <c r="B79" t="s">
        <v>86</v>
      </c>
      <c r="C79" s="357" t="s">
        <v>17720</v>
      </c>
      <c r="D79" t="s">
        <v>13143</v>
      </c>
    </row>
    <row r="80" spans="1:4" ht="15.05" customHeight="1" x14ac:dyDescent="0.3">
      <c r="A80" s="357" t="s">
        <v>17218</v>
      </c>
      <c r="B80" t="s">
        <v>87</v>
      </c>
      <c r="C80" s="357" t="s">
        <v>17218</v>
      </c>
      <c r="D80" t="s">
        <v>13143</v>
      </c>
    </row>
    <row r="81" spans="1:4" ht="15.05" customHeight="1" x14ac:dyDescent="0.3">
      <c r="A81" s="357" t="s">
        <v>17183</v>
      </c>
      <c r="B81" t="s">
        <v>88</v>
      </c>
      <c r="C81" s="357" t="s">
        <v>17183</v>
      </c>
      <c r="D81" t="s">
        <v>13143</v>
      </c>
    </row>
    <row r="82" spans="1:4" ht="15.05" customHeight="1" x14ac:dyDescent="0.3">
      <c r="A82" s="357" t="s">
        <v>17256</v>
      </c>
      <c r="B82" t="s">
        <v>89</v>
      </c>
      <c r="C82" s="357" t="s">
        <v>17256</v>
      </c>
      <c r="D82" t="s">
        <v>13143</v>
      </c>
    </row>
    <row r="83" spans="1:4" ht="15.05" customHeight="1" x14ac:dyDescent="0.3">
      <c r="A83" s="357" t="s">
        <v>17158</v>
      </c>
      <c r="B83" t="s">
        <v>90</v>
      </c>
      <c r="C83" s="357" t="s">
        <v>17158</v>
      </c>
      <c r="D83" t="s">
        <v>13143</v>
      </c>
    </row>
    <row r="84" spans="1:4" ht="15.05" customHeight="1" x14ac:dyDescent="0.3">
      <c r="A84" s="357" t="s">
        <v>17661</v>
      </c>
      <c r="B84" t="s">
        <v>91</v>
      </c>
      <c r="C84" s="357" t="s">
        <v>17661</v>
      </c>
      <c r="D84" t="s">
        <v>13143</v>
      </c>
    </row>
    <row r="85" spans="1:4" ht="15.05" customHeight="1" x14ac:dyDescent="0.3">
      <c r="A85" s="357" t="s">
        <v>17311</v>
      </c>
      <c r="B85" t="s">
        <v>10459</v>
      </c>
      <c r="C85" s="357" t="s">
        <v>17311</v>
      </c>
      <c r="D85" t="s">
        <v>13142</v>
      </c>
    </row>
    <row r="86" spans="1:4" ht="15.05" customHeight="1" x14ac:dyDescent="0.3">
      <c r="A86" s="357" t="s">
        <v>17313</v>
      </c>
      <c r="B86" t="s">
        <v>92</v>
      </c>
      <c r="C86" s="357" t="s">
        <v>17313</v>
      </c>
      <c r="D86" t="s">
        <v>13143</v>
      </c>
    </row>
    <row r="87" spans="1:4" ht="15.05" customHeight="1" x14ac:dyDescent="0.3">
      <c r="A87" s="357" t="s">
        <v>17700</v>
      </c>
      <c r="B87" t="s">
        <v>93</v>
      </c>
      <c r="C87" s="357" t="s">
        <v>17700</v>
      </c>
      <c r="D87" t="s">
        <v>13143</v>
      </c>
    </row>
    <row r="88" spans="1:4" ht="15.05" customHeight="1" x14ac:dyDescent="0.3">
      <c r="A88" s="357" t="s">
        <v>17548</v>
      </c>
      <c r="B88" t="s">
        <v>94</v>
      </c>
      <c r="C88" s="357" t="s">
        <v>17548</v>
      </c>
      <c r="D88" t="s">
        <v>13143</v>
      </c>
    </row>
    <row r="89" spans="1:4" ht="15.05" customHeight="1" x14ac:dyDescent="0.3">
      <c r="A89" s="357" t="s">
        <v>17221</v>
      </c>
      <c r="B89" t="s">
        <v>95</v>
      </c>
      <c r="C89" s="357" t="s">
        <v>17221</v>
      </c>
      <c r="D89" t="s">
        <v>13143</v>
      </c>
    </row>
    <row r="90" spans="1:4" ht="15.05" customHeight="1" x14ac:dyDescent="0.3">
      <c r="A90" s="357" t="s">
        <v>17285</v>
      </c>
      <c r="B90" t="s">
        <v>96</v>
      </c>
      <c r="C90" s="357" t="s">
        <v>17285</v>
      </c>
      <c r="D90" t="s">
        <v>13143</v>
      </c>
    </row>
    <row r="91" spans="1:4" ht="15.05" customHeight="1" x14ac:dyDescent="0.3">
      <c r="A91" s="357" t="s">
        <v>17104</v>
      </c>
      <c r="B91" t="s">
        <v>97</v>
      </c>
      <c r="C91" s="357" t="s">
        <v>17104</v>
      </c>
      <c r="D91" t="s">
        <v>13143</v>
      </c>
    </row>
    <row r="92" spans="1:4" ht="15.05" customHeight="1" x14ac:dyDescent="0.3">
      <c r="A92" s="357" t="s">
        <v>17281</v>
      </c>
      <c r="B92" t="s">
        <v>10460</v>
      </c>
      <c r="C92" s="357" t="s">
        <v>17281</v>
      </c>
      <c r="D92" t="s">
        <v>16073</v>
      </c>
    </row>
    <row r="93" spans="1:4" ht="15.05" customHeight="1" x14ac:dyDescent="0.3">
      <c r="A93" s="357" t="s">
        <v>17484</v>
      </c>
      <c r="B93" t="s">
        <v>98</v>
      </c>
      <c r="C93" s="357" t="s">
        <v>17484</v>
      </c>
      <c r="D93" t="s">
        <v>13143</v>
      </c>
    </row>
    <row r="94" spans="1:4" ht="15.05" customHeight="1" x14ac:dyDescent="0.3">
      <c r="A94" s="357" t="s">
        <v>17634</v>
      </c>
      <c r="B94" t="s">
        <v>99</v>
      </c>
      <c r="C94" s="357" t="s">
        <v>17634</v>
      </c>
      <c r="D94" t="s">
        <v>13143</v>
      </c>
    </row>
    <row r="95" spans="1:4" ht="15.05" customHeight="1" x14ac:dyDescent="0.3">
      <c r="A95" s="357" t="s">
        <v>17631</v>
      </c>
      <c r="B95" t="s">
        <v>100</v>
      </c>
      <c r="C95" s="357" t="s">
        <v>17631</v>
      </c>
      <c r="D95" t="s">
        <v>13142</v>
      </c>
    </row>
    <row r="96" spans="1:4" ht="15.05" customHeight="1" x14ac:dyDescent="0.3">
      <c r="A96" s="357" t="s">
        <v>17526</v>
      </c>
      <c r="B96" t="s">
        <v>101</v>
      </c>
      <c r="C96" s="357" t="s">
        <v>17526</v>
      </c>
      <c r="D96" t="s">
        <v>13143</v>
      </c>
    </row>
    <row r="97" spans="1:4" ht="15.05" customHeight="1" x14ac:dyDescent="0.3">
      <c r="A97" s="357" t="s">
        <v>17180</v>
      </c>
      <c r="B97" t="s">
        <v>102</v>
      </c>
      <c r="C97" s="357" t="s">
        <v>17180</v>
      </c>
      <c r="D97" t="s">
        <v>13143</v>
      </c>
    </row>
    <row r="98" spans="1:4" ht="15.05" customHeight="1" x14ac:dyDescent="0.3">
      <c r="A98" s="357" t="s">
        <v>17500</v>
      </c>
      <c r="B98" t="s">
        <v>103</v>
      </c>
      <c r="C98" s="357" t="s">
        <v>17500</v>
      </c>
      <c r="D98" t="s">
        <v>13143</v>
      </c>
    </row>
    <row r="99" spans="1:4" ht="15.05" customHeight="1" x14ac:dyDescent="0.3">
      <c r="A99" s="357" t="s">
        <v>17496</v>
      </c>
      <c r="B99" t="s">
        <v>104</v>
      </c>
      <c r="C99" s="357" t="s">
        <v>17496</v>
      </c>
      <c r="D99" t="s">
        <v>13143</v>
      </c>
    </row>
    <row r="100" spans="1:4" ht="15.05" customHeight="1" x14ac:dyDescent="0.3">
      <c r="A100" s="357" t="s">
        <v>17468</v>
      </c>
      <c r="B100" t="s">
        <v>12966</v>
      </c>
      <c r="C100" s="357" t="s">
        <v>17468</v>
      </c>
      <c r="D100" t="s">
        <v>13143</v>
      </c>
    </row>
    <row r="101" spans="1:4" ht="15.05" customHeight="1" x14ac:dyDescent="0.3">
      <c r="A101" s="357" t="s">
        <v>17323</v>
      </c>
      <c r="B101" t="s">
        <v>15830</v>
      </c>
      <c r="C101" s="357" t="s">
        <v>17323</v>
      </c>
      <c r="D101" t="s">
        <v>13142</v>
      </c>
    </row>
    <row r="102" spans="1:4" ht="15.05" customHeight="1" x14ac:dyDescent="0.3">
      <c r="A102" s="357" t="s">
        <v>17477</v>
      </c>
      <c r="B102" t="s">
        <v>105</v>
      </c>
      <c r="C102" s="357" t="s">
        <v>17477</v>
      </c>
      <c r="D102" t="s">
        <v>13142</v>
      </c>
    </row>
    <row r="103" spans="1:4" ht="15.05" customHeight="1" x14ac:dyDescent="0.3">
      <c r="A103" s="357" t="s">
        <v>17476</v>
      </c>
      <c r="B103" t="s">
        <v>106</v>
      </c>
      <c r="C103" s="357" t="s">
        <v>17476</v>
      </c>
      <c r="D103" t="s">
        <v>13143</v>
      </c>
    </row>
    <row r="104" spans="1:4" ht="15.05" customHeight="1" x14ac:dyDescent="0.3">
      <c r="A104" s="357" t="s">
        <v>17623</v>
      </c>
      <c r="B104" t="s">
        <v>107</v>
      </c>
      <c r="C104" s="357" t="s">
        <v>17623</v>
      </c>
      <c r="D104" t="s">
        <v>13143</v>
      </c>
    </row>
    <row r="105" spans="1:4" ht="15.05" customHeight="1" x14ac:dyDescent="0.3">
      <c r="A105" s="357" t="s">
        <v>17581</v>
      </c>
      <c r="B105" t="s">
        <v>108</v>
      </c>
      <c r="C105" s="357" t="s">
        <v>17581</v>
      </c>
      <c r="D105" t="s">
        <v>13143</v>
      </c>
    </row>
    <row r="106" spans="1:4" ht="15.05" customHeight="1" x14ac:dyDescent="0.3">
      <c r="A106" s="357" t="s">
        <v>17411</v>
      </c>
      <c r="B106" t="s">
        <v>109</v>
      </c>
      <c r="C106" s="357" t="s">
        <v>17411</v>
      </c>
      <c r="D106" t="s">
        <v>13142</v>
      </c>
    </row>
    <row r="107" spans="1:4" ht="15.05" customHeight="1" x14ac:dyDescent="0.3">
      <c r="A107" s="357" t="s">
        <v>17659</v>
      </c>
      <c r="B107" t="s">
        <v>15905</v>
      </c>
      <c r="C107" s="357" t="s">
        <v>17659</v>
      </c>
      <c r="D107" t="s">
        <v>13142</v>
      </c>
    </row>
    <row r="108" spans="1:4" ht="15.05" customHeight="1" x14ac:dyDescent="0.3">
      <c r="A108" s="357" t="s">
        <v>17107</v>
      </c>
      <c r="B108" t="s">
        <v>110</v>
      </c>
      <c r="C108" s="357" t="s">
        <v>17107</v>
      </c>
      <c r="D108" t="s">
        <v>13142</v>
      </c>
    </row>
    <row r="109" spans="1:4" ht="15.05" customHeight="1" x14ac:dyDescent="0.3">
      <c r="A109" s="357" t="s">
        <v>17262</v>
      </c>
      <c r="B109" t="s">
        <v>111</v>
      </c>
      <c r="C109" s="357" t="s">
        <v>17262</v>
      </c>
      <c r="D109" t="s">
        <v>13143</v>
      </c>
    </row>
    <row r="110" spans="1:4" ht="15.05" customHeight="1" x14ac:dyDescent="0.3">
      <c r="A110" s="357" t="s">
        <v>17427</v>
      </c>
      <c r="B110" t="s">
        <v>112</v>
      </c>
      <c r="C110" s="357" t="s">
        <v>17427</v>
      </c>
      <c r="D110" t="s">
        <v>13143</v>
      </c>
    </row>
    <row r="111" spans="1:4" ht="15.05" customHeight="1" x14ac:dyDescent="0.3">
      <c r="A111" s="357" t="s">
        <v>17278</v>
      </c>
      <c r="B111" t="s">
        <v>113</v>
      </c>
      <c r="C111" s="357" t="s">
        <v>17278</v>
      </c>
      <c r="D111" t="s">
        <v>13143</v>
      </c>
    </row>
    <row r="112" spans="1:4" ht="15.05" customHeight="1" x14ac:dyDescent="0.3">
      <c r="A112" s="357" t="s">
        <v>17202</v>
      </c>
      <c r="B112" t="s">
        <v>114</v>
      </c>
      <c r="C112" s="357" t="s">
        <v>17202</v>
      </c>
      <c r="D112" t="s">
        <v>13143</v>
      </c>
    </row>
    <row r="113" spans="1:4" ht="15.05" customHeight="1" x14ac:dyDescent="0.3">
      <c r="A113" s="357" t="s">
        <v>17632</v>
      </c>
      <c r="B113" t="s">
        <v>115</v>
      </c>
      <c r="C113" s="357" t="s">
        <v>17632</v>
      </c>
      <c r="D113" t="s">
        <v>13143</v>
      </c>
    </row>
    <row r="114" spans="1:4" ht="15.05" customHeight="1" x14ac:dyDescent="0.3">
      <c r="A114" s="357" t="s">
        <v>17664</v>
      </c>
      <c r="B114" t="s">
        <v>116</v>
      </c>
      <c r="C114" s="357" t="s">
        <v>17664</v>
      </c>
      <c r="D114" t="s">
        <v>13143</v>
      </c>
    </row>
    <row r="115" spans="1:4" ht="15.05" customHeight="1" x14ac:dyDescent="0.3">
      <c r="A115" s="357" t="s">
        <v>17636</v>
      </c>
      <c r="B115" t="s">
        <v>117</v>
      </c>
      <c r="C115" s="357" t="s">
        <v>17636</v>
      </c>
      <c r="D115" t="s">
        <v>13143</v>
      </c>
    </row>
    <row r="116" spans="1:4" ht="15.05" customHeight="1" x14ac:dyDescent="0.3">
      <c r="A116" s="357" t="s">
        <v>17165</v>
      </c>
      <c r="B116" t="s">
        <v>118</v>
      </c>
      <c r="C116" s="357" t="s">
        <v>17165</v>
      </c>
      <c r="D116" t="s">
        <v>13142</v>
      </c>
    </row>
    <row r="117" spans="1:4" ht="15.05" customHeight="1" x14ac:dyDescent="0.3">
      <c r="A117" s="357" t="s">
        <v>17578</v>
      </c>
      <c r="B117" t="s">
        <v>119</v>
      </c>
      <c r="C117" s="357" t="s">
        <v>17578</v>
      </c>
      <c r="D117" t="s">
        <v>13143</v>
      </c>
    </row>
    <row r="118" spans="1:4" ht="15.05" customHeight="1" x14ac:dyDescent="0.3">
      <c r="A118" s="357" t="s">
        <v>17637</v>
      </c>
      <c r="B118" t="s">
        <v>120</v>
      </c>
      <c r="C118" s="357" t="s">
        <v>17637</v>
      </c>
      <c r="D118" t="s">
        <v>13143</v>
      </c>
    </row>
    <row r="119" spans="1:4" ht="15.05" customHeight="1" x14ac:dyDescent="0.3">
      <c r="A119" s="357" t="s">
        <v>17549</v>
      </c>
      <c r="B119" t="s">
        <v>121</v>
      </c>
      <c r="C119" s="357" t="s">
        <v>17549</v>
      </c>
      <c r="D119" t="s">
        <v>16144</v>
      </c>
    </row>
    <row r="120" spans="1:4" ht="15.05" customHeight="1" x14ac:dyDescent="0.3">
      <c r="A120" s="357" t="s">
        <v>17612</v>
      </c>
      <c r="B120" t="s">
        <v>122</v>
      </c>
      <c r="C120" s="357" t="s">
        <v>17612</v>
      </c>
      <c r="D120" t="s">
        <v>13143</v>
      </c>
    </row>
    <row r="121" spans="1:4" ht="15.05" customHeight="1" x14ac:dyDescent="0.3">
      <c r="A121" s="357" t="s">
        <v>17541</v>
      </c>
      <c r="B121" t="s">
        <v>12967</v>
      </c>
      <c r="C121" s="357" t="s">
        <v>17541</v>
      </c>
      <c r="D121" t="s">
        <v>16073</v>
      </c>
    </row>
    <row r="122" spans="1:4" ht="15.05" customHeight="1" x14ac:dyDescent="0.3">
      <c r="A122" s="357" t="s">
        <v>17409</v>
      </c>
      <c r="B122" t="s">
        <v>123</v>
      </c>
      <c r="C122" s="357" t="s">
        <v>17409</v>
      </c>
      <c r="D122" t="s">
        <v>13142</v>
      </c>
    </row>
    <row r="123" spans="1:4" ht="15.05" customHeight="1" x14ac:dyDescent="0.3">
      <c r="A123" s="357" t="s">
        <v>17701</v>
      </c>
      <c r="B123" t="s">
        <v>124</v>
      </c>
      <c r="C123" s="357" t="s">
        <v>17701</v>
      </c>
      <c r="D123" t="s">
        <v>13143</v>
      </c>
    </row>
    <row r="124" spans="1:4" ht="15.05" customHeight="1" x14ac:dyDescent="0.3">
      <c r="A124" s="357" t="s">
        <v>17282</v>
      </c>
      <c r="B124" t="s">
        <v>125</v>
      </c>
      <c r="C124" s="357" t="s">
        <v>17282</v>
      </c>
      <c r="D124" t="s">
        <v>13143</v>
      </c>
    </row>
    <row r="125" spans="1:4" ht="15.05" customHeight="1" x14ac:dyDescent="0.3">
      <c r="A125" s="357" t="s">
        <v>17709</v>
      </c>
      <c r="B125" t="s">
        <v>126</v>
      </c>
      <c r="C125" s="357" t="s">
        <v>17709</v>
      </c>
      <c r="D125" t="s">
        <v>13143</v>
      </c>
    </row>
    <row r="126" spans="1:4" ht="15.05" customHeight="1" x14ac:dyDescent="0.3">
      <c r="A126" s="357" t="s">
        <v>17706</v>
      </c>
      <c r="B126" t="s">
        <v>127</v>
      </c>
      <c r="C126" s="357" t="s">
        <v>17706</v>
      </c>
      <c r="D126" t="s">
        <v>13143</v>
      </c>
    </row>
    <row r="127" spans="1:4" ht="15.05" customHeight="1" x14ac:dyDescent="0.3">
      <c r="A127" s="357" t="s">
        <v>17274</v>
      </c>
      <c r="B127" t="s">
        <v>128</v>
      </c>
      <c r="C127" s="357" t="s">
        <v>17274</v>
      </c>
      <c r="D127" t="s">
        <v>13143</v>
      </c>
    </row>
    <row r="128" spans="1:4" ht="15.05" customHeight="1" x14ac:dyDescent="0.3">
      <c r="A128" s="357" t="s">
        <v>17598</v>
      </c>
      <c r="B128" t="s">
        <v>10461</v>
      </c>
      <c r="C128" s="357" t="s">
        <v>17598</v>
      </c>
      <c r="D128" t="s">
        <v>16144</v>
      </c>
    </row>
    <row r="129" spans="1:4" ht="15.05" customHeight="1" x14ac:dyDescent="0.3">
      <c r="A129" s="357" t="s">
        <v>17254</v>
      </c>
      <c r="B129" t="s">
        <v>129</v>
      </c>
      <c r="C129" s="357" t="s">
        <v>17254</v>
      </c>
      <c r="D129" t="s">
        <v>13143</v>
      </c>
    </row>
    <row r="130" spans="1:4" ht="15.05" customHeight="1" x14ac:dyDescent="0.3">
      <c r="A130" s="357" t="s">
        <v>17214</v>
      </c>
      <c r="B130" t="s">
        <v>130</v>
      </c>
      <c r="C130" s="357" t="s">
        <v>17214</v>
      </c>
      <c r="D130" t="s">
        <v>13143</v>
      </c>
    </row>
    <row r="131" spans="1:4" ht="15.05" customHeight="1" x14ac:dyDescent="0.3">
      <c r="A131" s="357" t="s">
        <v>17501</v>
      </c>
      <c r="B131" t="s">
        <v>131</v>
      </c>
      <c r="C131" s="357" t="s">
        <v>17501</v>
      </c>
      <c r="D131" t="s">
        <v>13143</v>
      </c>
    </row>
    <row r="132" spans="1:4" ht="15.05" customHeight="1" x14ac:dyDescent="0.3">
      <c r="A132" s="357" t="s">
        <v>17139</v>
      </c>
      <c r="B132" t="s">
        <v>132</v>
      </c>
      <c r="C132" s="357" t="s">
        <v>17139</v>
      </c>
      <c r="D132" t="s">
        <v>13143</v>
      </c>
    </row>
    <row r="133" spans="1:4" ht="15.05" customHeight="1" x14ac:dyDescent="0.3">
      <c r="A133" s="357" t="s">
        <v>17276</v>
      </c>
      <c r="B133" t="s">
        <v>133</v>
      </c>
      <c r="C133" s="357" t="s">
        <v>17276</v>
      </c>
      <c r="D133" t="s">
        <v>13143</v>
      </c>
    </row>
    <row r="134" spans="1:4" ht="15.05" customHeight="1" x14ac:dyDescent="0.3">
      <c r="A134" s="357" t="s">
        <v>17127</v>
      </c>
      <c r="B134" t="s">
        <v>134</v>
      </c>
      <c r="C134" s="357" t="s">
        <v>17127</v>
      </c>
      <c r="D134" t="s">
        <v>13143</v>
      </c>
    </row>
    <row r="135" spans="1:4" ht="15.05" customHeight="1" x14ac:dyDescent="0.3">
      <c r="A135" s="357" t="s">
        <v>17728</v>
      </c>
      <c r="B135" t="s">
        <v>135</v>
      </c>
      <c r="C135" s="357" t="s">
        <v>17728</v>
      </c>
      <c r="D135" t="s">
        <v>13143</v>
      </c>
    </row>
    <row r="136" spans="1:4" ht="15.05" customHeight="1" x14ac:dyDescent="0.3">
      <c r="A136" s="357" t="s">
        <v>17358</v>
      </c>
      <c r="B136" t="s">
        <v>136</v>
      </c>
      <c r="C136" s="357" t="s">
        <v>17358</v>
      </c>
      <c r="D136" t="s">
        <v>13143</v>
      </c>
    </row>
    <row r="137" spans="1:4" ht="15.05" customHeight="1" x14ac:dyDescent="0.3">
      <c r="A137" s="357" t="s">
        <v>17691</v>
      </c>
      <c r="B137" t="s">
        <v>137</v>
      </c>
      <c r="C137" s="357" t="s">
        <v>17691</v>
      </c>
      <c r="D137" t="s">
        <v>13143</v>
      </c>
    </row>
    <row r="138" spans="1:4" ht="15.05" customHeight="1" x14ac:dyDescent="0.3">
      <c r="A138" s="357" t="s">
        <v>17557</v>
      </c>
      <c r="B138" t="s">
        <v>138</v>
      </c>
      <c r="C138" s="357" t="s">
        <v>17557</v>
      </c>
      <c r="D138" t="s">
        <v>13143</v>
      </c>
    </row>
    <row r="139" spans="1:4" ht="15.05" customHeight="1" x14ac:dyDescent="0.3">
      <c r="A139" s="357" t="s">
        <v>17531</v>
      </c>
      <c r="B139" t="s">
        <v>13040</v>
      </c>
      <c r="C139" s="357" t="s">
        <v>17531</v>
      </c>
      <c r="D139" t="s">
        <v>13142</v>
      </c>
    </row>
    <row r="140" spans="1:4" ht="15.05" customHeight="1" x14ac:dyDescent="0.3">
      <c r="A140" s="357" t="s">
        <v>17141</v>
      </c>
      <c r="B140" t="s">
        <v>139</v>
      </c>
      <c r="C140" s="357" t="s">
        <v>17141</v>
      </c>
      <c r="D140" t="s">
        <v>13143</v>
      </c>
    </row>
    <row r="141" spans="1:4" ht="15.05" customHeight="1" x14ac:dyDescent="0.3">
      <c r="A141" s="357" t="s">
        <v>17442</v>
      </c>
      <c r="B141" t="s">
        <v>140</v>
      </c>
      <c r="C141" s="357" t="s">
        <v>17442</v>
      </c>
      <c r="D141" t="s">
        <v>13143</v>
      </c>
    </row>
    <row r="142" spans="1:4" ht="15.05" customHeight="1" x14ac:dyDescent="0.3">
      <c r="A142" s="357" t="s">
        <v>17148</v>
      </c>
      <c r="B142" t="s">
        <v>141</v>
      </c>
      <c r="C142" s="357" t="s">
        <v>17148</v>
      </c>
      <c r="D142" t="s">
        <v>13143</v>
      </c>
    </row>
    <row r="143" spans="1:4" ht="15.05" customHeight="1" x14ac:dyDescent="0.3">
      <c r="A143" s="357" t="s">
        <v>17211</v>
      </c>
      <c r="B143" t="s">
        <v>142</v>
      </c>
      <c r="C143" s="357" t="s">
        <v>17211</v>
      </c>
      <c r="D143" t="s">
        <v>13143</v>
      </c>
    </row>
    <row r="144" spans="1:4" ht="15.05" customHeight="1" x14ac:dyDescent="0.3">
      <c r="A144" s="357" t="s">
        <v>17293</v>
      </c>
      <c r="B144" t="s">
        <v>143</v>
      </c>
      <c r="C144" s="357" t="s">
        <v>17293</v>
      </c>
      <c r="D144" t="s">
        <v>13143</v>
      </c>
    </row>
    <row r="145" spans="1:4" ht="15.05" customHeight="1" x14ac:dyDescent="0.3">
      <c r="A145" s="357" t="s">
        <v>17143</v>
      </c>
      <c r="B145" t="s">
        <v>144</v>
      </c>
      <c r="C145" s="357" t="s">
        <v>17143</v>
      </c>
      <c r="D145" t="s">
        <v>13143</v>
      </c>
    </row>
    <row r="146" spans="1:4" ht="15.05" customHeight="1" x14ac:dyDescent="0.3">
      <c r="A146" s="357" t="s">
        <v>17295</v>
      </c>
      <c r="B146" t="s">
        <v>145</v>
      </c>
      <c r="C146" s="357" t="s">
        <v>17295</v>
      </c>
      <c r="D146" t="s">
        <v>16144</v>
      </c>
    </row>
    <row r="147" spans="1:4" ht="15.05" customHeight="1" x14ac:dyDescent="0.3">
      <c r="A147" s="357" t="s">
        <v>17263</v>
      </c>
      <c r="B147" t="s">
        <v>146</v>
      </c>
      <c r="C147" s="357" t="s">
        <v>17263</v>
      </c>
      <c r="D147" t="s">
        <v>13143</v>
      </c>
    </row>
    <row r="148" spans="1:4" ht="15.05" customHeight="1" x14ac:dyDescent="0.3">
      <c r="A148" s="357" t="s">
        <v>17157</v>
      </c>
      <c r="B148" t="s">
        <v>147</v>
      </c>
      <c r="C148" s="357" t="s">
        <v>17157</v>
      </c>
      <c r="D148" t="s">
        <v>13143</v>
      </c>
    </row>
    <row r="149" spans="1:4" ht="15.05" customHeight="1" x14ac:dyDescent="0.3">
      <c r="A149" s="357" t="s">
        <v>17280</v>
      </c>
      <c r="B149" t="s">
        <v>148</v>
      </c>
      <c r="C149" s="357" t="s">
        <v>17280</v>
      </c>
      <c r="D149" t="s">
        <v>13143</v>
      </c>
    </row>
    <row r="150" spans="1:4" ht="15.05" customHeight="1" x14ac:dyDescent="0.3">
      <c r="A150" s="357" t="s">
        <v>17646</v>
      </c>
      <c r="B150" t="s">
        <v>149</v>
      </c>
      <c r="C150" s="357" t="s">
        <v>17646</v>
      </c>
      <c r="D150" t="s">
        <v>13143</v>
      </c>
    </row>
    <row r="151" spans="1:4" ht="15.05" customHeight="1" x14ac:dyDescent="0.3">
      <c r="A151" s="357" t="s">
        <v>17404</v>
      </c>
      <c r="B151" t="s">
        <v>15906</v>
      </c>
      <c r="C151" s="357" t="s">
        <v>17404</v>
      </c>
      <c r="D151" t="s">
        <v>13142</v>
      </c>
    </row>
    <row r="152" spans="1:4" ht="15.05" customHeight="1" x14ac:dyDescent="0.3">
      <c r="A152" s="357" t="s">
        <v>17291</v>
      </c>
      <c r="B152" t="s">
        <v>150</v>
      </c>
      <c r="C152" s="357" t="s">
        <v>17291</v>
      </c>
      <c r="D152" t="s">
        <v>13143</v>
      </c>
    </row>
    <row r="153" spans="1:4" ht="15.05" customHeight="1" x14ac:dyDescent="0.3">
      <c r="A153" s="357" t="s">
        <v>17376</v>
      </c>
      <c r="B153" t="s">
        <v>151</v>
      </c>
      <c r="C153" s="357" t="s">
        <v>17376</v>
      </c>
      <c r="D153" t="s">
        <v>13143</v>
      </c>
    </row>
    <row r="154" spans="1:4" ht="15.05" customHeight="1" x14ac:dyDescent="0.3">
      <c r="A154" s="357" t="s">
        <v>17580</v>
      </c>
      <c r="B154" t="s">
        <v>152</v>
      </c>
      <c r="C154" s="357" t="s">
        <v>17580</v>
      </c>
      <c r="D154" t="s">
        <v>13143</v>
      </c>
    </row>
    <row r="155" spans="1:4" ht="15.05" customHeight="1" x14ac:dyDescent="0.3">
      <c r="A155" s="357" t="s">
        <v>17432</v>
      </c>
      <c r="B155" t="s">
        <v>13144</v>
      </c>
      <c r="C155" s="357" t="s">
        <v>17432</v>
      </c>
      <c r="D155" t="s">
        <v>13142</v>
      </c>
    </row>
    <row r="156" spans="1:4" ht="15.05" customHeight="1" x14ac:dyDescent="0.3">
      <c r="A156" s="357" t="s">
        <v>17694</v>
      </c>
      <c r="B156" t="s">
        <v>15982</v>
      </c>
      <c r="C156" s="357" t="s">
        <v>17694</v>
      </c>
      <c r="D156" t="s">
        <v>13143</v>
      </c>
    </row>
    <row r="157" spans="1:4" ht="15.05" customHeight="1" x14ac:dyDescent="0.3">
      <c r="A157" s="357" t="s">
        <v>17150</v>
      </c>
      <c r="B157" t="s">
        <v>153</v>
      </c>
      <c r="C157" s="357" t="s">
        <v>17150</v>
      </c>
      <c r="D157" t="s">
        <v>13143</v>
      </c>
    </row>
    <row r="158" spans="1:4" ht="15.05" customHeight="1" x14ac:dyDescent="0.3">
      <c r="A158" s="357" t="s">
        <v>17350</v>
      </c>
      <c r="B158" t="s">
        <v>15985</v>
      </c>
      <c r="C158" s="357" t="s">
        <v>17350</v>
      </c>
      <c r="D158" t="s">
        <v>13143</v>
      </c>
    </row>
    <row r="159" spans="1:4" ht="15.05" customHeight="1" x14ac:dyDescent="0.3">
      <c r="A159" s="357" t="s">
        <v>17502</v>
      </c>
      <c r="B159" t="s">
        <v>154</v>
      </c>
      <c r="C159" s="357" t="s">
        <v>17502</v>
      </c>
      <c r="D159" t="s">
        <v>13143</v>
      </c>
    </row>
    <row r="160" spans="1:4" ht="15.05" customHeight="1" x14ac:dyDescent="0.3">
      <c r="A160" s="357" t="s">
        <v>17300</v>
      </c>
      <c r="B160" t="s">
        <v>155</v>
      </c>
      <c r="C160" s="357" t="s">
        <v>17300</v>
      </c>
      <c r="D160" t="s">
        <v>13143</v>
      </c>
    </row>
    <row r="161" spans="1:4" ht="15.05" customHeight="1" x14ac:dyDescent="0.3">
      <c r="A161" s="357" t="s">
        <v>17159</v>
      </c>
      <c r="B161" t="s">
        <v>156</v>
      </c>
      <c r="C161" s="357" t="s">
        <v>17159</v>
      </c>
      <c r="D161" t="s">
        <v>13143</v>
      </c>
    </row>
    <row r="162" spans="1:4" ht="15.05" customHeight="1" x14ac:dyDescent="0.3">
      <c r="A162" s="357" t="s">
        <v>17454</v>
      </c>
      <c r="B162" t="s">
        <v>157</v>
      </c>
      <c r="C162" s="357" t="s">
        <v>17454</v>
      </c>
      <c r="D162" t="s">
        <v>13143</v>
      </c>
    </row>
    <row r="163" spans="1:4" ht="15.05" customHeight="1" x14ac:dyDescent="0.3">
      <c r="A163" s="357" t="s">
        <v>17567</v>
      </c>
      <c r="B163" t="s">
        <v>158</v>
      </c>
      <c r="C163" s="357" t="s">
        <v>17567</v>
      </c>
      <c r="D163" t="s">
        <v>13143</v>
      </c>
    </row>
    <row r="164" spans="1:4" ht="15.05" customHeight="1" x14ac:dyDescent="0.3">
      <c r="A164" s="357" t="s">
        <v>17135</v>
      </c>
      <c r="B164" t="s">
        <v>159</v>
      </c>
      <c r="C164" s="357" t="s">
        <v>17135</v>
      </c>
      <c r="D164" t="s">
        <v>13143</v>
      </c>
    </row>
    <row r="165" spans="1:4" ht="15.05" customHeight="1" x14ac:dyDescent="0.3">
      <c r="A165" s="357" t="s">
        <v>17213</v>
      </c>
      <c r="B165" t="s">
        <v>160</v>
      </c>
      <c r="C165" s="357" t="s">
        <v>17213</v>
      </c>
      <c r="D165" t="s">
        <v>13143</v>
      </c>
    </row>
    <row r="166" spans="1:4" ht="15.05" customHeight="1" x14ac:dyDescent="0.3">
      <c r="A166" s="357" t="s">
        <v>17377</v>
      </c>
      <c r="B166" t="s">
        <v>161</v>
      </c>
      <c r="C166" s="357" t="s">
        <v>17377</v>
      </c>
      <c r="D166" t="s">
        <v>13143</v>
      </c>
    </row>
    <row r="167" spans="1:4" ht="15.05" customHeight="1" x14ac:dyDescent="0.3">
      <c r="A167" s="357" t="s">
        <v>17724</v>
      </c>
      <c r="B167" t="s">
        <v>162</v>
      </c>
      <c r="C167" s="357" t="s">
        <v>17724</v>
      </c>
      <c r="D167" t="s">
        <v>13143</v>
      </c>
    </row>
    <row r="168" spans="1:4" ht="15.05" customHeight="1" x14ac:dyDescent="0.3">
      <c r="A168" s="357" t="s">
        <v>17503</v>
      </c>
      <c r="B168" t="s">
        <v>163</v>
      </c>
      <c r="C168" s="357" t="s">
        <v>17503</v>
      </c>
      <c r="D168" t="s">
        <v>13143</v>
      </c>
    </row>
    <row r="169" spans="1:4" ht="15.05" customHeight="1" x14ac:dyDescent="0.3">
      <c r="A169" s="357" t="s">
        <v>17451</v>
      </c>
      <c r="B169" t="s">
        <v>164</v>
      </c>
      <c r="C169" s="357" t="s">
        <v>17451</v>
      </c>
      <c r="D169" t="s">
        <v>13143</v>
      </c>
    </row>
    <row r="170" spans="1:4" ht="15.05" customHeight="1" x14ac:dyDescent="0.3">
      <c r="A170" s="357" t="s">
        <v>17654</v>
      </c>
      <c r="B170" t="s">
        <v>165</v>
      </c>
      <c r="C170" s="357" t="s">
        <v>17654</v>
      </c>
      <c r="D170" t="s">
        <v>13143</v>
      </c>
    </row>
    <row r="171" spans="1:4" ht="15.05" customHeight="1" x14ac:dyDescent="0.3">
      <c r="A171" s="357" t="s">
        <v>17354</v>
      </c>
      <c r="B171" t="s">
        <v>166</v>
      </c>
      <c r="C171" s="357" t="s">
        <v>17354</v>
      </c>
      <c r="D171" t="s">
        <v>13143</v>
      </c>
    </row>
    <row r="172" spans="1:4" ht="15.05" customHeight="1" x14ac:dyDescent="0.3">
      <c r="A172" s="357" t="s">
        <v>17494</v>
      </c>
      <c r="B172" t="s">
        <v>15907</v>
      </c>
      <c r="C172" s="357" t="s">
        <v>17494</v>
      </c>
      <c r="D172" t="s">
        <v>13142</v>
      </c>
    </row>
    <row r="173" spans="1:4" ht="15.05" customHeight="1" x14ac:dyDescent="0.3">
      <c r="A173" s="357" t="s">
        <v>17710</v>
      </c>
      <c r="B173" t="s">
        <v>167</v>
      </c>
      <c r="C173" s="357" t="s">
        <v>17710</v>
      </c>
      <c r="D173" t="s">
        <v>13143</v>
      </c>
    </row>
    <row r="174" spans="1:4" ht="15.05" customHeight="1" x14ac:dyDescent="0.3">
      <c r="A174" s="357" t="s">
        <v>17196</v>
      </c>
      <c r="B174" t="s">
        <v>168</v>
      </c>
      <c r="C174" s="357" t="s">
        <v>17196</v>
      </c>
      <c r="D174" t="s">
        <v>13143</v>
      </c>
    </row>
    <row r="175" spans="1:4" ht="15.05" customHeight="1" x14ac:dyDescent="0.3">
      <c r="A175" s="357" t="s">
        <v>17332</v>
      </c>
      <c r="B175" t="s">
        <v>15908</v>
      </c>
      <c r="C175" s="357" t="s">
        <v>17332</v>
      </c>
      <c r="D175" t="s">
        <v>13142</v>
      </c>
    </row>
    <row r="176" spans="1:4" ht="15.05" customHeight="1" x14ac:dyDescent="0.3">
      <c r="A176" s="357" t="s">
        <v>17242</v>
      </c>
      <c r="B176" t="s">
        <v>2724</v>
      </c>
      <c r="C176" s="357" t="s">
        <v>17242</v>
      </c>
      <c r="D176" t="s">
        <v>16073</v>
      </c>
    </row>
    <row r="177" spans="1:5" ht="15.05" customHeight="1" x14ac:dyDescent="0.3">
      <c r="A177" s="357" t="s">
        <v>17740</v>
      </c>
      <c r="B177" t="s">
        <v>169</v>
      </c>
      <c r="C177" s="357" t="s">
        <v>17740</v>
      </c>
      <c r="D177" t="s">
        <v>13142</v>
      </c>
    </row>
    <row r="178" spans="1:5" ht="15.05" customHeight="1" x14ac:dyDescent="0.3">
      <c r="A178" s="357" t="s">
        <v>17436</v>
      </c>
      <c r="B178" t="s">
        <v>170</v>
      </c>
      <c r="C178" s="357" t="s">
        <v>17436</v>
      </c>
      <c r="D178" t="s">
        <v>13143</v>
      </c>
    </row>
    <row r="179" spans="1:5" ht="15.05" customHeight="1" x14ac:dyDescent="0.3">
      <c r="A179" s="357" t="s">
        <v>17230</v>
      </c>
      <c r="B179" t="s">
        <v>171</v>
      </c>
      <c r="C179" s="357" t="s">
        <v>17230</v>
      </c>
      <c r="D179" t="s">
        <v>13142</v>
      </c>
      <c r="E179" s="280" t="s">
        <v>20913</v>
      </c>
    </row>
    <row r="180" spans="1:5" ht="15.05" customHeight="1" x14ac:dyDescent="0.3">
      <c r="A180" s="357" t="s">
        <v>17660</v>
      </c>
      <c r="B180" t="s">
        <v>15909</v>
      </c>
      <c r="C180" s="357" t="s">
        <v>17660</v>
      </c>
      <c r="D180" t="s">
        <v>13142</v>
      </c>
    </row>
    <row r="181" spans="1:5" ht="15.05" customHeight="1" x14ac:dyDescent="0.3">
      <c r="A181" s="357" t="s">
        <v>17642</v>
      </c>
      <c r="B181" t="s">
        <v>172</v>
      </c>
      <c r="C181" s="357" t="s">
        <v>17642</v>
      </c>
      <c r="D181" t="s">
        <v>13143</v>
      </c>
    </row>
    <row r="182" spans="1:5" ht="15.05" customHeight="1" x14ac:dyDescent="0.3">
      <c r="A182" s="357" t="s">
        <v>17287</v>
      </c>
      <c r="B182" t="s">
        <v>173</v>
      </c>
      <c r="C182" s="357" t="s">
        <v>17287</v>
      </c>
      <c r="D182" t="s">
        <v>13143</v>
      </c>
    </row>
    <row r="183" spans="1:5" ht="15.05" customHeight="1" x14ac:dyDescent="0.3">
      <c r="A183" s="357" t="s">
        <v>17511</v>
      </c>
      <c r="B183" t="s">
        <v>174</v>
      </c>
      <c r="C183" s="357" t="s">
        <v>17511</v>
      </c>
      <c r="D183" t="s">
        <v>13143</v>
      </c>
    </row>
    <row r="184" spans="1:5" ht="15.05" customHeight="1" x14ac:dyDescent="0.3">
      <c r="A184" s="357" t="s">
        <v>17288</v>
      </c>
      <c r="B184" t="s">
        <v>175</v>
      </c>
      <c r="C184" s="357" t="s">
        <v>17288</v>
      </c>
      <c r="D184" t="s">
        <v>13143</v>
      </c>
    </row>
    <row r="185" spans="1:5" ht="15.05" customHeight="1" x14ac:dyDescent="0.3">
      <c r="A185" s="357" t="s">
        <v>17689</v>
      </c>
      <c r="B185" t="s">
        <v>176</v>
      </c>
      <c r="C185" s="357" t="s">
        <v>17689</v>
      </c>
      <c r="D185" t="s">
        <v>13143</v>
      </c>
    </row>
    <row r="186" spans="1:5" ht="15.05" customHeight="1" x14ac:dyDescent="0.3">
      <c r="A186" s="357" t="s">
        <v>17303</v>
      </c>
      <c r="B186" t="s">
        <v>177</v>
      </c>
      <c r="C186" s="357" t="s">
        <v>17303</v>
      </c>
      <c r="D186" t="s">
        <v>13142</v>
      </c>
    </row>
    <row r="187" spans="1:5" ht="15.05" customHeight="1" x14ac:dyDescent="0.3">
      <c r="A187" s="357" t="s">
        <v>17203</v>
      </c>
      <c r="B187" t="s">
        <v>178</v>
      </c>
      <c r="C187" s="357" t="s">
        <v>17203</v>
      </c>
      <c r="D187" t="s">
        <v>13143</v>
      </c>
    </row>
    <row r="188" spans="1:5" ht="15.05" customHeight="1" x14ac:dyDescent="0.3">
      <c r="A188" s="357" t="s">
        <v>17343</v>
      </c>
      <c r="B188" t="s">
        <v>15910</v>
      </c>
      <c r="C188" s="357" t="s">
        <v>17343</v>
      </c>
      <c r="D188" t="s">
        <v>13142</v>
      </c>
    </row>
    <row r="189" spans="1:5" ht="15.05" customHeight="1" x14ac:dyDescent="0.3">
      <c r="A189" s="357" t="s">
        <v>17380</v>
      </c>
      <c r="B189" t="s">
        <v>179</v>
      </c>
      <c r="C189" s="357" t="s">
        <v>17380</v>
      </c>
      <c r="D189" t="s">
        <v>13143</v>
      </c>
    </row>
    <row r="190" spans="1:5" ht="15.05" customHeight="1" x14ac:dyDescent="0.3">
      <c r="A190" s="357" t="s">
        <v>17584</v>
      </c>
      <c r="B190" t="s">
        <v>180</v>
      </c>
      <c r="C190" s="357" t="s">
        <v>17584</v>
      </c>
      <c r="D190" t="s">
        <v>13142</v>
      </c>
    </row>
    <row r="191" spans="1:5" ht="15.05" customHeight="1" x14ac:dyDescent="0.3">
      <c r="A191" s="357" t="s">
        <v>17209</v>
      </c>
      <c r="B191" t="s">
        <v>181</v>
      </c>
      <c r="C191" s="357" t="s">
        <v>17209</v>
      </c>
      <c r="D191" t="s">
        <v>13143</v>
      </c>
    </row>
    <row r="192" spans="1:5" ht="15.05" customHeight="1" x14ac:dyDescent="0.3">
      <c r="A192" s="357" t="s">
        <v>17279</v>
      </c>
      <c r="B192" t="s">
        <v>182</v>
      </c>
      <c r="C192" s="357" t="s">
        <v>17279</v>
      </c>
      <c r="D192" t="s">
        <v>13143</v>
      </c>
    </row>
    <row r="193" spans="1:4" ht="15.05" customHeight="1" x14ac:dyDescent="0.3">
      <c r="A193" s="357" t="s">
        <v>17389</v>
      </c>
      <c r="B193" t="s">
        <v>183</v>
      </c>
      <c r="C193" s="357" t="s">
        <v>17389</v>
      </c>
      <c r="D193" t="s">
        <v>13143</v>
      </c>
    </row>
    <row r="194" spans="1:4" ht="15.05" customHeight="1" x14ac:dyDescent="0.3">
      <c r="A194" s="357" t="s">
        <v>17204</v>
      </c>
      <c r="B194" t="s">
        <v>184</v>
      </c>
      <c r="C194" s="357" t="s">
        <v>17204</v>
      </c>
      <c r="D194" t="s">
        <v>13143</v>
      </c>
    </row>
    <row r="195" spans="1:4" ht="15.05" customHeight="1" x14ac:dyDescent="0.3">
      <c r="A195" s="357" t="s">
        <v>17497</v>
      </c>
      <c r="B195" t="s">
        <v>185</v>
      </c>
      <c r="C195" s="357" t="s">
        <v>17497</v>
      </c>
      <c r="D195" t="s">
        <v>13143</v>
      </c>
    </row>
    <row r="196" spans="1:4" ht="15.05" customHeight="1" x14ac:dyDescent="0.3">
      <c r="A196" s="357" t="s">
        <v>17692</v>
      </c>
      <c r="B196" t="s">
        <v>186</v>
      </c>
      <c r="C196" s="357" t="s">
        <v>17692</v>
      </c>
      <c r="D196" t="s">
        <v>13143</v>
      </c>
    </row>
    <row r="197" spans="1:4" ht="15.05" customHeight="1" x14ac:dyDescent="0.3">
      <c r="A197" s="357" t="s">
        <v>17603</v>
      </c>
      <c r="B197" t="s">
        <v>187</v>
      </c>
      <c r="C197" s="357" t="s">
        <v>17603</v>
      </c>
      <c r="D197" t="s">
        <v>13143</v>
      </c>
    </row>
    <row r="198" spans="1:4" ht="15.05" customHeight="1" x14ac:dyDescent="0.3">
      <c r="A198" s="357" t="s">
        <v>17430</v>
      </c>
      <c r="B198" t="s">
        <v>188</v>
      </c>
      <c r="C198" s="357" t="s">
        <v>17430</v>
      </c>
      <c r="D198" t="s">
        <v>13143</v>
      </c>
    </row>
    <row r="199" spans="1:4" ht="15.05" customHeight="1" x14ac:dyDescent="0.3">
      <c r="A199" s="357" t="s">
        <v>17431</v>
      </c>
      <c r="B199" t="s">
        <v>189</v>
      </c>
      <c r="C199" s="357" t="s">
        <v>17431</v>
      </c>
      <c r="D199" t="s">
        <v>13143</v>
      </c>
    </row>
    <row r="200" spans="1:4" ht="15.05" customHeight="1" x14ac:dyDescent="0.3">
      <c r="A200" s="357" t="s">
        <v>17253</v>
      </c>
      <c r="B200" t="s">
        <v>190</v>
      </c>
      <c r="C200" s="357" t="s">
        <v>17253</v>
      </c>
      <c r="D200" t="s">
        <v>13142</v>
      </c>
    </row>
    <row r="201" spans="1:4" ht="15.05" customHeight="1" x14ac:dyDescent="0.3">
      <c r="A201" s="357" t="s">
        <v>17671</v>
      </c>
      <c r="B201" t="s">
        <v>191</v>
      </c>
      <c r="C201" s="357" t="s">
        <v>17671</v>
      </c>
      <c r="D201" t="s">
        <v>13142</v>
      </c>
    </row>
    <row r="202" spans="1:4" ht="15.05" customHeight="1" x14ac:dyDescent="0.3">
      <c r="A202" s="357" t="s">
        <v>17103</v>
      </c>
      <c r="B202" t="s">
        <v>192</v>
      </c>
      <c r="C202" s="357" t="s">
        <v>17103</v>
      </c>
      <c r="D202" t="s">
        <v>13143</v>
      </c>
    </row>
    <row r="203" spans="1:4" ht="15.05" customHeight="1" x14ac:dyDescent="0.3">
      <c r="A203" s="357" t="s">
        <v>17747</v>
      </c>
      <c r="B203" t="s">
        <v>15911</v>
      </c>
      <c r="C203" s="357" t="s">
        <v>17747</v>
      </c>
      <c r="D203" t="s">
        <v>13142</v>
      </c>
    </row>
    <row r="204" spans="1:4" ht="15.05" customHeight="1" x14ac:dyDescent="0.3">
      <c r="A204" s="357" t="s">
        <v>17749</v>
      </c>
      <c r="B204" t="s">
        <v>193</v>
      </c>
      <c r="C204" s="357" t="s">
        <v>17749</v>
      </c>
      <c r="D204" t="s">
        <v>13143</v>
      </c>
    </row>
    <row r="205" spans="1:4" ht="15.05" customHeight="1" x14ac:dyDescent="0.3">
      <c r="A205" s="357" t="s">
        <v>17487</v>
      </c>
      <c r="B205" t="s">
        <v>194</v>
      </c>
      <c r="C205" s="357" t="s">
        <v>17487</v>
      </c>
      <c r="D205" t="s">
        <v>13143</v>
      </c>
    </row>
    <row r="206" spans="1:4" ht="15.05" customHeight="1" x14ac:dyDescent="0.3">
      <c r="A206" s="357" t="s">
        <v>17741</v>
      </c>
      <c r="B206" t="s">
        <v>195</v>
      </c>
      <c r="C206" s="357" t="s">
        <v>17741</v>
      </c>
      <c r="D206" t="s">
        <v>13142</v>
      </c>
    </row>
    <row r="207" spans="1:4" ht="15.05" customHeight="1" x14ac:dyDescent="0.3">
      <c r="A207" s="357" t="s">
        <v>17373</v>
      </c>
      <c r="B207" t="s">
        <v>196</v>
      </c>
      <c r="C207" s="357" t="s">
        <v>17373</v>
      </c>
      <c r="D207" t="s">
        <v>13143</v>
      </c>
    </row>
    <row r="208" spans="1:4" ht="15.05" customHeight="1" x14ac:dyDescent="0.3">
      <c r="A208" s="357" t="s">
        <v>17666</v>
      </c>
      <c r="B208" t="s">
        <v>197</v>
      </c>
      <c r="C208" s="357" t="s">
        <v>17666</v>
      </c>
      <c r="D208" t="s">
        <v>13143</v>
      </c>
    </row>
    <row r="209" spans="1:4" ht="15.05" customHeight="1" x14ac:dyDescent="0.3">
      <c r="A209" s="357" t="s">
        <v>17264</v>
      </c>
      <c r="B209" t="s">
        <v>198</v>
      </c>
      <c r="C209" s="357" t="s">
        <v>17264</v>
      </c>
      <c r="D209" t="s">
        <v>13143</v>
      </c>
    </row>
    <row r="210" spans="1:4" ht="15.05" customHeight="1" x14ac:dyDescent="0.3">
      <c r="A210" s="357" t="s">
        <v>17356</v>
      </c>
      <c r="B210" t="s">
        <v>199</v>
      </c>
      <c r="C210" s="357" t="s">
        <v>17356</v>
      </c>
      <c r="D210" t="s">
        <v>13143</v>
      </c>
    </row>
    <row r="211" spans="1:4" ht="15.05" customHeight="1" x14ac:dyDescent="0.3">
      <c r="A211" s="357" t="s">
        <v>17447</v>
      </c>
      <c r="B211" t="s">
        <v>200</v>
      </c>
      <c r="C211" s="357" t="s">
        <v>17447</v>
      </c>
      <c r="D211" t="s">
        <v>13143</v>
      </c>
    </row>
    <row r="212" spans="1:4" ht="15.05" customHeight="1" x14ac:dyDescent="0.3">
      <c r="A212" s="357" t="s">
        <v>17490</v>
      </c>
      <c r="B212" t="s">
        <v>201</v>
      </c>
      <c r="C212" s="357" t="s">
        <v>17490</v>
      </c>
      <c r="D212" t="s">
        <v>13142</v>
      </c>
    </row>
    <row r="213" spans="1:4" ht="15.05" customHeight="1" x14ac:dyDescent="0.3">
      <c r="A213" s="357" t="s">
        <v>17198</v>
      </c>
      <c r="B213" t="s">
        <v>202</v>
      </c>
      <c r="C213" s="357" t="s">
        <v>17198</v>
      </c>
      <c r="D213" t="s">
        <v>13143</v>
      </c>
    </row>
    <row r="214" spans="1:4" ht="15.05" customHeight="1" x14ac:dyDescent="0.3">
      <c r="A214" s="357" t="s">
        <v>17129</v>
      </c>
      <c r="B214" t="s">
        <v>203</v>
      </c>
      <c r="C214" s="357" t="s">
        <v>17129</v>
      </c>
      <c r="D214" t="s">
        <v>13143</v>
      </c>
    </row>
    <row r="215" spans="1:4" ht="15.05" customHeight="1" x14ac:dyDescent="0.3">
      <c r="A215" s="357" t="s">
        <v>17412</v>
      </c>
      <c r="B215" t="s">
        <v>204</v>
      </c>
      <c r="C215" s="357" t="s">
        <v>17412</v>
      </c>
      <c r="D215" t="s">
        <v>13142</v>
      </c>
    </row>
    <row r="216" spans="1:4" ht="15.05" customHeight="1" x14ac:dyDescent="0.3">
      <c r="A216" s="357" t="s">
        <v>17170</v>
      </c>
      <c r="B216" t="s">
        <v>13039</v>
      </c>
      <c r="C216" s="357" t="s">
        <v>17170</v>
      </c>
      <c r="D216" t="s">
        <v>13142</v>
      </c>
    </row>
    <row r="217" spans="1:4" ht="15.05" customHeight="1" x14ac:dyDescent="0.3">
      <c r="A217" s="357" t="s">
        <v>17215</v>
      </c>
      <c r="B217" t="s">
        <v>205</v>
      </c>
      <c r="C217" s="357" t="s">
        <v>17215</v>
      </c>
      <c r="D217" t="s">
        <v>13143</v>
      </c>
    </row>
    <row r="218" spans="1:4" ht="15.05" customHeight="1" x14ac:dyDescent="0.3">
      <c r="A218" s="357" t="s">
        <v>17734</v>
      </c>
      <c r="B218" t="s">
        <v>206</v>
      </c>
      <c r="C218" s="357" t="s">
        <v>17734</v>
      </c>
      <c r="D218" t="s">
        <v>13143</v>
      </c>
    </row>
    <row r="219" spans="1:4" ht="15.05" customHeight="1" x14ac:dyDescent="0.3">
      <c r="A219" s="357" t="s">
        <v>17364</v>
      </c>
      <c r="B219" t="s">
        <v>207</v>
      </c>
      <c r="C219" s="357" t="s">
        <v>17364</v>
      </c>
      <c r="D219" t="s">
        <v>13143</v>
      </c>
    </row>
    <row r="220" spans="1:4" ht="15.05" customHeight="1" x14ac:dyDescent="0.3">
      <c r="A220" s="357" t="s">
        <v>17518</v>
      </c>
      <c r="B220" t="s">
        <v>208</v>
      </c>
      <c r="C220" s="357" t="s">
        <v>17518</v>
      </c>
      <c r="D220" t="s">
        <v>13143</v>
      </c>
    </row>
    <row r="221" spans="1:4" ht="15.05" customHeight="1" x14ac:dyDescent="0.3">
      <c r="A221" s="357" t="s">
        <v>17718</v>
      </c>
      <c r="B221" t="s">
        <v>209</v>
      </c>
      <c r="C221" s="357" t="s">
        <v>17718</v>
      </c>
      <c r="D221" t="s">
        <v>13143</v>
      </c>
    </row>
    <row r="222" spans="1:4" ht="15.05" customHeight="1" x14ac:dyDescent="0.3">
      <c r="A222" s="357" t="s">
        <v>17402</v>
      </c>
      <c r="B222" t="s">
        <v>210</v>
      </c>
      <c r="C222" s="357" t="s">
        <v>17402</v>
      </c>
      <c r="D222" t="s">
        <v>13142</v>
      </c>
    </row>
    <row r="223" spans="1:4" ht="15.05" customHeight="1" x14ac:dyDescent="0.3">
      <c r="A223" s="357" t="s">
        <v>17210</v>
      </c>
      <c r="B223" t="s">
        <v>211</v>
      </c>
      <c r="C223" s="357" t="s">
        <v>17210</v>
      </c>
      <c r="D223" t="s">
        <v>13143</v>
      </c>
    </row>
    <row r="224" spans="1:4" ht="15.05" customHeight="1" x14ac:dyDescent="0.3">
      <c r="A224" s="357" t="s">
        <v>17433</v>
      </c>
      <c r="B224" t="s">
        <v>212</v>
      </c>
      <c r="C224" s="357" t="s">
        <v>17433</v>
      </c>
      <c r="D224" t="s">
        <v>13143</v>
      </c>
    </row>
    <row r="225" spans="1:4" ht="15.05" customHeight="1" x14ac:dyDescent="0.3">
      <c r="A225" s="357" t="s">
        <v>17425</v>
      </c>
      <c r="B225" t="s">
        <v>213</v>
      </c>
      <c r="C225" s="357" t="s">
        <v>17425</v>
      </c>
      <c r="D225" t="s">
        <v>13143</v>
      </c>
    </row>
    <row r="226" spans="1:4" ht="15.05" customHeight="1" x14ac:dyDescent="0.3">
      <c r="A226" s="357" t="s">
        <v>17385</v>
      </c>
      <c r="B226" t="s">
        <v>214</v>
      </c>
      <c r="C226" s="357" t="s">
        <v>17385</v>
      </c>
      <c r="D226" t="s">
        <v>13143</v>
      </c>
    </row>
    <row r="227" spans="1:4" ht="15.05" customHeight="1" x14ac:dyDescent="0.3">
      <c r="A227" s="357" t="s">
        <v>17273</v>
      </c>
      <c r="B227" t="s">
        <v>215</v>
      </c>
      <c r="C227" s="357" t="s">
        <v>17273</v>
      </c>
      <c r="D227" t="s">
        <v>13143</v>
      </c>
    </row>
    <row r="228" spans="1:4" ht="15.05" customHeight="1" x14ac:dyDescent="0.3">
      <c r="A228" s="357" t="s">
        <v>17714</v>
      </c>
      <c r="B228" t="s">
        <v>216</v>
      </c>
      <c r="C228" s="357" t="s">
        <v>17714</v>
      </c>
      <c r="D228" t="s">
        <v>13143</v>
      </c>
    </row>
    <row r="229" spans="1:4" ht="15.05" customHeight="1" x14ac:dyDescent="0.3">
      <c r="A229" s="357" t="s">
        <v>17381</v>
      </c>
      <c r="B229" t="s">
        <v>217</v>
      </c>
      <c r="C229" s="357" t="s">
        <v>17381</v>
      </c>
      <c r="D229" t="s">
        <v>13143</v>
      </c>
    </row>
    <row r="230" spans="1:4" ht="15.05" customHeight="1" x14ac:dyDescent="0.3">
      <c r="A230" s="357" t="s">
        <v>17110</v>
      </c>
      <c r="B230" t="s">
        <v>218</v>
      </c>
      <c r="C230" s="357" t="s">
        <v>17110</v>
      </c>
      <c r="D230" t="s">
        <v>13143</v>
      </c>
    </row>
    <row r="231" spans="1:4" ht="15.05" customHeight="1" x14ac:dyDescent="0.3">
      <c r="A231" s="357" t="s">
        <v>17558</v>
      </c>
      <c r="B231" t="s">
        <v>219</v>
      </c>
      <c r="C231" s="357" t="s">
        <v>17558</v>
      </c>
      <c r="D231" t="s">
        <v>13143</v>
      </c>
    </row>
    <row r="232" spans="1:4" ht="15.05" customHeight="1" x14ac:dyDescent="0.3">
      <c r="A232" s="357" t="s">
        <v>17530</v>
      </c>
      <c r="B232" t="s">
        <v>220</v>
      </c>
      <c r="C232" s="357" t="s">
        <v>17530</v>
      </c>
      <c r="D232" t="s">
        <v>13143</v>
      </c>
    </row>
    <row r="233" spans="1:4" ht="15.05" customHeight="1" x14ac:dyDescent="0.3">
      <c r="A233" s="357" t="s">
        <v>17738</v>
      </c>
      <c r="B233" t="s">
        <v>10462</v>
      </c>
      <c r="C233" s="357" t="s">
        <v>17738</v>
      </c>
      <c r="D233" t="s">
        <v>13142</v>
      </c>
    </row>
    <row r="234" spans="1:4" ht="15.05" customHeight="1" x14ac:dyDescent="0.3">
      <c r="A234" s="357" t="s">
        <v>17277</v>
      </c>
      <c r="B234" t="s">
        <v>221</v>
      </c>
      <c r="C234" s="357" t="s">
        <v>17277</v>
      </c>
      <c r="D234" t="s">
        <v>13143</v>
      </c>
    </row>
    <row r="235" spans="1:4" ht="15.05" customHeight="1" x14ac:dyDescent="0.3">
      <c r="A235" s="357" t="s">
        <v>17704</v>
      </c>
      <c r="B235" t="s">
        <v>222</v>
      </c>
      <c r="C235" s="357" t="s">
        <v>17704</v>
      </c>
      <c r="D235" t="s">
        <v>13143</v>
      </c>
    </row>
    <row r="236" spans="1:4" ht="15.05" customHeight="1" x14ac:dyDescent="0.3">
      <c r="A236" s="357" t="s">
        <v>17542</v>
      </c>
      <c r="B236" t="s">
        <v>223</v>
      </c>
      <c r="C236" s="357" t="s">
        <v>17542</v>
      </c>
      <c r="D236" t="s">
        <v>13143</v>
      </c>
    </row>
    <row r="237" spans="1:4" ht="15.05" customHeight="1" x14ac:dyDescent="0.3">
      <c r="A237" s="357" t="s">
        <v>17393</v>
      </c>
      <c r="B237" t="s">
        <v>224</v>
      </c>
      <c r="C237" s="357" t="s">
        <v>17393</v>
      </c>
      <c r="D237" t="s">
        <v>13143</v>
      </c>
    </row>
    <row r="238" spans="1:4" ht="15.05" customHeight="1" x14ac:dyDescent="0.3">
      <c r="A238" s="357" t="s">
        <v>17322</v>
      </c>
      <c r="B238" t="s">
        <v>225</v>
      </c>
      <c r="C238" s="357" t="s">
        <v>17322</v>
      </c>
      <c r="D238" t="s">
        <v>13143</v>
      </c>
    </row>
    <row r="239" spans="1:4" ht="15.05" customHeight="1" x14ac:dyDescent="0.3">
      <c r="A239" s="357" t="s">
        <v>17651</v>
      </c>
      <c r="B239" t="s">
        <v>226</v>
      </c>
      <c r="C239" s="357" t="s">
        <v>17651</v>
      </c>
      <c r="D239" t="s">
        <v>13143</v>
      </c>
    </row>
    <row r="240" spans="1:4" ht="15.05" customHeight="1" x14ac:dyDescent="0.3">
      <c r="A240" s="357" t="s">
        <v>17696</v>
      </c>
      <c r="B240" t="s">
        <v>227</v>
      </c>
      <c r="C240" s="357" t="s">
        <v>17696</v>
      </c>
      <c r="D240" t="s">
        <v>13143</v>
      </c>
    </row>
    <row r="241" spans="1:4" ht="15.05" customHeight="1" x14ac:dyDescent="0.3">
      <c r="A241" s="357" t="s">
        <v>17711</v>
      </c>
      <c r="B241" t="s">
        <v>15831</v>
      </c>
      <c r="C241" s="357" t="s">
        <v>17711</v>
      </c>
      <c r="D241" t="s">
        <v>13143</v>
      </c>
    </row>
    <row r="242" spans="1:4" ht="15.05" customHeight="1" x14ac:dyDescent="0.3">
      <c r="A242" s="357" t="s">
        <v>17510</v>
      </c>
      <c r="B242" t="s">
        <v>228</v>
      </c>
      <c r="C242" s="357" t="s">
        <v>17510</v>
      </c>
      <c r="D242" t="s">
        <v>13143</v>
      </c>
    </row>
    <row r="243" spans="1:4" ht="15.05" customHeight="1" x14ac:dyDescent="0.3">
      <c r="A243" s="357" t="s">
        <v>17185</v>
      </c>
      <c r="B243" t="s">
        <v>229</v>
      </c>
      <c r="C243" s="357" t="s">
        <v>17185</v>
      </c>
      <c r="D243" t="s">
        <v>13143</v>
      </c>
    </row>
    <row r="244" spans="1:4" ht="15.05" customHeight="1" x14ac:dyDescent="0.3">
      <c r="A244" s="357" t="s">
        <v>17363</v>
      </c>
      <c r="B244" t="s">
        <v>230</v>
      </c>
      <c r="C244" s="357" t="s">
        <v>17363</v>
      </c>
      <c r="D244" t="s">
        <v>13143</v>
      </c>
    </row>
    <row r="245" spans="1:4" ht="15.05" customHeight="1" x14ac:dyDescent="0.3">
      <c r="A245" s="357" t="s">
        <v>17752</v>
      </c>
      <c r="B245" t="s">
        <v>231</v>
      </c>
      <c r="C245" s="357" t="s">
        <v>17752</v>
      </c>
      <c r="D245" t="s">
        <v>13143</v>
      </c>
    </row>
    <row r="246" spans="1:4" ht="15.05" customHeight="1" x14ac:dyDescent="0.3">
      <c r="A246" s="357" t="s">
        <v>17750</v>
      </c>
      <c r="B246" t="s">
        <v>232</v>
      </c>
      <c r="C246" s="357" t="s">
        <v>17750</v>
      </c>
      <c r="D246" t="s">
        <v>13143</v>
      </c>
    </row>
    <row r="247" spans="1:4" ht="15.05" customHeight="1" x14ac:dyDescent="0.3">
      <c r="A247" s="357" t="s">
        <v>17653</v>
      </c>
      <c r="B247" t="s">
        <v>2716</v>
      </c>
      <c r="C247" s="357" t="s">
        <v>17653</v>
      </c>
      <c r="D247" t="s">
        <v>13142</v>
      </c>
    </row>
    <row r="248" spans="1:4" ht="15.05" customHeight="1" x14ac:dyDescent="0.3">
      <c r="A248" s="357" t="s">
        <v>17444</v>
      </c>
      <c r="B248" t="s">
        <v>233</v>
      </c>
      <c r="C248" s="357" t="s">
        <v>17444</v>
      </c>
      <c r="D248" t="s">
        <v>13143</v>
      </c>
    </row>
    <row r="249" spans="1:4" ht="15.05" customHeight="1" x14ac:dyDescent="0.3">
      <c r="A249" s="357" t="s">
        <v>17327</v>
      </c>
      <c r="B249" t="s">
        <v>234</v>
      </c>
      <c r="C249" s="357" t="s">
        <v>17327</v>
      </c>
      <c r="D249" t="s">
        <v>13142</v>
      </c>
    </row>
    <row r="250" spans="1:4" ht="15.05" customHeight="1" x14ac:dyDescent="0.3">
      <c r="A250" s="357" t="s">
        <v>17168</v>
      </c>
      <c r="B250" t="s">
        <v>20916</v>
      </c>
      <c r="C250" s="357" t="s">
        <v>17168</v>
      </c>
      <c r="D250" t="s">
        <v>13142</v>
      </c>
    </row>
    <row r="251" spans="1:4" ht="15.05" customHeight="1" x14ac:dyDescent="0.3">
      <c r="A251" s="357" t="s">
        <v>17246</v>
      </c>
      <c r="B251" t="s">
        <v>235</v>
      </c>
      <c r="C251" s="357" t="s">
        <v>17246</v>
      </c>
      <c r="D251" t="s">
        <v>13142</v>
      </c>
    </row>
    <row r="252" spans="1:4" ht="15.05" customHeight="1" x14ac:dyDescent="0.3">
      <c r="A252" s="357" t="s">
        <v>17250</v>
      </c>
      <c r="B252" t="s">
        <v>236</v>
      </c>
      <c r="C252" s="357" t="s">
        <v>17250</v>
      </c>
      <c r="D252" t="s">
        <v>13143</v>
      </c>
    </row>
    <row r="253" spans="1:4" ht="15.05" customHeight="1" x14ac:dyDescent="0.3">
      <c r="A253" s="357" t="s">
        <v>17142</v>
      </c>
      <c r="B253" t="s">
        <v>237</v>
      </c>
      <c r="C253" s="357" t="s">
        <v>17142</v>
      </c>
      <c r="D253" t="s">
        <v>13142</v>
      </c>
    </row>
    <row r="254" spans="1:4" ht="15.05" customHeight="1" x14ac:dyDescent="0.3">
      <c r="A254" s="357" t="s">
        <v>17466</v>
      </c>
      <c r="B254" t="s">
        <v>12968</v>
      </c>
      <c r="C254" s="357" t="s">
        <v>17466</v>
      </c>
      <c r="D254" t="s">
        <v>13142</v>
      </c>
    </row>
    <row r="255" spans="1:4" ht="15.05" customHeight="1" x14ac:dyDescent="0.3">
      <c r="A255" s="357" t="s">
        <v>17164</v>
      </c>
      <c r="B255" t="s">
        <v>13041</v>
      </c>
      <c r="C255" s="357" t="s">
        <v>17164</v>
      </c>
      <c r="D255" t="s">
        <v>16073</v>
      </c>
    </row>
    <row r="256" spans="1:4" ht="15.05" customHeight="1" x14ac:dyDescent="0.3">
      <c r="A256" s="357" t="s">
        <v>17667</v>
      </c>
      <c r="B256" t="s">
        <v>238</v>
      </c>
      <c r="C256" s="357" t="s">
        <v>17667</v>
      </c>
      <c r="D256" t="s">
        <v>13143</v>
      </c>
    </row>
    <row r="257" spans="1:4" ht="15.05" customHeight="1" x14ac:dyDescent="0.3">
      <c r="A257" s="357" t="s">
        <v>17615</v>
      </c>
      <c r="B257" t="s">
        <v>239</v>
      </c>
      <c r="C257" s="357" t="s">
        <v>17615</v>
      </c>
      <c r="D257" t="s">
        <v>13143</v>
      </c>
    </row>
    <row r="258" spans="1:4" ht="15.05" customHeight="1" x14ac:dyDescent="0.3">
      <c r="A258" s="357" t="s">
        <v>17355</v>
      </c>
      <c r="B258" t="s">
        <v>240</v>
      </c>
      <c r="C258" s="357" t="s">
        <v>17355</v>
      </c>
      <c r="D258" t="s">
        <v>13143</v>
      </c>
    </row>
    <row r="259" spans="1:4" ht="15.05" customHeight="1" x14ac:dyDescent="0.3">
      <c r="A259" s="357" t="s">
        <v>17618</v>
      </c>
      <c r="B259" t="s">
        <v>241</v>
      </c>
      <c r="C259" s="357" t="s">
        <v>17618</v>
      </c>
      <c r="D259" t="s">
        <v>13143</v>
      </c>
    </row>
    <row r="260" spans="1:4" ht="15.05" customHeight="1" x14ac:dyDescent="0.3">
      <c r="A260" s="357" t="s">
        <v>17695</v>
      </c>
      <c r="B260" t="s">
        <v>242</v>
      </c>
      <c r="C260" s="357" t="s">
        <v>17695</v>
      </c>
      <c r="D260" t="s">
        <v>16144</v>
      </c>
    </row>
    <row r="261" spans="1:4" ht="15.05" customHeight="1" x14ac:dyDescent="0.3">
      <c r="A261" s="357" t="s">
        <v>17179</v>
      </c>
      <c r="B261" t="s">
        <v>243</v>
      </c>
      <c r="C261" s="357" t="s">
        <v>17179</v>
      </c>
      <c r="D261" t="s">
        <v>13143</v>
      </c>
    </row>
    <row r="262" spans="1:4" ht="15.05" customHeight="1" x14ac:dyDescent="0.3">
      <c r="A262" s="357" t="s">
        <v>17394</v>
      </c>
      <c r="B262" t="s">
        <v>244</v>
      </c>
      <c r="C262" s="357" t="s">
        <v>17394</v>
      </c>
      <c r="D262" t="s">
        <v>13143</v>
      </c>
    </row>
    <row r="263" spans="1:4" ht="15.05" customHeight="1" x14ac:dyDescent="0.3">
      <c r="A263" s="357" t="s">
        <v>17461</v>
      </c>
      <c r="B263" t="s">
        <v>245</v>
      </c>
      <c r="C263" s="357" t="s">
        <v>17461</v>
      </c>
      <c r="D263" t="s">
        <v>13143</v>
      </c>
    </row>
    <row r="264" spans="1:4" ht="15.05" customHeight="1" x14ac:dyDescent="0.3">
      <c r="A264" s="357" t="s">
        <v>17309</v>
      </c>
      <c r="B264" t="s">
        <v>246</v>
      </c>
      <c r="C264" s="357" t="s">
        <v>17309</v>
      </c>
      <c r="D264" t="s">
        <v>13143</v>
      </c>
    </row>
    <row r="265" spans="1:4" ht="15.05" customHeight="1" x14ac:dyDescent="0.3">
      <c r="A265" s="357" t="s">
        <v>17626</v>
      </c>
      <c r="B265" t="s">
        <v>247</v>
      </c>
      <c r="C265" s="357" t="s">
        <v>17626</v>
      </c>
      <c r="D265" t="s">
        <v>13143</v>
      </c>
    </row>
    <row r="266" spans="1:4" ht="15.05" customHeight="1" x14ac:dyDescent="0.3">
      <c r="A266" s="357" t="s">
        <v>17445</v>
      </c>
      <c r="B266" t="s">
        <v>248</v>
      </c>
      <c r="C266" s="357" t="s">
        <v>17445</v>
      </c>
      <c r="D266" t="s">
        <v>13143</v>
      </c>
    </row>
    <row r="267" spans="1:4" ht="15.05" customHeight="1" x14ac:dyDescent="0.3">
      <c r="A267" s="357" t="s">
        <v>17286</v>
      </c>
      <c r="B267" t="s">
        <v>249</v>
      </c>
      <c r="C267" s="357" t="s">
        <v>17286</v>
      </c>
      <c r="D267" t="s">
        <v>13143</v>
      </c>
    </row>
    <row r="268" spans="1:4" ht="15.05" customHeight="1" x14ac:dyDescent="0.3">
      <c r="A268" s="357" t="s">
        <v>17702</v>
      </c>
      <c r="B268" t="s">
        <v>250</v>
      </c>
      <c r="C268" s="357" t="s">
        <v>17702</v>
      </c>
      <c r="D268" t="s">
        <v>13143</v>
      </c>
    </row>
    <row r="269" spans="1:4" ht="15.05" customHeight="1" x14ac:dyDescent="0.3">
      <c r="A269" s="357" t="s">
        <v>17188</v>
      </c>
      <c r="B269" t="s">
        <v>251</v>
      </c>
      <c r="C269" s="357" t="s">
        <v>17188</v>
      </c>
      <c r="D269" t="s">
        <v>13143</v>
      </c>
    </row>
    <row r="270" spans="1:4" ht="15.05" customHeight="1" x14ac:dyDescent="0.3">
      <c r="A270" s="357" t="s">
        <v>17236</v>
      </c>
      <c r="B270" t="s">
        <v>252</v>
      </c>
      <c r="C270" s="357" t="s">
        <v>17236</v>
      </c>
      <c r="D270" t="s">
        <v>13143</v>
      </c>
    </row>
    <row r="271" spans="1:4" ht="15.05" customHeight="1" x14ac:dyDescent="0.3">
      <c r="A271" s="357" t="s">
        <v>17341</v>
      </c>
      <c r="B271" t="s">
        <v>15912</v>
      </c>
      <c r="C271" s="357" t="s">
        <v>17341</v>
      </c>
      <c r="D271" t="s">
        <v>13142</v>
      </c>
    </row>
    <row r="272" spans="1:4" ht="15.05" customHeight="1" x14ac:dyDescent="0.3">
      <c r="A272" s="357" t="s">
        <v>17131</v>
      </c>
      <c r="B272" t="s">
        <v>253</v>
      </c>
      <c r="C272" s="357" t="s">
        <v>17131</v>
      </c>
      <c r="D272" t="s">
        <v>13143</v>
      </c>
    </row>
    <row r="273" spans="1:4" ht="15.05" customHeight="1" x14ac:dyDescent="0.3">
      <c r="A273" s="357" t="s">
        <v>17613</v>
      </c>
      <c r="B273" t="s">
        <v>254</v>
      </c>
      <c r="C273" s="357" t="s">
        <v>17613</v>
      </c>
      <c r="D273" t="s">
        <v>13142</v>
      </c>
    </row>
    <row r="274" spans="1:4" ht="15.05" customHeight="1" x14ac:dyDescent="0.3">
      <c r="A274" s="357" t="s">
        <v>17352</v>
      </c>
      <c r="B274" t="s">
        <v>255</v>
      </c>
      <c r="C274" s="357" t="s">
        <v>17352</v>
      </c>
      <c r="D274" t="s">
        <v>13143</v>
      </c>
    </row>
    <row r="275" spans="1:4" ht="15.05" customHeight="1" x14ac:dyDescent="0.3">
      <c r="A275" s="357" t="s">
        <v>17693</v>
      </c>
      <c r="B275" t="s">
        <v>15832</v>
      </c>
      <c r="C275" s="357" t="s">
        <v>17693</v>
      </c>
      <c r="D275" t="s">
        <v>13143</v>
      </c>
    </row>
    <row r="276" spans="1:4" ht="15.05" customHeight="1" x14ac:dyDescent="0.3">
      <c r="A276" s="357" t="s">
        <v>17481</v>
      </c>
      <c r="B276" t="s">
        <v>15913</v>
      </c>
      <c r="C276" s="357" t="s">
        <v>17481</v>
      </c>
      <c r="D276" t="s">
        <v>13142</v>
      </c>
    </row>
    <row r="277" spans="1:4" ht="15.05" customHeight="1" x14ac:dyDescent="0.3">
      <c r="A277" s="357" t="s">
        <v>17744</v>
      </c>
      <c r="B277" t="s">
        <v>17745</v>
      </c>
      <c r="C277" s="357" t="s">
        <v>17744</v>
      </c>
      <c r="D277" t="s">
        <v>13142</v>
      </c>
    </row>
    <row r="278" spans="1:4" ht="15.05" customHeight="1" x14ac:dyDescent="0.3">
      <c r="A278" s="357" t="s">
        <v>17405</v>
      </c>
      <c r="B278" t="s">
        <v>15914</v>
      </c>
      <c r="C278" s="357" t="s">
        <v>17405</v>
      </c>
      <c r="D278" t="s">
        <v>13142</v>
      </c>
    </row>
    <row r="279" spans="1:4" ht="15.05" customHeight="1" x14ac:dyDescent="0.3">
      <c r="A279" s="357" t="s">
        <v>17746</v>
      </c>
      <c r="B279" t="s">
        <v>15915</v>
      </c>
      <c r="C279" s="357" t="s">
        <v>17746</v>
      </c>
      <c r="D279" t="s">
        <v>13142</v>
      </c>
    </row>
    <row r="280" spans="1:4" ht="15.05" customHeight="1" x14ac:dyDescent="0.3">
      <c r="A280" s="357" t="s">
        <v>17619</v>
      </c>
      <c r="B280" t="s">
        <v>256</v>
      </c>
      <c r="C280" s="357" t="s">
        <v>17619</v>
      </c>
      <c r="D280" t="s">
        <v>13143</v>
      </c>
    </row>
    <row r="281" spans="1:4" ht="15.05" customHeight="1" x14ac:dyDescent="0.3">
      <c r="A281" s="357" t="s">
        <v>17189</v>
      </c>
      <c r="B281" t="s">
        <v>16069</v>
      </c>
      <c r="C281" s="357" t="s">
        <v>17189</v>
      </c>
      <c r="D281" t="s">
        <v>13143</v>
      </c>
    </row>
    <row r="282" spans="1:4" ht="15.05" customHeight="1" x14ac:dyDescent="0.3">
      <c r="A282" s="357" t="s">
        <v>17537</v>
      </c>
      <c r="B282" t="s">
        <v>257</v>
      </c>
      <c r="C282" s="357" t="s">
        <v>17537</v>
      </c>
      <c r="D282" t="s">
        <v>13143</v>
      </c>
    </row>
    <row r="283" spans="1:4" ht="15.05" customHeight="1" x14ac:dyDescent="0.3">
      <c r="A283" s="357" t="s">
        <v>17533</v>
      </c>
      <c r="B283" t="s">
        <v>15916</v>
      </c>
      <c r="C283" s="357" t="s">
        <v>17533</v>
      </c>
      <c r="D283" t="s">
        <v>13142</v>
      </c>
    </row>
    <row r="284" spans="1:4" ht="15.05" customHeight="1" x14ac:dyDescent="0.3">
      <c r="A284" s="357" t="s">
        <v>17410</v>
      </c>
      <c r="B284" t="s">
        <v>258</v>
      </c>
      <c r="C284" s="357" t="s">
        <v>17410</v>
      </c>
      <c r="D284" t="s">
        <v>13142</v>
      </c>
    </row>
    <row r="285" spans="1:4" ht="15.05" customHeight="1" x14ac:dyDescent="0.3">
      <c r="A285" s="357" t="s">
        <v>17154</v>
      </c>
      <c r="B285" t="s">
        <v>259</v>
      </c>
      <c r="C285" s="357" t="s">
        <v>17154</v>
      </c>
      <c r="D285" t="s">
        <v>13143</v>
      </c>
    </row>
    <row r="286" spans="1:4" ht="15.05" customHeight="1" x14ac:dyDescent="0.3">
      <c r="A286" s="357" t="s">
        <v>17562</v>
      </c>
      <c r="B286" t="s">
        <v>260</v>
      </c>
      <c r="C286" s="357" t="s">
        <v>17562</v>
      </c>
      <c r="D286" t="s">
        <v>13143</v>
      </c>
    </row>
    <row r="287" spans="1:4" ht="15.05" customHeight="1" x14ac:dyDescent="0.3">
      <c r="A287" s="357" t="s">
        <v>17559</v>
      </c>
      <c r="B287" t="s">
        <v>261</v>
      </c>
      <c r="C287" s="357" t="s">
        <v>17559</v>
      </c>
      <c r="D287" t="s">
        <v>13143</v>
      </c>
    </row>
    <row r="288" spans="1:4" ht="15.05" customHeight="1" x14ac:dyDescent="0.3">
      <c r="A288" s="357" t="s">
        <v>17192</v>
      </c>
      <c r="B288" t="s">
        <v>262</v>
      </c>
      <c r="C288" s="357" t="s">
        <v>17192</v>
      </c>
      <c r="D288" t="s">
        <v>13143</v>
      </c>
    </row>
    <row r="289" spans="1:4" ht="15.05" customHeight="1" x14ac:dyDescent="0.3">
      <c r="A289" s="357" t="s">
        <v>17534</v>
      </c>
      <c r="B289" t="s">
        <v>263</v>
      </c>
      <c r="C289" s="357" t="s">
        <v>17534</v>
      </c>
      <c r="D289" t="s">
        <v>13143</v>
      </c>
    </row>
    <row r="290" spans="1:4" ht="15.05" customHeight="1" x14ac:dyDescent="0.3">
      <c r="A290" s="357" t="s">
        <v>17136</v>
      </c>
      <c r="B290" t="s">
        <v>264</v>
      </c>
      <c r="C290" s="357" t="s">
        <v>17136</v>
      </c>
      <c r="D290" t="s">
        <v>13143</v>
      </c>
    </row>
    <row r="291" spans="1:4" ht="15.05" customHeight="1" x14ac:dyDescent="0.3">
      <c r="A291" s="357" t="s">
        <v>17255</v>
      </c>
      <c r="B291" t="s">
        <v>265</v>
      </c>
      <c r="C291" s="357" t="s">
        <v>17255</v>
      </c>
      <c r="D291" t="s">
        <v>13143</v>
      </c>
    </row>
    <row r="292" spans="1:4" ht="15.05" customHeight="1" x14ac:dyDescent="0.3">
      <c r="A292" s="357" t="s">
        <v>17190</v>
      </c>
      <c r="B292" t="s">
        <v>266</v>
      </c>
      <c r="C292" s="357" t="s">
        <v>17190</v>
      </c>
      <c r="D292" t="s">
        <v>13143</v>
      </c>
    </row>
    <row r="293" spans="1:4" ht="15.05" customHeight="1" x14ac:dyDescent="0.3">
      <c r="A293" s="357" t="s">
        <v>17610</v>
      </c>
      <c r="B293" t="s">
        <v>267</v>
      </c>
      <c r="C293" s="357" t="s">
        <v>17610</v>
      </c>
      <c r="D293" t="s">
        <v>16144</v>
      </c>
    </row>
    <row r="294" spans="1:4" ht="15.05" customHeight="1" x14ac:dyDescent="0.3">
      <c r="A294" s="357" t="s">
        <v>17638</v>
      </c>
      <c r="B294" t="s">
        <v>268</v>
      </c>
      <c r="C294" s="357" t="s">
        <v>17638</v>
      </c>
      <c r="D294" t="s">
        <v>13143</v>
      </c>
    </row>
    <row r="295" spans="1:4" ht="15.05" customHeight="1" x14ac:dyDescent="0.3">
      <c r="A295" s="357" t="s">
        <v>17488</v>
      </c>
      <c r="B295" t="s">
        <v>269</v>
      </c>
      <c r="C295" s="357" t="s">
        <v>17488</v>
      </c>
      <c r="D295" t="s">
        <v>13143</v>
      </c>
    </row>
    <row r="296" spans="1:4" ht="15.05" customHeight="1" x14ac:dyDescent="0.3">
      <c r="A296" s="357" t="s">
        <v>17569</v>
      </c>
      <c r="B296" t="s">
        <v>270</v>
      </c>
      <c r="C296" s="357" t="s">
        <v>17569</v>
      </c>
      <c r="D296" t="s">
        <v>13142</v>
      </c>
    </row>
    <row r="297" spans="1:4" ht="15.05" customHeight="1" x14ac:dyDescent="0.3">
      <c r="A297" s="357" t="s">
        <v>17723</v>
      </c>
      <c r="B297" t="s">
        <v>10463</v>
      </c>
      <c r="C297" s="357" t="s">
        <v>17723</v>
      </c>
      <c r="D297" t="s">
        <v>13142</v>
      </c>
    </row>
    <row r="298" spans="1:4" ht="15.05" customHeight="1" x14ac:dyDescent="0.3">
      <c r="A298" s="357" t="s">
        <v>17756</v>
      </c>
      <c r="B298" t="s">
        <v>15917</v>
      </c>
      <c r="C298" s="357" t="s">
        <v>17756</v>
      </c>
      <c r="D298" t="s">
        <v>13142</v>
      </c>
    </row>
    <row r="299" spans="1:4" ht="15.05" customHeight="1" x14ac:dyDescent="0.3">
      <c r="A299" s="357" t="s">
        <v>17390</v>
      </c>
      <c r="B299" t="s">
        <v>271</v>
      </c>
      <c r="C299" s="357" t="s">
        <v>17390</v>
      </c>
      <c r="D299" t="s">
        <v>13143</v>
      </c>
    </row>
    <row r="300" spans="1:4" ht="15.05" customHeight="1" x14ac:dyDescent="0.3">
      <c r="A300" s="357" t="s">
        <v>17416</v>
      </c>
      <c r="B300" t="s">
        <v>272</v>
      </c>
      <c r="C300" s="357" t="s">
        <v>17416</v>
      </c>
      <c r="D300" t="s">
        <v>16144</v>
      </c>
    </row>
    <row r="301" spans="1:4" ht="15.05" customHeight="1" x14ac:dyDescent="0.3">
      <c r="A301" s="357" t="s">
        <v>17552</v>
      </c>
      <c r="B301" t="s">
        <v>273</v>
      </c>
      <c r="C301" s="357" t="s">
        <v>17552</v>
      </c>
      <c r="D301" t="s">
        <v>13143</v>
      </c>
    </row>
    <row r="302" spans="1:4" ht="15.05" customHeight="1" x14ac:dyDescent="0.3">
      <c r="A302" s="357" t="s">
        <v>17609</v>
      </c>
      <c r="B302" t="s">
        <v>15990</v>
      </c>
      <c r="C302" s="357" t="s">
        <v>17609</v>
      </c>
      <c r="D302" t="s">
        <v>13142</v>
      </c>
    </row>
    <row r="303" spans="1:4" ht="15.05" customHeight="1" x14ac:dyDescent="0.3">
      <c r="A303" s="357" t="s">
        <v>17620</v>
      </c>
      <c r="B303" t="s">
        <v>274</v>
      </c>
      <c r="C303" s="357" t="s">
        <v>17620</v>
      </c>
      <c r="D303" t="s">
        <v>13143</v>
      </c>
    </row>
    <row r="304" spans="1:4" ht="15.05" customHeight="1" x14ac:dyDescent="0.3">
      <c r="A304" s="357" t="s">
        <v>20917</v>
      </c>
      <c r="B304" t="s">
        <v>15918</v>
      </c>
      <c r="C304" s="357" t="s">
        <v>20917</v>
      </c>
      <c r="D304" t="s">
        <v>13142</v>
      </c>
    </row>
    <row r="305" spans="1:4" ht="15.05" customHeight="1" x14ac:dyDescent="0.3">
      <c r="A305" s="357" t="s">
        <v>17591</v>
      </c>
      <c r="B305" t="s">
        <v>275</v>
      </c>
      <c r="C305" s="357" t="s">
        <v>17591</v>
      </c>
      <c r="D305" t="s">
        <v>13142</v>
      </c>
    </row>
    <row r="306" spans="1:4" ht="15.05" customHeight="1" x14ac:dyDescent="0.3">
      <c r="A306" s="357" t="s">
        <v>17171</v>
      </c>
      <c r="B306" t="s">
        <v>13042</v>
      </c>
      <c r="C306" s="357" t="s">
        <v>17171</v>
      </c>
      <c r="D306" t="s">
        <v>13142</v>
      </c>
    </row>
    <row r="307" spans="1:4" ht="15.05" customHeight="1" x14ac:dyDescent="0.3">
      <c r="A307" s="357" t="s">
        <v>17647</v>
      </c>
      <c r="B307" t="s">
        <v>276</v>
      </c>
      <c r="C307" s="357" t="s">
        <v>17647</v>
      </c>
      <c r="D307" t="s">
        <v>13143</v>
      </c>
    </row>
    <row r="308" spans="1:4" ht="15.05" customHeight="1" x14ac:dyDescent="0.3">
      <c r="A308" s="357" t="s">
        <v>17525</v>
      </c>
      <c r="B308" t="s">
        <v>277</v>
      </c>
      <c r="C308" s="357" t="s">
        <v>17525</v>
      </c>
      <c r="D308" t="s">
        <v>13143</v>
      </c>
    </row>
    <row r="309" spans="1:4" ht="15.05" customHeight="1" x14ac:dyDescent="0.3">
      <c r="A309" s="357" t="s">
        <v>17455</v>
      </c>
      <c r="B309" t="s">
        <v>278</v>
      </c>
      <c r="C309" s="357" t="s">
        <v>17455</v>
      </c>
      <c r="D309" t="s">
        <v>13143</v>
      </c>
    </row>
    <row r="310" spans="1:4" ht="15.05" customHeight="1" x14ac:dyDescent="0.3">
      <c r="A310" s="357" t="s">
        <v>17469</v>
      </c>
      <c r="B310" t="s">
        <v>279</v>
      </c>
      <c r="C310" s="357" t="s">
        <v>17469</v>
      </c>
      <c r="D310" t="s">
        <v>13143</v>
      </c>
    </row>
    <row r="311" spans="1:4" ht="15.05" customHeight="1" x14ac:dyDescent="0.3">
      <c r="A311" s="357" t="s">
        <v>17730</v>
      </c>
      <c r="B311" t="s">
        <v>280</v>
      </c>
      <c r="C311" s="357" t="s">
        <v>17730</v>
      </c>
      <c r="D311" t="s">
        <v>13143</v>
      </c>
    </row>
    <row r="312" spans="1:4" ht="15.05" customHeight="1" x14ac:dyDescent="0.3">
      <c r="A312" s="357" t="s">
        <v>17387</v>
      </c>
      <c r="B312" t="s">
        <v>281</v>
      </c>
      <c r="C312" s="357" t="s">
        <v>17387</v>
      </c>
      <c r="D312" t="s">
        <v>13143</v>
      </c>
    </row>
    <row r="313" spans="1:4" ht="15.05" customHeight="1" x14ac:dyDescent="0.3">
      <c r="A313" s="357" t="s">
        <v>17175</v>
      </c>
      <c r="B313" t="s">
        <v>282</v>
      </c>
      <c r="C313" s="357" t="s">
        <v>17175</v>
      </c>
      <c r="D313" t="s">
        <v>13143</v>
      </c>
    </row>
    <row r="314" spans="1:4" ht="15.05" customHeight="1" x14ac:dyDescent="0.3">
      <c r="A314" s="357" t="s">
        <v>17181</v>
      </c>
      <c r="B314" t="s">
        <v>283</v>
      </c>
      <c r="C314" s="357" t="s">
        <v>17181</v>
      </c>
      <c r="D314" t="s">
        <v>13142</v>
      </c>
    </row>
    <row r="315" spans="1:4" ht="15.05" customHeight="1" x14ac:dyDescent="0.3">
      <c r="A315" s="357" t="s">
        <v>17292</v>
      </c>
      <c r="B315" s="357" t="s">
        <v>284</v>
      </c>
      <c r="C315" s="357" t="s">
        <v>17292</v>
      </c>
      <c r="D315" t="s">
        <v>13143</v>
      </c>
    </row>
    <row r="316" spans="1:4" ht="15.05" customHeight="1" x14ac:dyDescent="0.3">
      <c r="A316" s="357" t="s">
        <v>17212</v>
      </c>
      <c r="B316" t="s">
        <v>285</v>
      </c>
      <c r="C316" s="357" t="s">
        <v>17212</v>
      </c>
      <c r="D316" t="s">
        <v>13143</v>
      </c>
    </row>
    <row r="317" spans="1:4" ht="15.05" customHeight="1" x14ac:dyDescent="0.3">
      <c r="A317" s="357" t="s">
        <v>17480</v>
      </c>
      <c r="B317" t="s">
        <v>286</v>
      </c>
      <c r="C317" s="357" t="s">
        <v>17480</v>
      </c>
      <c r="D317" t="s">
        <v>13142</v>
      </c>
    </row>
    <row r="318" spans="1:4" ht="15.05" customHeight="1" x14ac:dyDescent="0.3">
      <c r="A318" s="357" t="s">
        <v>17489</v>
      </c>
      <c r="B318" t="s">
        <v>287</v>
      </c>
      <c r="C318" s="357" t="s">
        <v>17489</v>
      </c>
      <c r="D318" t="s">
        <v>13143</v>
      </c>
    </row>
    <row r="319" spans="1:4" ht="15.05" customHeight="1" x14ac:dyDescent="0.3">
      <c r="A319" s="357" t="s">
        <v>17241</v>
      </c>
      <c r="B319" t="s">
        <v>1442</v>
      </c>
      <c r="C319" s="357" t="s">
        <v>17241</v>
      </c>
      <c r="D319" t="s">
        <v>13142</v>
      </c>
    </row>
    <row r="320" spans="1:4" ht="15.05" customHeight="1" x14ac:dyDescent="0.3">
      <c r="A320" s="357" t="s">
        <v>17583</v>
      </c>
      <c r="B320" t="s">
        <v>288</v>
      </c>
      <c r="C320" s="357" t="s">
        <v>17583</v>
      </c>
      <c r="D320" t="s">
        <v>13143</v>
      </c>
    </row>
    <row r="321" spans="1:4" ht="15.05" customHeight="1" x14ac:dyDescent="0.3">
      <c r="A321" s="357" t="s">
        <v>17424</v>
      </c>
      <c r="B321" t="s">
        <v>289</v>
      </c>
      <c r="C321" s="357" t="s">
        <v>17424</v>
      </c>
      <c r="D321" t="s">
        <v>13143</v>
      </c>
    </row>
    <row r="322" spans="1:4" ht="15.05" customHeight="1" x14ac:dyDescent="0.3">
      <c r="A322" s="357" t="s">
        <v>17330</v>
      </c>
      <c r="B322" t="s">
        <v>15833</v>
      </c>
      <c r="C322" s="357" t="s">
        <v>17330</v>
      </c>
      <c r="D322" t="s">
        <v>13142</v>
      </c>
    </row>
    <row r="323" spans="1:4" ht="15.05" customHeight="1" x14ac:dyDescent="0.3">
      <c r="A323" s="357" t="s">
        <v>17244</v>
      </c>
      <c r="B323" t="s">
        <v>13145</v>
      </c>
      <c r="C323" s="357" t="s">
        <v>17244</v>
      </c>
      <c r="D323" t="s">
        <v>13142</v>
      </c>
    </row>
    <row r="324" spans="1:4" ht="15.05" customHeight="1" x14ac:dyDescent="0.3">
      <c r="A324" s="357" t="s">
        <v>17586</v>
      </c>
      <c r="B324" t="s">
        <v>15992</v>
      </c>
      <c r="C324" s="357" t="s">
        <v>17586</v>
      </c>
      <c r="D324" t="s">
        <v>13142</v>
      </c>
    </row>
    <row r="325" spans="1:4" ht="15.05" customHeight="1" x14ac:dyDescent="0.3">
      <c r="A325" s="357" t="s">
        <v>17400</v>
      </c>
      <c r="B325" t="s">
        <v>15919</v>
      </c>
      <c r="C325" s="357" t="s">
        <v>17400</v>
      </c>
      <c r="D325" t="s">
        <v>13142</v>
      </c>
    </row>
    <row r="326" spans="1:4" ht="15.05" customHeight="1" x14ac:dyDescent="0.3">
      <c r="A326" s="357" t="s">
        <v>17748</v>
      </c>
      <c r="B326" t="s">
        <v>15920</v>
      </c>
      <c r="C326" s="357" t="s">
        <v>17748</v>
      </c>
      <c r="D326" t="s">
        <v>13142</v>
      </c>
    </row>
    <row r="327" spans="1:4" ht="15.05" customHeight="1" x14ac:dyDescent="0.3">
      <c r="A327" s="357" t="s">
        <v>17482</v>
      </c>
      <c r="B327" t="s">
        <v>15921</v>
      </c>
      <c r="C327" s="357" t="s">
        <v>17482</v>
      </c>
      <c r="D327" t="s">
        <v>13142</v>
      </c>
    </row>
    <row r="328" spans="1:4" ht="15.05" customHeight="1" x14ac:dyDescent="0.3">
      <c r="A328" s="357" t="s">
        <v>17743</v>
      </c>
      <c r="B328" t="s">
        <v>290</v>
      </c>
      <c r="C328" s="357" t="s">
        <v>17743</v>
      </c>
      <c r="D328" t="s">
        <v>13142</v>
      </c>
    </row>
    <row r="329" spans="1:4" ht="15.05" customHeight="1" x14ac:dyDescent="0.3">
      <c r="A329" s="357" t="s">
        <v>17589</v>
      </c>
      <c r="B329" t="s">
        <v>15922</v>
      </c>
      <c r="C329" s="357" t="s">
        <v>17589</v>
      </c>
      <c r="D329" t="s">
        <v>13142</v>
      </c>
    </row>
    <row r="330" spans="1:4" ht="15.05" customHeight="1" x14ac:dyDescent="0.3">
      <c r="A330" s="357" t="s">
        <v>17413</v>
      </c>
      <c r="B330" t="s">
        <v>291</v>
      </c>
      <c r="C330" s="357" t="s">
        <v>17413</v>
      </c>
      <c r="D330" t="s">
        <v>13142</v>
      </c>
    </row>
    <row r="331" spans="1:4" ht="15.05" customHeight="1" x14ac:dyDescent="0.3">
      <c r="A331" s="357" t="s">
        <v>17596</v>
      </c>
      <c r="B331" t="s">
        <v>292</v>
      </c>
      <c r="C331" s="357" t="s">
        <v>17596</v>
      </c>
      <c r="D331" t="s">
        <v>13142</v>
      </c>
    </row>
    <row r="332" spans="1:4" ht="15.05" customHeight="1" x14ac:dyDescent="0.3">
      <c r="A332" s="357" t="s">
        <v>17585</v>
      </c>
      <c r="B332" t="s">
        <v>293</v>
      </c>
      <c r="C332" s="357" t="s">
        <v>17585</v>
      </c>
      <c r="D332" t="s">
        <v>13142</v>
      </c>
    </row>
    <row r="333" spans="1:4" ht="15.05" customHeight="1" x14ac:dyDescent="0.3">
      <c r="A333" s="357" t="s">
        <v>17407</v>
      </c>
      <c r="B333" t="s">
        <v>294</v>
      </c>
      <c r="C333" s="357" t="s">
        <v>17407</v>
      </c>
      <c r="D333" t="s">
        <v>13142</v>
      </c>
    </row>
    <row r="334" spans="1:4" ht="15.05" customHeight="1" x14ac:dyDescent="0.3">
      <c r="A334" s="357" t="s">
        <v>17344</v>
      </c>
      <c r="B334" t="s">
        <v>295</v>
      </c>
      <c r="C334" s="357" t="s">
        <v>17344</v>
      </c>
      <c r="D334" t="s">
        <v>13143</v>
      </c>
    </row>
    <row r="335" spans="1:4" ht="15.05" customHeight="1" x14ac:dyDescent="0.3">
      <c r="A335" s="357" t="s">
        <v>17605</v>
      </c>
      <c r="B335" t="s">
        <v>296</v>
      </c>
      <c r="C335" s="357" t="s">
        <v>17605</v>
      </c>
      <c r="D335" t="s">
        <v>13143</v>
      </c>
    </row>
    <row r="336" spans="1:4" ht="15.05" customHeight="1" x14ac:dyDescent="0.3">
      <c r="A336" s="357" t="s">
        <v>17645</v>
      </c>
      <c r="B336" t="s">
        <v>297</v>
      </c>
      <c r="C336" s="357" t="s">
        <v>17645</v>
      </c>
      <c r="D336" t="s">
        <v>13143</v>
      </c>
    </row>
    <row r="337" spans="1:4" ht="15.05" customHeight="1" x14ac:dyDescent="0.3">
      <c r="A337" s="357" t="s">
        <v>17483</v>
      </c>
      <c r="B337" t="s">
        <v>2728</v>
      </c>
      <c r="C337" s="357" t="s">
        <v>17483</v>
      </c>
      <c r="D337" t="s">
        <v>13142</v>
      </c>
    </row>
    <row r="338" spans="1:4" ht="15.05" customHeight="1" x14ac:dyDescent="0.3">
      <c r="A338" s="357" t="s">
        <v>17614</v>
      </c>
      <c r="B338" t="s">
        <v>298</v>
      </c>
      <c r="C338" s="357" t="s">
        <v>17614</v>
      </c>
      <c r="D338" t="s">
        <v>13143</v>
      </c>
    </row>
    <row r="339" spans="1:4" ht="15.05" customHeight="1" x14ac:dyDescent="0.3">
      <c r="A339" s="357" t="s">
        <v>17731</v>
      </c>
      <c r="B339" t="s">
        <v>299</v>
      </c>
      <c r="C339" s="357" t="s">
        <v>17731</v>
      </c>
      <c r="D339" t="s">
        <v>13143</v>
      </c>
    </row>
    <row r="340" spans="1:4" ht="15.05" customHeight="1" x14ac:dyDescent="0.3">
      <c r="A340" s="357" t="s">
        <v>17125</v>
      </c>
      <c r="B340" t="s">
        <v>300</v>
      </c>
      <c r="C340" s="357" t="s">
        <v>17125</v>
      </c>
      <c r="D340" t="s">
        <v>13143</v>
      </c>
    </row>
    <row r="341" spans="1:4" ht="15.05" customHeight="1" x14ac:dyDescent="0.3">
      <c r="A341" s="357" t="s">
        <v>17563</v>
      </c>
      <c r="B341" t="s">
        <v>301</v>
      </c>
      <c r="C341" s="357" t="s">
        <v>17563</v>
      </c>
      <c r="D341" t="s">
        <v>13143</v>
      </c>
    </row>
    <row r="342" spans="1:4" ht="15.05" customHeight="1" x14ac:dyDescent="0.3">
      <c r="A342" s="357" t="s">
        <v>17543</v>
      </c>
      <c r="B342" t="s">
        <v>302</v>
      </c>
      <c r="C342" s="357" t="s">
        <v>17543</v>
      </c>
      <c r="D342" t="s">
        <v>13143</v>
      </c>
    </row>
    <row r="343" spans="1:4" ht="15.05" customHeight="1" x14ac:dyDescent="0.3">
      <c r="A343" s="357" t="s">
        <v>17551</v>
      </c>
      <c r="B343" t="s">
        <v>303</v>
      </c>
      <c r="C343" s="357" t="s">
        <v>17551</v>
      </c>
      <c r="D343" t="s">
        <v>13143</v>
      </c>
    </row>
    <row r="344" spans="1:4" ht="15.05" customHeight="1" x14ac:dyDescent="0.3">
      <c r="A344" s="357" t="s">
        <v>17672</v>
      </c>
      <c r="B344" t="s">
        <v>304</v>
      </c>
      <c r="C344" s="357" t="s">
        <v>17672</v>
      </c>
      <c r="D344" t="s">
        <v>13143</v>
      </c>
    </row>
    <row r="345" spans="1:4" ht="15.05" customHeight="1" x14ac:dyDescent="0.3">
      <c r="A345" s="357" t="s">
        <v>17446</v>
      </c>
      <c r="B345" t="s">
        <v>305</v>
      </c>
      <c r="C345" s="357" t="s">
        <v>17446</v>
      </c>
      <c r="D345" t="s">
        <v>13143</v>
      </c>
    </row>
    <row r="346" spans="1:4" ht="15.05" customHeight="1" x14ac:dyDescent="0.3">
      <c r="A346" s="357" t="s">
        <v>17459</v>
      </c>
      <c r="B346" t="s">
        <v>306</v>
      </c>
      <c r="C346" s="357" t="s">
        <v>17459</v>
      </c>
      <c r="D346" t="s">
        <v>13143</v>
      </c>
    </row>
    <row r="347" spans="1:4" ht="15.05" customHeight="1" x14ac:dyDescent="0.3">
      <c r="A347" s="357" t="s">
        <v>17512</v>
      </c>
      <c r="B347" t="s">
        <v>307</v>
      </c>
      <c r="C347" s="357" t="s">
        <v>17512</v>
      </c>
      <c r="D347" t="s">
        <v>13143</v>
      </c>
    </row>
    <row r="348" spans="1:4" ht="15.05" customHeight="1" x14ac:dyDescent="0.3">
      <c r="A348" s="357" t="s">
        <v>17222</v>
      </c>
      <c r="B348" t="s">
        <v>308</v>
      </c>
      <c r="C348" s="357" t="s">
        <v>17222</v>
      </c>
      <c r="D348" t="s">
        <v>13143</v>
      </c>
    </row>
    <row r="349" spans="1:4" ht="15.05" customHeight="1" x14ac:dyDescent="0.3">
      <c r="A349" s="357" t="s">
        <v>17456</v>
      </c>
      <c r="B349" t="s">
        <v>309</v>
      </c>
      <c r="C349" s="357" t="s">
        <v>17456</v>
      </c>
      <c r="D349" t="s">
        <v>13143</v>
      </c>
    </row>
    <row r="350" spans="1:4" ht="15.05" customHeight="1" x14ac:dyDescent="0.3">
      <c r="A350" s="357" t="s">
        <v>17715</v>
      </c>
      <c r="B350" t="s">
        <v>310</v>
      </c>
      <c r="C350" s="357" t="s">
        <v>17715</v>
      </c>
      <c r="D350" t="s">
        <v>13143</v>
      </c>
    </row>
    <row r="351" spans="1:4" ht="15.05" customHeight="1" x14ac:dyDescent="0.3">
      <c r="A351" s="357" t="s">
        <v>17753</v>
      </c>
      <c r="B351" t="s">
        <v>311</v>
      </c>
      <c r="C351" s="357" t="s">
        <v>17753</v>
      </c>
      <c r="D351" t="s">
        <v>13143</v>
      </c>
    </row>
    <row r="352" spans="1:4" ht="15.05" customHeight="1" x14ac:dyDescent="0.3">
      <c r="A352" s="357" t="s">
        <v>17687</v>
      </c>
      <c r="B352" t="s">
        <v>312</v>
      </c>
      <c r="C352" s="357" t="s">
        <v>17687</v>
      </c>
      <c r="D352" t="s">
        <v>13143</v>
      </c>
    </row>
    <row r="353" spans="1:5" ht="15.05" customHeight="1" x14ac:dyDescent="0.3">
      <c r="A353" s="357" t="s">
        <v>17121</v>
      </c>
      <c r="B353" t="s">
        <v>313</v>
      </c>
      <c r="C353" s="357" t="s">
        <v>17121</v>
      </c>
      <c r="D353" t="s">
        <v>13143</v>
      </c>
    </row>
    <row r="354" spans="1:5" ht="15.05" customHeight="1" x14ac:dyDescent="0.3">
      <c r="A354" s="357" t="s">
        <v>17507</v>
      </c>
      <c r="B354" t="s">
        <v>314</v>
      </c>
      <c r="C354" s="357" t="s">
        <v>17507</v>
      </c>
      <c r="D354" t="s">
        <v>13143</v>
      </c>
    </row>
    <row r="355" spans="1:5" ht="15.05" customHeight="1" x14ac:dyDescent="0.3">
      <c r="A355" s="357" t="s">
        <v>17275</v>
      </c>
      <c r="B355" t="s">
        <v>16070</v>
      </c>
      <c r="C355" s="357" t="s">
        <v>17275</v>
      </c>
      <c r="D355" t="s">
        <v>13142</v>
      </c>
    </row>
    <row r="356" spans="1:5" ht="15.05" customHeight="1" x14ac:dyDescent="0.3">
      <c r="A356" s="357" t="s">
        <v>17301</v>
      </c>
      <c r="B356" t="s">
        <v>315</v>
      </c>
      <c r="C356" s="357" t="s">
        <v>17301</v>
      </c>
      <c r="D356" t="s">
        <v>13143</v>
      </c>
    </row>
    <row r="357" spans="1:5" ht="15.05" customHeight="1" x14ac:dyDescent="0.3">
      <c r="A357" s="357" t="s">
        <v>17111</v>
      </c>
      <c r="B357" t="s">
        <v>316</v>
      </c>
      <c r="C357" s="357" t="s">
        <v>17111</v>
      </c>
      <c r="D357" t="s">
        <v>13143</v>
      </c>
    </row>
    <row r="358" spans="1:5" ht="15.05" customHeight="1" x14ac:dyDescent="0.3">
      <c r="A358" s="357" t="s">
        <v>17144</v>
      </c>
      <c r="B358" t="s">
        <v>317</v>
      </c>
      <c r="C358" s="357" t="s">
        <v>17144</v>
      </c>
      <c r="D358" t="s">
        <v>13143</v>
      </c>
    </row>
    <row r="359" spans="1:5" ht="15.05" customHeight="1" x14ac:dyDescent="0.3">
      <c r="A359" s="357" t="s">
        <v>17152</v>
      </c>
      <c r="B359" t="s">
        <v>318</v>
      </c>
      <c r="C359" s="357" t="s">
        <v>17152</v>
      </c>
      <c r="D359" t="s">
        <v>13143</v>
      </c>
    </row>
    <row r="360" spans="1:5" ht="15.05" customHeight="1" x14ac:dyDescent="0.3">
      <c r="A360" s="357" t="s">
        <v>17606</v>
      </c>
      <c r="B360" t="s">
        <v>319</v>
      </c>
      <c r="C360" s="357" t="s">
        <v>17606</v>
      </c>
      <c r="D360" t="s">
        <v>13143</v>
      </c>
    </row>
    <row r="361" spans="1:5" ht="15.05" customHeight="1" x14ac:dyDescent="0.3">
      <c r="A361" s="357" t="s">
        <v>17575</v>
      </c>
      <c r="B361" t="s">
        <v>320</v>
      </c>
      <c r="C361" s="357" t="s">
        <v>17575</v>
      </c>
      <c r="D361" t="s">
        <v>13143</v>
      </c>
      <c r="E361" s="291"/>
    </row>
    <row r="362" spans="1:5" ht="15.05" customHeight="1" x14ac:dyDescent="0.3">
      <c r="A362" s="357" t="s">
        <v>17633</v>
      </c>
      <c r="B362" t="s">
        <v>321</v>
      </c>
      <c r="C362" s="357" t="s">
        <v>17633</v>
      </c>
      <c r="D362" t="s">
        <v>13143</v>
      </c>
    </row>
    <row r="363" spans="1:5" ht="15.05" customHeight="1" x14ac:dyDescent="0.3">
      <c r="A363" s="357" t="s">
        <v>17648</v>
      </c>
      <c r="B363" t="s">
        <v>322</v>
      </c>
      <c r="C363" s="357" t="s">
        <v>17648</v>
      </c>
      <c r="D363" t="s">
        <v>13143</v>
      </c>
    </row>
    <row r="364" spans="1:5" ht="15.05" customHeight="1" x14ac:dyDescent="0.3">
      <c r="A364" s="357" t="s">
        <v>17434</v>
      </c>
      <c r="B364" t="s">
        <v>323</v>
      </c>
      <c r="C364" s="357" t="s">
        <v>17434</v>
      </c>
      <c r="D364" t="s">
        <v>13143</v>
      </c>
    </row>
    <row r="365" spans="1:5" ht="15.05" customHeight="1" x14ac:dyDescent="0.3">
      <c r="A365" s="357" t="s">
        <v>17524</v>
      </c>
      <c r="B365" t="s">
        <v>324</v>
      </c>
      <c r="C365" s="357" t="s">
        <v>17524</v>
      </c>
      <c r="D365" t="s">
        <v>13143</v>
      </c>
    </row>
    <row r="366" spans="1:5" ht="15.05" customHeight="1" x14ac:dyDescent="0.3">
      <c r="A366" s="357" t="s">
        <v>17304</v>
      </c>
      <c r="B366" t="s">
        <v>325</v>
      </c>
      <c r="C366" s="357" t="s">
        <v>17304</v>
      </c>
      <c r="D366" t="s">
        <v>13143</v>
      </c>
    </row>
    <row r="367" spans="1:5" ht="15.05" customHeight="1" x14ac:dyDescent="0.3">
      <c r="A367" s="357" t="s">
        <v>17421</v>
      </c>
      <c r="B367" t="s">
        <v>326</v>
      </c>
      <c r="C367" s="357" t="s">
        <v>17421</v>
      </c>
      <c r="D367" t="s">
        <v>13143</v>
      </c>
    </row>
    <row r="368" spans="1:5" ht="15.05" customHeight="1" x14ac:dyDescent="0.3">
      <c r="A368" s="357" t="s">
        <v>17538</v>
      </c>
      <c r="B368" t="s">
        <v>327</v>
      </c>
      <c r="C368" s="357" t="s">
        <v>17538</v>
      </c>
      <c r="D368" t="s">
        <v>13143</v>
      </c>
    </row>
    <row r="369" spans="1:4" ht="15.05" customHeight="1" x14ac:dyDescent="0.3">
      <c r="A369" s="357" t="s">
        <v>17243</v>
      </c>
      <c r="B369" t="s">
        <v>12969</v>
      </c>
      <c r="C369" s="357" t="s">
        <v>17243</v>
      </c>
      <c r="D369" t="s">
        <v>13142</v>
      </c>
    </row>
    <row r="370" spans="1:4" ht="15.05" customHeight="1" x14ac:dyDescent="0.3">
      <c r="A370" s="357" t="s">
        <v>17145</v>
      </c>
      <c r="B370" t="s">
        <v>328</v>
      </c>
      <c r="C370" s="357" t="s">
        <v>17145</v>
      </c>
      <c r="D370" t="s">
        <v>13143</v>
      </c>
    </row>
    <row r="371" spans="1:4" ht="15.05" customHeight="1" x14ac:dyDescent="0.3">
      <c r="A371" s="357" t="s">
        <v>17308</v>
      </c>
      <c r="B371" t="s">
        <v>329</v>
      </c>
      <c r="C371" s="357" t="s">
        <v>17308</v>
      </c>
      <c r="D371" t="s">
        <v>13143</v>
      </c>
    </row>
    <row r="372" spans="1:4" ht="15.05" customHeight="1" x14ac:dyDescent="0.3">
      <c r="A372" s="357" t="s">
        <v>17662</v>
      </c>
      <c r="B372" t="s">
        <v>330</v>
      </c>
      <c r="C372" s="357" t="s">
        <v>17662</v>
      </c>
      <c r="D372" t="s">
        <v>13143</v>
      </c>
    </row>
    <row r="373" spans="1:4" ht="15.05" customHeight="1" x14ac:dyDescent="0.3">
      <c r="A373" s="357" t="s">
        <v>17509</v>
      </c>
      <c r="B373" t="s">
        <v>331</v>
      </c>
      <c r="C373" s="357" t="s">
        <v>17509</v>
      </c>
      <c r="D373" t="s">
        <v>13143</v>
      </c>
    </row>
    <row r="374" spans="1:4" ht="15.05" customHeight="1" x14ac:dyDescent="0.3">
      <c r="A374" s="357" t="s">
        <v>17673</v>
      </c>
      <c r="B374" t="s">
        <v>332</v>
      </c>
      <c r="C374" s="357" t="s">
        <v>17673</v>
      </c>
      <c r="D374" t="s">
        <v>13143</v>
      </c>
    </row>
    <row r="375" spans="1:4" ht="15.05" customHeight="1" x14ac:dyDescent="0.3">
      <c r="A375" s="357" t="s">
        <v>17191</v>
      </c>
      <c r="B375" t="s">
        <v>333</v>
      </c>
      <c r="C375" s="357" t="s">
        <v>17191</v>
      </c>
      <c r="D375" t="s">
        <v>13143</v>
      </c>
    </row>
    <row r="376" spans="1:4" ht="15.05" customHeight="1" x14ac:dyDescent="0.3">
      <c r="A376" s="357" t="s">
        <v>17375</v>
      </c>
      <c r="B376" t="s">
        <v>15923</v>
      </c>
      <c r="C376" s="357" t="s">
        <v>17375</v>
      </c>
      <c r="D376" t="s">
        <v>13142</v>
      </c>
    </row>
    <row r="377" spans="1:4" ht="15.05" customHeight="1" x14ac:dyDescent="0.3">
      <c r="A377" s="357" t="s">
        <v>17742</v>
      </c>
      <c r="B377" t="s">
        <v>334</v>
      </c>
      <c r="C377" s="357" t="s">
        <v>17742</v>
      </c>
      <c r="D377" t="s">
        <v>13142</v>
      </c>
    </row>
    <row r="378" spans="1:4" ht="15.05" customHeight="1" x14ac:dyDescent="0.3">
      <c r="A378" s="357" t="s">
        <v>17392</v>
      </c>
      <c r="B378" t="s">
        <v>335</v>
      </c>
      <c r="C378" s="357" t="s">
        <v>17392</v>
      </c>
      <c r="D378" t="s">
        <v>13143</v>
      </c>
    </row>
    <row r="379" spans="1:4" ht="15.05" customHeight="1" x14ac:dyDescent="0.3">
      <c r="A379" s="357" t="s">
        <v>17697</v>
      </c>
      <c r="B379" t="s">
        <v>336</v>
      </c>
      <c r="C379" s="357" t="s">
        <v>17697</v>
      </c>
      <c r="D379" t="s">
        <v>13143</v>
      </c>
    </row>
    <row r="380" spans="1:4" ht="15.05" customHeight="1" x14ac:dyDescent="0.3">
      <c r="A380" s="357" t="s">
        <v>17223</v>
      </c>
      <c r="B380" t="s">
        <v>337</v>
      </c>
      <c r="C380" s="357" t="s">
        <v>17223</v>
      </c>
      <c r="D380" t="s">
        <v>13143</v>
      </c>
    </row>
    <row r="381" spans="1:4" ht="15.05" customHeight="1" x14ac:dyDescent="0.3">
      <c r="A381" s="357" t="s">
        <v>17161</v>
      </c>
      <c r="B381" t="s">
        <v>338</v>
      </c>
      <c r="C381" s="357" t="s">
        <v>17161</v>
      </c>
      <c r="D381" t="s">
        <v>13143</v>
      </c>
    </row>
    <row r="382" spans="1:4" ht="15.05" customHeight="1" x14ac:dyDescent="0.3">
      <c r="A382" s="357" t="s">
        <v>17266</v>
      </c>
      <c r="B382" t="s">
        <v>339</v>
      </c>
      <c r="C382" s="357" t="s">
        <v>17266</v>
      </c>
      <c r="D382" t="s">
        <v>13143</v>
      </c>
    </row>
    <row r="383" spans="1:4" ht="15.05" customHeight="1" x14ac:dyDescent="0.3">
      <c r="A383" s="357" t="s">
        <v>17616</v>
      </c>
      <c r="B383" t="s">
        <v>340</v>
      </c>
      <c r="C383" s="357" t="s">
        <v>17616</v>
      </c>
      <c r="D383" t="s">
        <v>13143</v>
      </c>
    </row>
    <row r="384" spans="1:4" ht="15.05" customHeight="1" x14ac:dyDescent="0.3">
      <c r="A384" s="357" t="s">
        <v>17513</v>
      </c>
      <c r="B384" t="s">
        <v>341</v>
      </c>
      <c r="C384" s="357" t="s">
        <v>17513</v>
      </c>
      <c r="D384" t="s">
        <v>13143</v>
      </c>
    </row>
    <row r="385" spans="1:4" ht="15.05" customHeight="1" x14ac:dyDescent="0.3">
      <c r="A385" s="357" t="s">
        <v>17112</v>
      </c>
      <c r="B385" t="s">
        <v>342</v>
      </c>
      <c r="C385" s="357" t="s">
        <v>17112</v>
      </c>
      <c r="D385" t="s">
        <v>13143</v>
      </c>
    </row>
    <row r="386" spans="1:4" ht="15.05" customHeight="1" x14ac:dyDescent="0.3">
      <c r="A386" s="357" t="s">
        <v>17317</v>
      </c>
      <c r="B386" t="s">
        <v>343</v>
      </c>
      <c r="C386" s="357" t="s">
        <v>17317</v>
      </c>
      <c r="D386" t="s">
        <v>13143</v>
      </c>
    </row>
    <row r="387" spans="1:4" ht="15.05" customHeight="1" x14ac:dyDescent="0.3">
      <c r="A387" s="357" t="s">
        <v>17151</v>
      </c>
      <c r="B387" t="s">
        <v>344</v>
      </c>
      <c r="C387" s="357" t="s">
        <v>17151</v>
      </c>
      <c r="D387" t="s">
        <v>13143</v>
      </c>
    </row>
    <row r="388" spans="1:4" ht="15.05" customHeight="1" x14ac:dyDescent="0.3">
      <c r="A388" s="357" t="s">
        <v>17176</v>
      </c>
      <c r="B388" t="s">
        <v>345</v>
      </c>
      <c r="C388" s="357" t="s">
        <v>17176</v>
      </c>
      <c r="D388" t="s">
        <v>13143</v>
      </c>
    </row>
    <row r="389" spans="1:4" ht="15.05" customHeight="1" x14ac:dyDescent="0.3">
      <c r="A389" s="357" t="s">
        <v>17625</v>
      </c>
      <c r="B389" t="s">
        <v>346</v>
      </c>
      <c r="C389" s="357" t="s">
        <v>17625</v>
      </c>
      <c r="D389" t="s">
        <v>13143</v>
      </c>
    </row>
    <row r="390" spans="1:4" ht="15.05" customHeight="1" x14ac:dyDescent="0.3">
      <c r="A390" s="357" t="s">
        <v>17656</v>
      </c>
      <c r="B390" t="s">
        <v>347</v>
      </c>
      <c r="C390" s="357" t="s">
        <v>17656</v>
      </c>
      <c r="D390" t="s">
        <v>13143</v>
      </c>
    </row>
    <row r="391" spans="1:4" ht="15.05" customHeight="1" x14ac:dyDescent="0.3">
      <c r="A391" s="357" t="s">
        <v>17298</v>
      </c>
      <c r="B391" t="s">
        <v>348</v>
      </c>
      <c r="C391" s="357" t="s">
        <v>17298</v>
      </c>
      <c r="D391" t="s">
        <v>13143</v>
      </c>
    </row>
    <row r="392" spans="1:4" ht="15.05" customHeight="1" x14ac:dyDescent="0.3">
      <c r="A392" s="357" t="s">
        <v>17448</v>
      </c>
      <c r="B392" t="s">
        <v>349</v>
      </c>
      <c r="C392" s="357" t="s">
        <v>17448</v>
      </c>
      <c r="D392" t="s">
        <v>13143</v>
      </c>
    </row>
    <row r="393" spans="1:4" ht="15.05" customHeight="1" x14ac:dyDescent="0.3">
      <c r="A393" s="357" t="s">
        <v>17624</v>
      </c>
      <c r="B393" t="s">
        <v>350</v>
      </c>
      <c r="C393" s="357" t="s">
        <v>17624</v>
      </c>
      <c r="D393" t="s">
        <v>13143</v>
      </c>
    </row>
    <row r="394" spans="1:4" ht="15.05" customHeight="1" x14ac:dyDescent="0.3">
      <c r="A394" s="357" t="s">
        <v>17123</v>
      </c>
      <c r="B394" t="s">
        <v>351</v>
      </c>
      <c r="C394" s="357" t="s">
        <v>17123</v>
      </c>
      <c r="D394" t="s">
        <v>13143</v>
      </c>
    </row>
    <row r="395" spans="1:4" ht="15.05" customHeight="1" x14ac:dyDescent="0.3">
      <c r="A395" s="357" t="s">
        <v>17639</v>
      </c>
      <c r="B395" t="s">
        <v>352</v>
      </c>
      <c r="C395" s="357" t="s">
        <v>17639</v>
      </c>
      <c r="D395" t="s">
        <v>13143</v>
      </c>
    </row>
    <row r="396" spans="1:4" ht="15.05" customHeight="1" x14ac:dyDescent="0.3">
      <c r="A396" s="357" t="s">
        <v>17160</v>
      </c>
      <c r="B396" t="s">
        <v>353</v>
      </c>
      <c r="C396" s="357" t="s">
        <v>17160</v>
      </c>
      <c r="D396" t="s">
        <v>13143</v>
      </c>
    </row>
    <row r="397" spans="1:4" ht="15.05" customHeight="1" x14ac:dyDescent="0.3">
      <c r="A397" s="357" t="s">
        <v>17628</v>
      </c>
      <c r="B397" t="s">
        <v>354</v>
      </c>
      <c r="C397" s="357" t="s">
        <v>17628</v>
      </c>
      <c r="D397" t="s">
        <v>13143</v>
      </c>
    </row>
    <row r="398" spans="1:4" ht="15.05" customHeight="1" x14ac:dyDescent="0.3">
      <c r="A398" s="357" t="s">
        <v>17556</v>
      </c>
      <c r="B398" t="s">
        <v>355</v>
      </c>
      <c r="C398" s="357" t="s">
        <v>17556</v>
      </c>
      <c r="D398" t="s">
        <v>13143</v>
      </c>
    </row>
    <row r="399" spans="1:4" ht="15.05" customHeight="1" x14ac:dyDescent="0.3">
      <c r="A399" s="357" t="s">
        <v>17225</v>
      </c>
      <c r="B399" t="s">
        <v>356</v>
      </c>
      <c r="C399" s="357" t="s">
        <v>17225</v>
      </c>
      <c r="D399" t="s">
        <v>13143</v>
      </c>
    </row>
    <row r="400" spans="1:4" ht="15.05" customHeight="1" x14ac:dyDescent="0.3">
      <c r="A400" s="357" t="s">
        <v>17683</v>
      </c>
      <c r="B400" t="s">
        <v>357</v>
      </c>
      <c r="C400" s="357" t="s">
        <v>17683</v>
      </c>
      <c r="D400" t="s">
        <v>13143</v>
      </c>
    </row>
    <row r="401" spans="1:4" ht="15.05" customHeight="1" x14ac:dyDescent="0.3">
      <c r="A401" s="357" t="s">
        <v>17149</v>
      </c>
      <c r="B401" t="s">
        <v>358</v>
      </c>
      <c r="C401" s="357" t="s">
        <v>17149</v>
      </c>
      <c r="D401" t="s">
        <v>13143</v>
      </c>
    </row>
    <row r="402" spans="1:4" ht="15.05" customHeight="1" x14ac:dyDescent="0.3">
      <c r="A402" s="357" t="s">
        <v>17232</v>
      </c>
      <c r="B402" t="s">
        <v>359</v>
      </c>
      <c r="C402" s="357" t="s">
        <v>17232</v>
      </c>
      <c r="D402" t="s">
        <v>13143</v>
      </c>
    </row>
    <row r="403" spans="1:4" ht="15.05" customHeight="1" x14ac:dyDescent="0.3">
      <c r="A403" s="357" t="s">
        <v>17514</v>
      </c>
      <c r="B403" t="s">
        <v>15834</v>
      </c>
      <c r="C403" s="357" t="s">
        <v>17514</v>
      </c>
      <c r="D403" t="s">
        <v>13143</v>
      </c>
    </row>
    <row r="404" spans="1:4" ht="15.05" customHeight="1" x14ac:dyDescent="0.3">
      <c r="A404" s="357" t="s">
        <v>17406</v>
      </c>
      <c r="B404" t="s">
        <v>360</v>
      </c>
      <c r="C404" s="357" t="s">
        <v>17406</v>
      </c>
      <c r="D404" t="s">
        <v>13142</v>
      </c>
    </row>
    <row r="405" spans="1:4" ht="15.05" customHeight="1" x14ac:dyDescent="0.3">
      <c r="A405" s="357" t="s">
        <v>17435</v>
      </c>
      <c r="B405" t="s">
        <v>361</v>
      </c>
      <c r="C405" s="357" t="s">
        <v>17435</v>
      </c>
      <c r="D405" t="s">
        <v>13143</v>
      </c>
    </row>
    <row r="406" spans="1:4" ht="15.05" customHeight="1" x14ac:dyDescent="0.3">
      <c r="A406" s="357" t="s">
        <v>17397</v>
      </c>
      <c r="B406" t="s">
        <v>362</v>
      </c>
      <c r="C406" s="357" t="s">
        <v>17397</v>
      </c>
      <c r="D406" t="s">
        <v>13143</v>
      </c>
    </row>
    <row r="407" spans="1:4" ht="15.05" customHeight="1" x14ac:dyDescent="0.3">
      <c r="A407" s="357" t="s">
        <v>17200</v>
      </c>
      <c r="B407" t="s">
        <v>363</v>
      </c>
      <c r="C407" s="357" t="s">
        <v>17200</v>
      </c>
      <c r="D407" t="s">
        <v>13143</v>
      </c>
    </row>
    <row r="408" spans="1:4" ht="15.05" customHeight="1" x14ac:dyDescent="0.3">
      <c r="A408" s="357" t="s">
        <v>17228</v>
      </c>
      <c r="B408" t="s">
        <v>364</v>
      </c>
      <c r="C408" s="357" t="s">
        <v>17228</v>
      </c>
      <c r="D408" t="s">
        <v>13143</v>
      </c>
    </row>
    <row r="409" spans="1:4" ht="15.05" customHeight="1" x14ac:dyDescent="0.3">
      <c r="A409" s="357" t="s">
        <v>17216</v>
      </c>
      <c r="B409" t="s">
        <v>365</v>
      </c>
      <c r="C409" s="357" t="s">
        <v>17216</v>
      </c>
      <c r="D409" t="s">
        <v>13143</v>
      </c>
    </row>
    <row r="410" spans="1:4" ht="15.05" customHeight="1" x14ac:dyDescent="0.3">
      <c r="A410" s="357" t="s">
        <v>17629</v>
      </c>
      <c r="B410" t="s">
        <v>366</v>
      </c>
      <c r="C410" s="357" t="s">
        <v>17629</v>
      </c>
      <c r="D410" t="s">
        <v>13143</v>
      </c>
    </row>
    <row r="411" spans="1:4" ht="15.05" customHeight="1" x14ac:dyDescent="0.3">
      <c r="A411" s="357" t="s">
        <v>17208</v>
      </c>
      <c r="B411" t="s">
        <v>367</v>
      </c>
      <c r="C411" s="357" t="s">
        <v>17208</v>
      </c>
      <c r="D411" t="s">
        <v>13143</v>
      </c>
    </row>
    <row r="412" spans="1:4" ht="15.05" customHeight="1" x14ac:dyDescent="0.3">
      <c r="A412" s="357" t="s">
        <v>17665</v>
      </c>
      <c r="B412" t="s">
        <v>368</v>
      </c>
      <c r="C412" s="357" t="s">
        <v>17665</v>
      </c>
      <c r="D412" t="s">
        <v>13143</v>
      </c>
    </row>
    <row r="413" spans="1:4" ht="15.05" customHeight="1" x14ac:dyDescent="0.3">
      <c r="A413" s="357" t="s">
        <v>17320</v>
      </c>
      <c r="B413" t="s">
        <v>369</v>
      </c>
      <c r="C413" s="357" t="s">
        <v>17320</v>
      </c>
      <c r="D413" t="s">
        <v>13143</v>
      </c>
    </row>
    <row r="414" spans="1:4" ht="15.05" customHeight="1" x14ac:dyDescent="0.3">
      <c r="A414" s="357" t="s">
        <v>17314</v>
      </c>
      <c r="B414" t="s">
        <v>370</v>
      </c>
      <c r="C414" s="357" t="s">
        <v>17314</v>
      </c>
      <c r="D414" t="s">
        <v>13143</v>
      </c>
    </row>
    <row r="415" spans="1:4" ht="15.05" customHeight="1" x14ac:dyDescent="0.3">
      <c r="A415" s="357" t="s">
        <v>17726</v>
      </c>
      <c r="B415" t="s">
        <v>371</v>
      </c>
      <c r="C415" s="357" t="s">
        <v>17726</v>
      </c>
      <c r="D415" t="s">
        <v>13143</v>
      </c>
    </row>
    <row r="416" spans="1:4" ht="15.05" customHeight="1" x14ac:dyDescent="0.3">
      <c r="A416" s="357" t="s">
        <v>17640</v>
      </c>
      <c r="B416" t="s">
        <v>372</v>
      </c>
      <c r="C416" s="357" t="s">
        <v>17640</v>
      </c>
      <c r="D416" t="s">
        <v>13143</v>
      </c>
    </row>
    <row r="417" spans="1:4" ht="15.05" customHeight="1" x14ac:dyDescent="0.3">
      <c r="A417" s="357" t="s">
        <v>17340</v>
      </c>
      <c r="B417" t="s">
        <v>373</v>
      </c>
      <c r="C417" s="357" t="s">
        <v>17340</v>
      </c>
      <c r="D417" t="s">
        <v>13142</v>
      </c>
    </row>
    <row r="418" spans="1:4" ht="15.05" customHeight="1" x14ac:dyDescent="0.3">
      <c r="A418" s="357" t="s">
        <v>17231</v>
      </c>
      <c r="B418" t="s">
        <v>374</v>
      </c>
      <c r="C418" s="357" t="s">
        <v>17231</v>
      </c>
      <c r="D418" t="s">
        <v>13143</v>
      </c>
    </row>
    <row r="419" spans="1:4" ht="15.05" customHeight="1" x14ac:dyDescent="0.3">
      <c r="A419" s="357" t="s">
        <v>17310</v>
      </c>
      <c r="B419" t="s">
        <v>375</v>
      </c>
      <c r="C419" s="357" t="s">
        <v>17310</v>
      </c>
      <c r="D419" t="s">
        <v>13143</v>
      </c>
    </row>
    <row r="420" spans="1:4" ht="15.05" customHeight="1" x14ac:dyDescent="0.3">
      <c r="A420" s="357" t="s">
        <v>17601</v>
      </c>
      <c r="B420" t="s">
        <v>15835</v>
      </c>
      <c r="C420" s="357" t="s">
        <v>17601</v>
      </c>
      <c r="D420" t="s">
        <v>13142</v>
      </c>
    </row>
    <row r="421" spans="1:4" ht="15.05" customHeight="1" x14ac:dyDescent="0.3">
      <c r="A421" s="357" t="s">
        <v>17156</v>
      </c>
      <c r="B421" t="s">
        <v>376</v>
      </c>
      <c r="C421" s="357" t="s">
        <v>17156</v>
      </c>
      <c r="D421" t="s">
        <v>13143</v>
      </c>
    </row>
    <row r="422" spans="1:4" ht="15.05" customHeight="1" x14ac:dyDescent="0.3">
      <c r="A422" s="357" t="s">
        <v>17365</v>
      </c>
      <c r="B422" t="s">
        <v>377</v>
      </c>
      <c r="C422" s="357" t="s">
        <v>17365</v>
      </c>
      <c r="D422" t="s">
        <v>13143</v>
      </c>
    </row>
    <row r="423" spans="1:4" ht="15.05" customHeight="1" x14ac:dyDescent="0.3">
      <c r="A423" s="357" t="s">
        <v>17184</v>
      </c>
      <c r="B423" t="s">
        <v>15924</v>
      </c>
      <c r="C423" s="357" t="s">
        <v>17184</v>
      </c>
      <c r="D423" t="s">
        <v>13142</v>
      </c>
    </row>
    <row r="424" spans="1:4" ht="15.05" customHeight="1" x14ac:dyDescent="0.3">
      <c r="A424" s="357" t="s">
        <v>17684</v>
      </c>
      <c r="B424" t="s">
        <v>378</v>
      </c>
      <c r="C424" s="357" t="s">
        <v>17684</v>
      </c>
      <c r="D424" t="s">
        <v>13143</v>
      </c>
    </row>
    <row r="425" spans="1:4" ht="15.05" customHeight="1" x14ac:dyDescent="0.3">
      <c r="A425" s="357" t="s">
        <v>17712</v>
      </c>
      <c r="B425" t="s">
        <v>379</v>
      </c>
      <c r="C425" s="357" t="s">
        <v>17712</v>
      </c>
      <c r="D425" t="s">
        <v>13143</v>
      </c>
    </row>
    <row r="426" spans="1:4" ht="15.05" customHeight="1" x14ac:dyDescent="0.3">
      <c r="A426" s="357" t="s">
        <v>17195</v>
      </c>
      <c r="B426" t="s">
        <v>380</v>
      </c>
      <c r="C426" s="357" t="s">
        <v>17195</v>
      </c>
      <c r="D426" t="s">
        <v>13143</v>
      </c>
    </row>
    <row r="427" spans="1:4" ht="15.05" customHeight="1" x14ac:dyDescent="0.3">
      <c r="A427" s="357" t="s">
        <v>17167</v>
      </c>
      <c r="B427" t="s">
        <v>381</v>
      </c>
      <c r="C427" s="357" t="s">
        <v>17167</v>
      </c>
      <c r="D427" t="s">
        <v>13143</v>
      </c>
    </row>
    <row r="428" spans="1:4" ht="15.05" customHeight="1" x14ac:dyDescent="0.3">
      <c r="A428" s="357" t="s">
        <v>17576</v>
      </c>
      <c r="B428" t="s">
        <v>382</v>
      </c>
      <c r="C428" s="357" t="s">
        <v>17576</v>
      </c>
      <c r="D428" t="s">
        <v>13143</v>
      </c>
    </row>
    <row r="429" spans="1:4" ht="15.05" customHeight="1" x14ac:dyDescent="0.3">
      <c r="A429" s="357" t="s">
        <v>17251</v>
      </c>
      <c r="B429" t="s">
        <v>383</v>
      </c>
      <c r="C429" s="357" t="s">
        <v>17251</v>
      </c>
      <c r="D429" t="s">
        <v>13143</v>
      </c>
    </row>
    <row r="430" spans="1:4" ht="15.05" customHeight="1" x14ac:dyDescent="0.3">
      <c r="A430" s="357" t="s">
        <v>17441</v>
      </c>
      <c r="B430" t="s">
        <v>384</v>
      </c>
      <c r="C430" s="357" t="s">
        <v>17441</v>
      </c>
      <c r="D430" t="s">
        <v>13143</v>
      </c>
    </row>
    <row r="431" spans="1:4" ht="15.05" customHeight="1" x14ac:dyDescent="0.3">
      <c r="A431" s="357" t="s">
        <v>17577</v>
      </c>
      <c r="B431" t="s">
        <v>385</v>
      </c>
      <c r="C431" s="357" t="s">
        <v>17577</v>
      </c>
      <c r="D431" t="s">
        <v>13143</v>
      </c>
    </row>
    <row r="432" spans="1:4" ht="15.05" customHeight="1" x14ac:dyDescent="0.3">
      <c r="A432" s="357" t="s">
        <v>17335</v>
      </c>
      <c r="B432" t="s">
        <v>386</v>
      </c>
      <c r="C432" s="357" t="s">
        <v>17335</v>
      </c>
      <c r="D432" t="s">
        <v>16073</v>
      </c>
    </row>
    <row r="433" spans="1:4" ht="15.05" customHeight="1" x14ac:dyDescent="0.3">
      <c r="A433" s="357" t="s">
        <v>17220</v>
      </c>
      <c r="B433" t="s">
        <v>387</v>
      </c>
      <c r="C433" s="357" t="s">
        <v>17220</v>
      </c>
      <c r="D433" t="s">
        <v>16073</v>
      </c>
    </row>
    <row r="434" spans="1:4" ht="15.05" customHeight="1" x14ac:dyDescent="0.3">
      <c r="A434" s="357" t="s">
        <v>17318</v>
      </c>
      <c r="B434" t="s">
        <v>1770</v>
      </c>
      <c r="C434" s="357" t="s">
        <v>17318</v>
      </c>
      <c r="D434" t="s">
        <v>16073</v>
      </c>
    </row>
    <row r="435" spans="1:4" ht="15.05" customHeight="1" x14ac:dyDescent="0.3">
      <c r="A435" s="357" t="s">
        <v>17315</v>
      </c>
      <c r="B435" t="s">
        <v>388</v>
      </c>
      <c r="C435" s="357" t="s">
        <v>17315</v>
      </c>
      <c r="D435" t="s">
        <v>16073</v>
      </c>
    </row>
    <row r="436" spans="1:4" ht="15.05" customHeight="1" x14ac:dyDescent="0.3">
      <c r="A436" s="357" t="s">
        <v>17621</v>
      </c>
      <c r="B436" t="s">
        <v>389</v>
      </c>
      <c r="C436" s="357" t="s">
        <v>17621</v>
      </c>
      <c r="D436" t="s">
        <v>13143</v>
      </c>
    </row>
    <row r="437" spans="1:4" ht="15.05" customHeight="1" x14ac:dyDescent="0.3">
      <c r="A437" s="357" t="s">
        <v>17528</v>
      </c>
      <c r="B437" t="s">
        <v>17529</v>
      </c>
      <c r="C437" s="357" t="s">
        <v>17528</v>
      </c>
      <c r="D437" t="s">
        <v>16073</v>
      </c>
    </row>
    <row r="438" spans="1:4" ht="15.05" customHeight="1" x14ac:dyDescent="0.3">
      <c r="A438" s="357" t="s">
        <v>17401</v>
      </c>
      <c r="B438" t="s">
        <v>390</v>
      </c>
      <c r="C438" s="357" t="s">
        <v>17401</v>
      </c>
      <c r="D438" t="s">
        <v>13142</v>
      </c>
    </row>
    <row r="439" spans="1:4" ht="15.05" customHeight="1" x14ac:dyDescent="0.3">
      <c r="A439" s="357" t="s">
        <v>17535</v>
      </c>
      <c r="B439" t="s">
        <v>391</v>
      </c>
      <c r="C439" s="357" t="s">
        <v>17535</v>
      </c>
      <c r="D439" t="s">
        <v>13143</v>
      </c>
    </row>
    <row r="440" spans="1:4" ht="15.05" customHeight="1" x14ac:dyDescent="0.3">
      <c r="A440" s="357" t="s">
        <v>17162</v>
      </c>
      <c r="B440" t="s">
        <v>392</v>
      </c>
      <c r="C440" s="357" t="s">
        <v>17162</v>
      </c>
      <c r="D440" t="s">
        <v>13143</v>
      </c>
    </row>
    <row r="441" spans="1:4" ht="15.05" customHeight="1" x14ac:dyDescent="0.3">
      <c r="A441" s="357" t="s">
        <v>17117</v>
      </c>
      <c r="B441" t="s">
        <v>393</v>
      </c>
      <c r="C441" s="357" t="s">
        <v>17117</v>
      </c>
      <c r="D441" t="s">
        <v>13142</v>
      </c>
    </row>
    <row r="442" spans="1:4" ht="15.05" customHeight="1" x14ac:dyDescent="0.3">
      <c r="A442" s="357" t="s">
        <v>17599</v>
      </c>
      <c r="B442" t="s">
        <v>394</v>
      </c>
      <c r="C442" s="357" t="s">
        <v>17599</v>
      </c>
      <c r="D442" t="s">
        <v>13143</v>
      </c>
    </row>
    <row r="443" spans="1:4" ht="15.05" customHeight="1" x14ac:dyDescent="0.3">
      <c r="A443" s="357" t="s">
        <v>17331</v>
      </c>
      <c r="B443" t="s">
        <v>395</v>
      </c>
      <c r="C443" s="357" t="s">
        <v>17331</v>
      </c>
      <c r="D443" t="s">
        <v>13142</v>
      </c>
    </row>
    <row r="444" spans="1:4" ht="15.05" customHeight="1" x14ac:dyDescent="0.3">
      <c r="A444" s="357" t="s">
        <v>17247</v>
      </c>
      <c r="B444" t="s">
        <v>396</v>
      </c>
      <c r="C444" s="357" t="s">
        <v>17247</v>
      </c>
      <c r="D444" t="s">
        <v>13143</v>
      </c>
    </row>
    <row r="445" spans="1:4" ht="15.05" customHeight="1" x14ac:dyDescent="0.3">
      <c r="A445" s="357" t="s">
        <v>17478</v>
      </c>
      <c r="B445" t="s">
        <v>397</v>
      </c>
      <c r="C445" s="357" t="s">
        <v>17478</v>
      </c>
      <c r="D445" t="s">
        <v>13142</v>
      </c>
    </row>
    <row r="446" spans="1:4" ht="15.05" customHeight="1" x14ac:dyDescent="0.3">
      <c r="A446" s="357" t="s">
        <v>20914</v>
      </c>
      <c r="B446" t="s">
        <v>20915</v>
      </c>
      <c r="C446" s="357" t="s">
        <v>20914</v>
      </c>
      <c r="D446" t="s">
        <v>13142</v>
      </c>
    </row>
    <row r="447" spans="1:4" ht="15.05" customHeight="1" x14ac:dyDescent="0.3">
      <c r="A447" s="357" t="s">
        <v>17245</v>
      </c>
      <c r="B447" t="s">
        <v>398</v>
      </c>
      <c r="C447" s="357" t="s">
        <v>17245</v>
      </c>
      <c r="D447" t="s">
        <v>13142</v>
      </c>
    </row>
    <row r="448" spans="1:4" ht="15.05" customHeight="1" x14ac:dyDescent="0.3">
      <c r="A448" s="357" t="s">
        <v>17374</v>
      </c>
      <c r="B448" t="s">
        <v>399</v>
      </c>
      <c r="C448" s="357" t="s">
        <v>17374</v>
      </c>
      <c r="D448" t="s">
        <v>13143</v>
      </c>
    </row>
    <row r="449" spans="1:4" ht="15.05" customHeight="1" x14ac:dyDescent="0.3">
      <c r="A449" s="357" t="s">
        <v>17735</v>
      </c>
      <c r="B449" t="s">
        <v>400</v>
      </c>
      <c r="C449" s="357" t="s">
        <v>17735</v>
      </c>
      <c r="D449" t="s">
        <v>13143</v>
      </c>
    </row>
    <row r="450" spans="1:4" ht="15.05" customHeight="1" x14ac:dyDescent="0.3">
      <c r="A450" s="357" t="s">
        <v>17595</v>
      </c>
      <c r="B450" t="s">
        <v>401</v>
      </c>
      <c r="C450" s="357" t="s">
        <v>17595</v>
      </c>
      <c r="D450" t="s">
        <v>13143</v>
      </c>
    </row>
    <row r="451" spans="1:4" ht="15.05" customHeight="1" x14ac:dyDescent="0.3">
      <c r="A451" s="357" t="s">
        <v>17108</v>
      </c>
      <c r="B451" t="s">
        <v>402</v>
      </c>
      <c r="C451" s="357" t="s">
        <v>17108</v>
      </c>
      <c r="D451" t="s">
        <v>13143</v>
      </c>
    </row>
    <row r="452" spans="1:4" ht="15.05" customHeight="1" x14ac:dyDescent="0.3">
      <c r="A452" s="357" t="s">
        <v>17348</v>
      </c>
      <c r="B452" t="s">
        <v>403</v>
      </c>
      <c r="C452" s="357" t="s">
        <v>17348</v>
      </c>
      <c r="D452" t="s">
        <v>13143</v>
      </c>
    </row>
    <row r="453" spans="1:4" ht="15.05" customHeight="1" x14ac:dyDescent="0.3">
      <c r="A453" s="357" t="s">
        <v>17560</v>
      </c>
      <c r="B453" t="s">
        <v>404</v>
      </c>
      <c r="C453" s="357" t="s">
        <v>17560</v>
      </c>
      <c r="D453" t="s">
        <v>13143</v>
      </c>
    </row>
    <row r="454" spans="1:4" ht="15.05" customHeight="1" x14ac:dyDescent="0.3">
      <c r="A454" s="357" t="s">
        <v>17307</v>
      </c>
      <c r="B454" t="s">
        <v>405</v>
      </c>
      <c r="C454" s="357" t="s">
        <v>17307</v>
      </c>
      <c r="D454" t="s">
        <v>13143</v>
      </c>
    </row>
    <row r="455" spans="1:4" ht="15.05" customHeight="1" x14ac:dyDescent="0.3">
      <c r="A455" s="357" t="s">
        <v>17267</v>
      </c>
      <c r="B455" t="s">
        <v>406</v>
      </c>
      <c r="C455" s="357" t="s">
        <v>17267</v>
      </c>
      <c r="D455" t="s">
        <v>13143</v>
      </c>
    </row>
    <row r="456" spans="1:4" ht="15.05" customHeight="1" x14ac:dyDescent="0.3">
      <c r="A456" s="357" t="s">
        <v>17568</v>
      </c>
      <c r="B456" t="s">
        <v>407</v>
      </c>
      <c r="C456" s="357" t="s">
        <v>17568</v>
      </c>
      <c r="D456" t="s">
        <v>13143</v>
      </c>
    </row>
    <row r="457" spans="1:4" ht="15.05" customHeight="1" x14ac:dyDescent="0.3">
      <c r="A457" s="357" t="s">
        <v>17372</v>
      </c>
      <c r="B457" t="s">
        <v>408</v>
      </c>
      <c r="C457" s="357" t="s">
        <v>17372</v>
      </c>
      <c r="D457" t="s">
        <v>13143</v>
      </c>
    </row>
    <row r="458" spans="1:4" ht="15.05" customHeight="1" x14ac:dyDescent="0.3">
      <c r="A458" s="357" t="s">
        <v>17366</v>
      </c>
      <c r="B458" t="s">
        <v>409</v>
      </c>
      <c r="C458" s="357" t="s">
        <v>17366</v>
      </c>
      <c r="D458" t="s">
        <v>13143</v>
      </c>
    </row>
    <row r="459" spans="1:4" ht="15.05" customHeight="1" x14ac:dyDescent="0.3">
      <c r="A459" s="357" t="s">
        <v>17579</v>
      </c>
      <c r="B459" t="s">
        <v>410</v>
      </c>
      <c r="C459" s="357" t="s">
        <v>17579</v>
      </c>
      <c r="D459" t="s">
        <v>13143</v>
      </c>
    </row>
    <row r="460" spans="1:4" ht="15.05" customHeight="1" x14ac:dyDescent="0.3">
      <c r="A460" s="357" t="s">
        <v>17163</v>
      </c>
      <c r="B460" t="s">
        <v>411</v>
      </c>
      <c r="C460" s="357" t="s">
        <v>17163</v>
      </c>
      <c r="D460" t="s">
        <v>13143</v>
      </c>
    </row>
    <row r="461" spans="1:4" ht="15.05" customHeight="1" x14ac:dyDescent="0.3">
      <c r="A461" s="357" t="s">
        <v>17339</v>
      </c>
      <c r="B461" t="s">
        <v>412</v>
      </c>
      <c r="C461" s="357" t="s">
        <v>17339</v>
      </c>
      <c r="D461" t="s">
        <v>13143</v>
      </c>
    </row>
    <row r="462" spans="1:4" ht="15.05" customHeight="1" x14ac:dyDescent="0.3">
      <c r="A462" s="357" t="s">
        <v>17587</v>
      </c>
      <c r="B462" t="s">
        <v>13146</v>
      </c>
      <c r="C462" s="357" t="s">
        <v>17587</v>
      </c>
      <c r="D462" t="s">
        <v>13142</v>
      </c>
    </row>
    <row r="463" spans="1:4" ht="15.05" customHeight="1" x14ac:dyDescent="0.3">
      <c r="A463" s="357" t="s">
        <v>17597</v>
      </c>
      <c r="B463" t="s">
        <v>413</v>
      </c>
      <c r="C463" s="357" t="s">
        <v>17597</v>
      </c>
      <c r="D463" t="s">
        <v>13142</v>
      </c>
    </row>
    <row r="464" spans="1:4" ht="15.05" customHeight="1" x14ac:dyDescent="0.3">
      <c r="A464" s="357" t="s">
        <v>17182</v>
      </c>
      <c r="B464" t="s">
        <v>414</v>
      </c>
      <c r="C464" s="357" t="s">
        <v>17182</v>
      </c>
      <c r="D464" t="s">
        <v>13142</v>
      </c>
    </row>
    <row r="465" spans="1:4" ht="15.05" customHeight="1" x14ac:dyDescent="0.3">
      <c r="A465" s="357" t="s">
        <v>17351</v>
      </c>
      <c r="B465" t="s">
        <v>15925</v>
      </c>
      <c r="C465" s="357" t="s">
        <v>17351</v>
      </c>
      <c r="D465" t="s">
        <v>13142</v>
      </c>
    </row>
    <row r="466" spans="1:4" ht="15.05" customHeight="1" x14ac:dyDescent="0.3">
      <c r="A466" s="357" t="s">
        <v>17602</v>
      </c>
      <c r="B466" t="s">
        <v>415</v>
      </c>
      <c r="C466" s="357" t="s">
        <v>17602</v>
      </c>
      <c r="D466" t="s">
        <v>13142</v>
      </c>
    </row>
    <row r="467" spans="1:4" ht="15.05" customHeight="1" x14ac:dyDescent="0.3">
      <c r="A467" s="357" t="s">
        <v>17498</v>
      </c>
      <c r="B467" t="s">
        <v>416</v>
      </c>
      <c r="C467" s="357" t="s">
        <v>17498</v>
      </c>
      <c r="D467" t="s">
        <v>13142</v>
      </c>
    </row>
    <row r="468" spans="1:4" ht="15.05" customHeight="1" x14ac:dyDescent="0.3">
      <c r="A468" s="357" t="s">
        <v>17499</v>
      </c>
      <c r="B468" t="s">
        <v>417</v>
      </c>
      <c r="C468" s="357" t="s">
        <v>17499</v>
      </c>
      <c r="D468" t="s">
        <v>13142</v>
      </c>
    </row>
    <row r="469" spans="1:4" ht="15.05" customHeight="1" x14ac:dyDescent="0.3">
      <c r="A469" s="357" t="s">
        <v>17186</v>
      </c>
      <c r="B469" t="s">
        <v>10299</v>
      </c>
      <c r="C469" s="357" t="s">
        <v>17186</v>
      </c>
      <c r="D469" t="s">
        <v>13142</v>
      </c>
    </row>
    <row r="470" spans="1:4" ht="15.05" customHeight="1" x14ac:dyDescent="0.3">
      <c r="A470" s="357" t="s">
        <v>17604</v>
      </c>
      <c r="B470" t="s">
        <v>10280</v>
      </c>
      <c r="C470" s="357" t="s">
        <v>17604</v>
      </c>
      <c r="D470" t="s">
        <v>13142</v>
      </c>
    </row>
    <row r="471" spans="1:4" ht="15.05" customHeight="1" x14ac:dyDescent="0.3">
      <c r="A471" s="357" t="s">
        <v>17260</v>
      </c>
      <c r="B471" t="s">
        <v>13147</v>
      </c>
      <c r="C471" s="357" t="s">
        <v>17260</v>
      </c>
      <c r="D471" t="s">
        <v>13142</v>
      </c>
    </row>
    <row r="472" spans="1:4" ht="15.05" customHeight="1" x14ac:dyDescent="0.3">
      <c r="A472" s="357" t="s">
        <v>17357</v>
      </c>
      <c r="B472" t="s">
        <v>418</v>
      </c>
      <c r="C472" s="357" t="s">
        <v>17357</v>
      </c>
      <c r="D472" t="s">
        <v>13143</v>
      </c>
    </row>
    <row r="473" spans="1:4" ht="15.05" customHeight="1" x14ac:dyDescent="0.3">
      <c r="A473" s="357" t="s">
        <v>17174</v>
      </c>
      <c r="B473" t="s">
        <v>419</v>
      </c>
      <c r="C473" s="357" t="s">
        <v>17174</v>
      </c>
      <c r="D473" t="s">
        <v>13143</v>
      </c>
    </row>
    <row r="474" spans="1:4" ht="15.05" customHeight="1" x14ac:dyDescent="0.3">
      <c r="A474" s="357" t="s">
        <v>17422</v>
      </c>
      <c r="B474" t="s">
        <v>420</v>
      </c>
      <c r="C474" s="357" t="s">
        <v>17422</v>
      </c>
      <c r="D474" t="s">
        <v>13143</v>
      </c>
    </row>
    <row r="475" spans="1:4" ht="15.05" customHeight="1" x14ac:dyDescent="0.3">
      <c r="A475" s="357" t="s">
        <v>17663</v>
      </c>
      <c r="B475" t="s">
        <v>421</v>
      </c>
      <c r="C475" s="357" t="s">
        <v>17663</v>
      </c>
      <c r="D475" t="s">
        <v>13143</v>
      </c>
    </row>
    <row r="476" spans="1:4" ht="15.05" customHeight="1" x14ac:dyDescent="0.3">
      <c r="A476" s="357" t="s">
        <v>17238</v>
      </c>
      <c r="B476" t="s">
        <v>422</v>
      </c>
      <c r="C476" s="357" t="s">
        <v>17238</v>
      </c>
      <c r="D476" t="s">
        <v>13143</v>
      </c>
    </row>
    <row r="477" spans="1:4" ht="15.05" customHeight="1" x14ac:dyDescent="0.3">
      <c r="A477" s="357" t="s">
        <v>17545</v>
      </c>
      <c r="B477" t="s">
        <v>12970</v>
      </c>
      <c r="C477" s="357" t="s">
        <v>17545</v>
      </c>
      <c r="D477" t="s">
        <v>16073</v>
      </c>
    </row>
    <row r="478" spans="1:4" ht="15.05" customHeight="1" x14ac:dyDescent="0.3">
      <c r="A478" s="357" t="s">
        <v>17294</v>
      </c>
      <c r="B478" t="s">
        <v>423</v>
      </c>
      <c r="C478" s="357" t="s">
        <v>17294</v>
      </c>
      <c r="D478" t="s">
        <v>13143</v>
      </c>
    </row>
    <row r="479" spans="1:4" ht="15.05" customHeight="1" x14ac:dyDescent="0.3">
      <c r="A479" s="357" t="s">
        <v>17708</v>
      </c>
      <c r="B479" t="s">
        <v>424</v>
      </c>
      <c r="C479" s="357" t="s">
        <v>17708</v>
      </c>
      <c r="D479" t="s">
        <v>13143</v>
      </c>
    </row>
    <row r="480" spans="1:4" ht="15.05" customHeight="1" x14ac:dyDescent="0.3">
      <c r="A480" s="357" t="s">
        <v>17516</v>
      </c>
      <c r="B480" t="s">
        <v>425</v>
      </c>
      <c r="C480" s="357" t="s">
        <v>17516</v>
      </c>
      <c r="D480" t="s">
        <v>13143</v>
      </c>
    </row>
    <row r="481" spans="1:4" ht="15.05" customHeight="1" x14ac:dyDescent="0.3">
      <c r="A481" s="357" t="s">
        <v>17319</v>
      </c>
      <c r="B481" t="s">
        <v>426</v>
      </c>
      <c r="C481" s="357" t="s">
        <v>17319</v>
      </c>
      <c r="D481" t="s">
        <v>13142</v>
      </c>
    </row>
    <row r="482" spans="1:4" ht="15.05" customHeight="1" x14ac:dyDescent="0.3">
      <c r="A482" s="357" t="s">
        <v>17690</v>
      </c>
      <c r="B482" t="s">
        <v>427</v>
      </c>
      <c r="C482" s="357" t="s">
        <v>17690</v>
      </c>
      <c r="D482" t="s">
        <v>13143</v>
      </c>
    </row>
    <row r="483" spans="1:4" ht="15.05" customHeight="1" x14ac:dyDescent="0.3">
      <c r="A483" s="357" t="s">
        <v>17403</v>
      </c>
      <c r="B483" t="s">
        <v>428</v>
      </c>
      <c r="C483" s="357" t="s">
        <v>17403</v>
      </c>
      <c r="D483" t="s">
        <v>13142</v>
      </c>
    </row>
    <row r="484" spans="1:4" ht="15.05" customHeight="1" x14ac:dyDescent="0.3">
      <c r="A484" s="357" t="s">
        <v>17124</v>
      </c>
      <c r="B484" t="s">
        <v>429</v>
      </c>
      <c r="C484" s="357" t="s">
        <v>17124</v>
      </c>
      <c r="D484" t="s">
        <v>13143</v>
      </c>
    </row>
    <row r="485" spans="1:4" ht="15.05" customHeight="1" x14ac:dyDescent="0.3">
      <c r="A485" s="357" t="s">
        <v>17522</v>
      </c>
      <c r="B485" t="s">
        <v>430</v>
      </c>
      <c r="C485" s="357" t="s">
        <v>17522</v>
      </c>
      <c r="D485" t="s">
        <v>13143</v>
      </c>
    </row>
    <row r="486" spans="1:4" ht="15.05" customHeight="1" x14ac:dyDescent="0.3">
      <c r="A486" s="357" t="s">
        <v>17239</v>
      </c>
      <c r="B486" t="s">
        <v>431</v>
      </c>
      <c r="C486" s="357" t="s">
        <v>17239</v>
      </c>
      <c r="D486" t="s">
        <v>13143</v>
      </c>
    </row>
    <row r="487" spans="1:4" ht="15.05" customHeight="1" x14ac:dyDescent="0.3">
      <c r="A487" s="357" t="s">
        <v>17600</v>
      </c>
      <c r="B487" t="s">
        <v>432</v>
      </c>
      <c r="C487" s="357" t="s">
        <v>17600</v>
      </c>
      <c r="D487" t="s">
        <v>13143</v>
      </c>
    </row>
    <row r="488" spans="1:4" ht="15.05" customHeight="1" x14ac:dyDescent="0.3">
      <c r="A488" s="357" t="s">
        <v>17338</v>
      </c>
      <c r="B488" t="s">
        <v>16071</v>
      </c>
      <c r="C488" s="357" t="s">
        <v>17338</v>
      </c>
      <c r="D488" t="s">
        <v>13143</v>
      </c>
    </row>
    <row r="489" spans="1:4" ht="15.05" customHeight="1" x14ac:dyDescent="0.3">
      <c r="A489" s="357" t="s">
        <v>17485</v>
      </c>
      <c r="B489" t="s">
        <v>433</v>
      </c>
      <c r="C489" s="357" t="s">
        <v>17485</v>
      </c>
      <c r="D489" t="s">
        <v>13143</v>
      </c>
    </row>
    <row r="490" spans="1:4" ht="15.05" customHeight="1" x14ac:dyDescent="0.3">
      <c r="A490" s="357" t="s">
        <v>17721</v>
      </c>
      <c r="B490" t="s">
        <v>434</v>
      </c>
      <c r="C490" s="357" t="s">
        <v>17721</v>
      </c>
      <c r="D490" t="s">
        <v>13143</v>
      </c>
    </row>
    <row r="491" spans="1:4" ht="15.05" customHeight="1" x14ac:dyDescent="0.3">
      <c r="A491" s="357" t="s">
        <v>17607</v>
      </c>
      <c r="B491" t="s">
        <v>435</v>
      </c>
      <c r="C491" s="357" t="s">
        <v>17607</v>
      </c>
      <c r="D491" t="s">
        <v>13143</v>
      </c>
    </row>
    <row r="492" spans="1:4" ht="15.05" customHeight="1" x14ac:dyDescent="0.3">
      <c r="A492" s="357" t="s">
        <v>17197</v>
      </c>
      <c r="B492" t="s">
        <v>436</v>
      </c>
      <c r="C492" s="357" t="s">
        <v>17197</v>
      </c>
      <c r="D492" t="s">
        <v>13142</v>
      </c>
    </row>
    <row r="493" spans="1:4" ht="15.05" customHeight="1" x14ac:dyDescent="0.3">
      <c r="A493" s="357" t="s">
        <v>17571</v>
      </c>
      <c r="B493" t="s">
        <v>437</v>
      </c>
      <c r="C493" s="357" t="s">
        <v>17571</v>
      </c>
      <c r="D493" t="s">
        <v>13142</v>
      </c>
    </row>
    <row r="494" spans="1:4" ht="15.05" customHeight="1" x14ac:dyDescent="0.3">
      <c r="A494" s="357" t="s">
        <v>17751</v>
      </c>
      <c r="B494" t="s">
        <v>438</v>
      </c>
      <c r="C494" s="357" t="s">
        <v>17751</v>
      </c>
      <c r="D494" t="s">
        <v>13143</v>
      </c>
    </row>
    <row r="495" spans="1:4" ht="15.05" customHeight="1" x14ac:dyDescent="0.3">
      <c r="A495" s="357" t="s">
        <v>17283</v>
      </c>
      <c r="B495" t="s">
        <v>439</v>
      </c>
      <c r="C495" s="357" t="s">
        <v>17283</v>
      </c>
      <c r="D495" t="s">
        <v>13143</v>
      </c>
    </row>
    <row r="496" spans="1:4" ht="15.05" customHeight="1" x14ac:dyDescent="0.3">
      <c r="A496" s="357" t="s">
        <v>17668</v>
      </c>
      <c r="B496" t="s">
        <v>440</v>
      </c>
      <c r="C496" s="357" t="s">
        <v>17668</v>
      </c>
      <c r="D496" t="s">
        <v>13143</v>
      </c>
    </row>
    <row r="497" spans="1:4" ht="15.05" customHeight="1" x14ac:dyDescent="0.3">
      <c r="A497" s="357" t="s">
        <v>17399</v>
      </c>
      <c r="B497" t="s">
        <v>12971</v>
      </c>
      <c r="C497" s="357" t="s">
        <v>17399</v>
      </c>
      <c r="D497" t="s">
        <v>13142</v>
      </c>
    </row>
    <row r="498" spans="1:4" ht="15.05" customHeight="1" x14ac:dyDescent="0.3">
      <c r="A498" s="357" t="s">
        <v>17491</v>
      </c>
      <c r="B498" t="s">
        <v>441</v>
      </c>
      <c r="C498" s="357" t="s">
        <v>17491</v>
      </c>
      <c r="D498" t="s">
        <v>13143</v>
      </c>
    </row>
    <row r="499" spans="1:4" ht="15.05" customHeight="1" x14ac:dyDescent="0.3">
      <c r="A499" s="357" t="s">
        <v>17371</v>
      </c>
      <c r="B499" t="s">
        <v>442</v>
      </c>
      <c r="C499" s="357" t="s">
        <v>17371</v>
      </c>
      <c r="D499" t="s">
        <v>13143</v>
      </c>
    </row>
    <row r="500" spans="1:4" ht="15.05" customHeight="1" x14ac:dyDescent="0.3">
      <c r="A500" s="357" t="s">
        <v>17572</v>
      </c>
      <c r="B500" t="s">
        <v>443</v>
      </c>
      <c r="C500" s="357" t="s">
        <v>17572</v>
      </c>
      <c r="D500" t="s">
        <v>13143</v>
      </c>
    </row>
    <row r="501" spans="1:4" ht="15.05" customHeight="1" x14ac:dyDescent="0.3">
      <c r="A501" s="357" t="s">
        <v>17368</v>
      </c>
      <c r="B501" t="s">
        <v>444</v>
      </c>
      <c r="C501" s="357" t="s">
        <v>17368</v>
      </c>
      <c r="D501" t="s">
        <v>13143</v>
      </c>
    </row>
    <row r="502" spans="1:4" ht="15.05" customHeight="1" x14ac:dyDescent="0.3">
      <c r="A502" s="357" t="s">
        <v>17453</v>
      </c>
      <c r="B502" t="s">
        <v>15926</v>
      </c>
      <c r="C502" s="357" t="s">
        <v>17453</v>
      </c>
      <c r="D502" t="s">
        <v>13142</v>
      </c>
    </row>
    <row r="503" spans="1:4" ht="15.05" customHeight="1" x14ac:dyDescent="0.3">
      <c r="A503" s="357" t="s">
        <v>17465</v>
      </c>
      <c r="B503" t="s">
        <v>445</v>
      </c>
      <c r="C503" s="357" t="s">
        <v>17465</v>
      </c>
      <c r="D503" t="s">
        <v>13143</v>
      </c>
    </row>
    <row r="504" spans="1:4" ht="15.05" customHeight="1" x14ac:dyDescent="0.3">
      <c r="A504" s="357" t="s">
        <v>17717</v>
      </c>
      <c r="B504" t="s">
        <v>446</v>
      </c>
      <c r="C504" s="357" t="s">
        <v>17717</v>
      </c>
      <c r="D504" t="s">
        <v>13143</v>
      </c>
    </row>
    <row r="505" spans="1:4" ht="15.05" customHeight="1" x14ac:dyDescent="0.3">
      <c r="A505" s="357" t="s">
        <v>17729</v>
      </c>
      <c r="B505" t="s">
        <v>447</v>
      </c>
      <c r="C505" s="357" t="s">
        <v>17729</v>
      </c>
      <c r="D505" t="s">
        <v>13142</v>
      </c>
    </row>
    <row r="506" spans="1:4" ht="15.05" customHeight="1" x14ac:dyDescent="0.3">
      <c r="A506" s="357" t="s">
        <v>17754</v>
      </c>
      <c r="B506" t="s">
        <v>448</v>
      </c>
      <c r="C506" s="357" t="s">
        <v>17754</v>
      </c>
      <c r="D506" t="s">
        <v>13143</v>
      </c>
    </row>
    <row r="507" spans="1:4" ht="15.05" customHeight="1" x14ac:dyDescent="0.3">
      <c r="A507" s="357" t="s">
        <v>17539</v>
      </c>
      <c r="B507" t="s">
        <v>449</v>
      </c>
      <c r="C507" s="357" t="s">
        <v>17539</v>
      </c>
      <c r="D507" t="s">
        <v>13143</v>
      </c>
    </row>
    <row r="508" spans="1:4" ht="15.05" customHeight="1" x14ac:dyDescent="0.3">
      <c r="A508" s="357" t="s">
        <v>17564</v>
      </c>
      <c r="B508" t="s">
        <v>450</v>
      </c>
      <c r="C508" s="357" t="s">
        <v>17564</v>
      </c>
      <c r="D508" t="s">
        <v>13143</v>
      </c>
    </row>
    <row r="509" spans="1:4" ht="15.05" customHeight="1" x14ac:dyDescent="0.3">
      <c r="A509" s="357" t="s">
        <v>17458</v>
      </c>
      <c r="B509" t="s">
        <v>451</v>
      </c>
      <c r="C509" s="357" t="s">
        <v>17458</v>
      </c>
      <c r="D509" t="s">
        <v>13143</v>
      </c>
    </row>
    <row r="510" spans="1:4" ht="15.05" customHeight="1" x14ac:dyDescent="0.3">
      <c r="A510" s="357" t="s">
        <v>17508</v>
      </c>
      <c r="B510" t="s">
        <v>452</v>
      </c>
      <c r="C510" s="357" t="s">
        <v>17508</v>
      </c>
      <c r="D510" t="s">
        <v>13143</v>
      </c>
    </row>
    <row r="511" spans="1:4" ht="15.05" customHeight="1" x14ac:dyDescent="0.3">
      <c r="A511" s="357" t="s">
        <v>17342</v>
      </c>
      <c r="B511" t="s">
        <v>16145</v>
      </c>
      <c r="C511" s="357" t="s">
        <v>17342</v>
      </c>
      <c r="D511" t="s">
        <v>13142</v>
      </c>
    </row>
    <row r="512" spans="1:4" ht="15.05" customHeight="1" x14ac:dyDescent="0.3">
      <c r="A512" s="357" t="s">
        <v>17439</v>
      </c>
      <c r="B512" t="s">
        <v>453</v>
      </c>
      <c r="C512" s="357" t="s">
        <v>17439</v>
      </c>
      <c r="D512" t="s">
        <v>13143</v>
      </c>
    </row>
    <row r="513" spans="1:4" ht="15.05" customHeight="1" x14ac:dyDescent="0.3">
      <c r="A513" s="357" t="s">
        <v>17685</v>
      </c>
      <c r="B513" t="s">
        <v>454</v>
      </c>
      <c r="C513" s="357" t="s">
        <v>17685</v>
      </c>
      <c r="D513" t="s">
        <v>13143</v>
      </c>
    </row>
    <row r="514" spans="1:4" ht="15.05" customHeight="1" x14ac:dyDescent="0.3">
      <c r="A514" s="357" t="s">
        <v>17227</v>
      </c>
      <c r="B514" t="s">
        <v>455</v>
      </c>
      <c r="C514" s="357" t="s">
        <v>17227</v>
      </c>
      <c r="D514" t="s">
        <v>13143</v>
      </c>
    </row>
    <row r="515" spans="1:4" ht="15.05" customHeight="1" x14ac:dyDescent="0.3">
      <c r="A515" s="357" t="s">
        <v>17206</v>
      </c>
      <c r="B515" t="s">
        <v>456</v>
      </c>
      <c r="C515" s="357" t="s">
        <v>17206</v>
      </c>
      <c r="D515" t="s">
        <v>13143</v>
      </c>
    </row>
    <row r="516" spans="1:4" ht="15.05" customHeight="1" x14ac:dyDescent="0.3">
      <c r="A516" s="357" t="s">
        <v>17193</v>
      </c>
      <c r="B516" t="s">
        <v>457</v>
      </c>
      <c r="C516" s="357" t="s">
        <v>17193</v>
      </c>
      <c r="D516" t="s">
        <v>13143</v>
      </c>
    </row>
    <row r="517" spans="1:4" ht="15.05" customHeight="1" x14ac:dyDescent="0.3">
      <c r="A517" s="357" t="s">
        <v>17194</v>
      </c>
      <c r="B517" t="s">
        <v>458</v>
      </c>
      <c r="C517" s="357" t="s">
        <v>17194</v>
      </c>
      <c r="D517" t="s">
        <v>13143</v>
      </c>
    </row>
    <row r="518" spans="1:4" ht="15.05" customHeight="1" x14ac:dyDescent="0.3">
      <c r="A518" s="357" t="s">
        <v>17492</v>
      </c>
      <c r="B518" t="s">
        <v>459</v>
      </c>
      <c r="C518" s="357" t="s">
        <v>17492</v>
      </c>
      <c r="D518" t="s">
        <v>13143</v>
      </c>
    </row>
    <row r="519" spans="1:4" ht="15.05" customHeight="1" x14ac:dyDescent="0.3">
      <c r="A519" s="357" t="s">
        <v>17688</v>
      </c>
      <c r="B519" t="s">
        <v>460</v>
      </c>
      <c r="C519" s="357" t="s">
        <v>17688</v>
      </c>
      <c r="D519" t="s">
        <v>13143</v>
      </c>
    </row>
    <row r="520" spans="1:4" ht="15.05" customHeight="1" x14ac:dyDescent="0.3">
      <c r="A520" s="357" t="s">
        <v>17457</v>
      </c>
      <c r="B520" t="s">
        <v>461</v>
      </c>
      <c r="C520" s="357" t="s">
        <v>17457</v>
      </c>
      <c r="D520" t="s">
        <v>13143</v>
      </c>
    </row>
    <row r="521" spans="1:4" ht="15.05" customHeight="1" x14ac:dyDescent="0.3">
      <c r="A521" s="357" t="s">
        <v>17219</v>
      </c>
      <c r="B521" t="s">
        <v>462</v>
      </c>
      <c r="C521" s="357" t="s">
        <v>17219</v>
      </c>
      <c r="D521" t="s">
        <v>13143</v>
      </c>
    </row>
    <row r="522" spans="1:4" ht="15.05" customHeight="1" x14ac:dyDescent="0.3">
      <c r="A522" s="357" t="s">
        <v>17271</v>
      </c>
      <c r="B522" t="s">
        <v>463</v>
      </c>
      <c r="C522" s="357" t="s">
        <v>17271</v>
      </c>
      <c r="D522" t="s">
        <v>13143</v>
      </c>
    </row>
    <row r="523" spans="1:4" ht="15.05" customHeight="1" x14ac:dyDescent="0.3">
      <c r="A523" s="357" t="s">
        <v>17627</v>
      </c>
      <c r="B523" t="s">
        <v>464</v>
      </c>
      <c r="C523" s="357" t="s">
        <v>17627</v>
      </c>
      <c r="D523" t="s">
        <v>13143</v>
      </c>
    </row>
    <row r="524" spans="1:4" ht="15.05" customHeight="1" x14ac:dyDescent="0.3">
      <c r="A524" s="357" t="s">
        <v>17137</v>
      </c>
      <c r="B524" t="s">
        <v>465</v>
      </c>
      <c r="C524" s="357" t="s">
        <v>17137</v>
      </c>
      <c r="D524" t="s">
        <v>13143</v>
      </c>
    </row>
    <row r="525" spans="1:4" ht="15.05" customHeight="1" x14ac:dyDescent="0.3">
      <c r="A525" s="357" t="s">
        <v>17284</v>
      </c>
      <c r="B525" t="s">
        <v>466</v>
      </c>
      <c r="C525" s="357" t="s">
        <v>17284</v>
      </c>
      <c r="D525" t="s">
        <v>13143</v>
      </c>
    </row>
    <row r="526" spans="1:4" ht="15.05" customHeight="1" x14ac:dyDescent="0.3">
      <c r="A526" s="357" t="s">
        <v>17395</v>
      </c>
      <c r="B526" t="s">
        <v>467</v>
      </c>
      <c r="C526" s="357" t="s">
        <v>17395</v>
      </c>
      <c r="D526" t="s">
        <v>13143</v>
      </c>
    </row>
    <row r="527" spans="1:4" ht="15.05" customHeight="1" x14ac:dyDescent="0.3">
      <c r="A527" s="357" t="s">
        <v>17234</v>
      </c>
      <c r="B527" t="s">
        <v>468</v>
      </c>
      <c r="C527" s="357" t="s">
        <v>17234</v>
      </c>
      <c r="D527" t="s">
        <v>13142</v>
      </c>
    </row>
    <row r="528" spans="1:4" ht="15.05" customHeight="1" x14ac:dyDescent="0.3">
      <c r="A528" s="357" t="s">
        <v>17686</v>
      </c>
      <c r="B528" t="s">
        <v>469</v>
      </c>
      <c r="C528" s="357" t="s">
        <v>17686</v>
      </c>
      <c r="D528" t="s">
        <v>13143</v>
      </c>
    </row>
    <row r="529" spans="1:4" ht="15.05" customHeight="1" x14ac:dyDescent="0.3">
      <c r="A529" s="357" t="s">
        <v>17635</v>
      </c>
      <c r="B529" t="s">
        <v>470</v>
      </c>
      <c r="C529" s="357" t="s">
        <v>17635</v>
      </c>
      <c r="D529" t="s">
        <v>13143</v>
      </c>
    </row>
    <row r="530" spans="1:4" ht="15.05" customHeight="1" x14ac:dyDescent="0.3">
      <c r="A530" s="357" t="s">
        <v>17268</v>
      </c>
      <c r="B530" t="s">
        <v>471</v>
      </c>
      <c r="C530" s="357" t="s">
        <v>17268</v>
      </c>
      <c r="D530" t="s">
        <v>13143</v>
      </c>
    </row>
    <row r="531" spans="1:4" ht="15.05" customHeight="1" x14ac:dyDescent="0.3">
      <c r="A531" s="357" t="s">
        <v>17540</v>
      </c>
      <c r="B531" t="s">
        <v>472</v>
      </c>
      <c r="C531" s="357" t="s">
        <v>17540</v>
      </c>
      <c r="D531" t="s">
        <v>13143</v>
      </c>
    </row>
    <row r="532" spans="1:4" ht="15.05" customHeight="1" x14ac:dyDescent="0.3">
      <c r="A532" s="357" t="s">
        <v>17187</v>
      </c>
      <c r="B532" t="s">
        <v>473</v>
      </c>
      <c r="C532" s="357" t="s">
        <v>17187</v>
      </c>
      <c r="D532" t="s">
        <v>13143</v>
      </c>
    </row>
    <row r="533" spans="1:4" ht="15.05" customHeight="1" x14ac:dyDescent="0.3">
      <c r="A533" s="357" t="s">
        <v>17173</v>
      </c>
      <c r="B533" t="s">
        <v>474</v>
      </c>
      <c r="C533" s="357" t="s">
        <v>17173</v>
      </c>
      <c r="D533" t="s">
        <v>13143</v>
      </c>
    </row>
    <row r="534" spans="1:4" ht="15.05" customHeight="1" x14ac:dyDescent="0.3">
      <c r="A534" s="357" t="s">
        <v>17378</v>
      </c>
      <c r="B534" t="s">
        <v>475</v>
      </c>
      <c r="C534" s="357" t="s">
        <v>17378</v>
      </c>
      <c r="D534" t="s">
        <v>13143</v>
      </c>
    </row>
    <row r="535" spans="1:4" ht="15.05" customHeight="1" x14ac:dyDescent="0.3">
      <c r="A535" s="357" t="s">
        <v>17555</v>
      </c>
      <c r="B535" t="s">
        <v>476</v>
      </c>
      <c r="C535" s="357" t="s">
        <v>17555</v>
      </c>
      <c r="D535" t="s">
        <v>13143</v>
      </c>
    </row>
    <row r="536" spans="1:4" ht="15.05" customHeight="1" x14ac:dyDescent="0.3">
      <c r="A536" s="357" t="s">
        <v>17669</v>
      </c>
      <c r="B536" t="s">
        <v>477</v>
      </c>
      <c r="C536" s="357" t="s">
        <v>17669</v>
      </c>
      <c r="D536" t="s">
        <v>13143</v>
      </c>
    </row>
    <row r="537" spans="1:4" ht="15.05" customHeight="1" x14ac:dyDescent="0.3">
      <c r="A537" s="357" t="s">
        <v>17676</v>
      </c>
      <c r="B537" t="s">
        <v>478</v>
      </c>
      <c r="C537" s="357" t="s">
        <v>17676</v>
      </c>
      <c r="D537" t="s">
        <v>13143</v>
      </c>
    </row>
    <row r="538" spans="1:4" ht="15.05" customHeight="1" x14ac:dyDescent="0.3">
      <c r="A538" s="357" t="s">
        <v>17550</v>
      </c>
      <c r="B538" t="s">
        <v>479</v>
      </c>
      <c r="C538" s="357" t="s">
        <v>17550</v>
      </c>
      <c r="D538" t="s">
        <v>13143</v>
      </c>
    </row>
    <row r="539" spans="1:4" ht="15.05" customHeight="1" x14ac:dyDescent="0.3">
      <c r="A539" s="357" t="s">
        <v>17443</v>
      </c>
      <c r="B539" t="s">
        <v>480</v>
      </c>
      <c r="C539" s="357" t="s">
        <v>17443</v>
      </c>
      <c r="D539" t="s">
        <v>13143</v>
      </c>
    </row>
    <row r="540" spans="1:4" ht="15.05" customHeight="1" x14ac:dyDescent="0.3">
      <c r="A540" s="357" t="s">
        <v>17705</v>
      </c>
      <c r="B540" t="s">
        <v>481</v>
      </c>
      <c r="C540" s="357" t="s">
        <v>17705</v>
      </c>
      <c r="D540" t="s">
        <v>13143</v>
      </c>
    </row>
    <row r="541" spans="1:4" ht="15.05" customHeight="1" x14ac:dyDescent="0.3">
      <c r="A541" s="357" t="s">
        <v>17573</v>
      </c>
      <c r="B541" t="s">
        <v>482</v>
      </c>
      <c r="C541" s="357" t="s">
        <v>17573</v>
      </c>
      <c r="D541" t="s">
        <v>13143</v>
      </c>
    </row>
    <row r="542" spans="1:4" ht="15.05" customHeight="1" x14ac:dyDescent="0.3">
      <c r="A542" s="357" t="s">
        <v>17146</v>
      </c>
      <c r="B542" t="s">
        <v>483</v>
      </c>
      <c r="C542" s="357" t="s">
        <v>17146</v>
      </c>
      <c r="D542" t="s">
        <v>13143</v>
      </c>
    </row>
    <row r="543" spans="1:4" ht="15.05" customHeight="1" x14ac:dyDescent="0.3">
      <c r="A543" s="357" t="s">
        <v>17289</v>
      </c>
      <c r="B543" t="s">
        <v>484</v>
      </c>
      <c r="C543" s="357" t="s">
        <v>17289</v>
      </c>
      <c r="D543" t="s">
        <v>13143</v>
      </c>
    </row>
    <row r="544" spans="1:4" ht="15.05" customHeight="1" x14ac:dyDescent="0.3">
      <c r="A544" s="357" t="s">
        <v>17201</v>
      </c>
      <c r="B544" t="s">
        <v>485</v>
      </c>
      <c r="C544" s="357" t="s">
        <v>17201</v>
      </c>
      <c r="D544" t="s">
        <v>13143</v>
      </c>
    </row>
    <row r="545" spans="1:4" ht="15.05" customHeight="1" x14ac:dyDescent="0.3">
      <c r="A545" s="357" t="s">
        <v>17205</v>
      </c>
      <c r="B545" t="s">
        <v>486</v>
      </c>
      <c r="C545" s="357" t="s">
        <v>17205</v>
      </c>
      <c r="D545" t="s">
        <v>13142</v>
      </c>
    </row>
    <row r="546" spans="1:4" ht="15.05" customHeight="1" x14ac:dyDescent="0.3">
      <c r="A546" s="357" t="s">
        <v>17504</v>
      </c>
      <c r="B546" t="s">
        <v>487</v>
      </c>
      <c r="C546" s="357" t="s">
        <v>17504</v>
      </c>
      <c r="D546" t="s">
        <v>13142</v>
      </c>
    </row>
    <row r="547" spans="1:4" ht="15.05" customHeight="1" x14ac:dyDescent="0.3">
      <c r="A547" s="357" t="s">
        <v>17122</v>
      </c>
      <c r="B547" t="s">
        <v>488</v>
      </c>
      <c r="C547" s="357" t="s">
        <v>17122</v>
      </c>
      <c r="D547" t="s">
        <v>13143</v>
      </c>
    </row>
    <row r="548" spans="1:4" ht="15.05" customHeight="1" x14ac:dyDescent="0.3">
      <c r="A548" s="357" t="s">
        <v>17449</v>
      </c>
      <c r="B548" t="s">
        <v>489</v>
      </c>
      <c r="C548" s="357" t="s">
        <v>17449</v>
      </c>
      <c r="D548" t="s">
        <v>13143</v>
      </c>
    </row>
    <row r="549" spans="1:4" ht="15.05" customHeight="1" x14ac:dyDescent="0.3">
      <c r="A549" s="357" t="s">
        <v>17240</v>
      </c>
      <c r="B549" t="s">
        <v>490</v>
      </c>
      <c r="C549" s="357" t="s">
        <v>17240</v>
      </c>
      <c r="D549" t="s">
        <v>13143</v>
      </c>
    </row>
    <row r="550" spans="1:4" ht="15.05" customHeight="1" x14ac:dyDescent="0.3">
      <c r="A550" s="357" t="s">
        <v>17732</v>
      </c>
      <c r="B550" t="s">
        <v>491</v>
      </c>
      <c r="C550" s="357" t="s">
        <v>17732</v>
      </c>
      <c r="D550" t="s">
        <v>13143</v>
      </c>
    </row>
    <row r="551" spans="1:4" ht="15.05" customHeight="1" x14ac:dyDescent="0.3">
      <c r="A551" s="357" t="s">
        <v>17470</v>
      </c>
      <c r="B551" t="s">
        <v>492</v>
      </c>
      <c r="C551" s="357" t="s">
        <v>17470</v>
      </c>
      <c r="D551" t="s">
        <v>13143</v>
      </c>
    </row>
    <row r="552" spans="1:4" ht="15.05" customHeight="1" x14ac:dyDescent="0.3">
      <c r="A552" s="357" t="s">
        <v>17703</v>
      </c>
      <c r="B552" t="s">
        <v>493</v>
      </c>
      <c r="C552" s="357" t="s">
        <v>17703</v>
      </c>
      <c r="D552" t="s">
        <v>13143</v>
      </c>
    </row>
    <row r="553" spans="1:4" ht="15.05" customHeight="1" x14ac:dyDescent="0.3">
      <c r="A553" s="357" t="s">
        <v>17269</v>
      </c>
      <c r="B553" t="s">
        <v>494</v>
      </c>
      <c r="C553" s="357" t="s">
        <v>17269</v>
      </c>
      <c r="D553" t="s">
        <v>13143</v>
      </c>
    </row>
    <row r="554" spans="1:4" ht="15.05" customHeight="1" x14ac:dyDescent="0.3">
      <c r="A554" s="357" t="s">
        <v>17384</v>
      </c>
      <c r="B554" t="s">
        <v>495</v>
      </c>
      <c r="C554" s="357" t="s">
        <v>17384</v>
      </c>
      <c r="D554" t="s">
        <v>13143</v>
      </c>
    </row>
    <row r="555" spans="1:4" ht="15.05" customHeight="1" x14ac:dyDescent="0.3">
      <c r="A555" s="357" t="s">
        <v>17608</v>
      </c>
      <c r="B555" t="s">
        <v>496</v>
      </c>
      <c r="C555" s="357" t="s">
        <v>17608</v>
      </c>
      <c r="D555" t="s">
        <v>13143</v>
      </c>
    </row>
    <row r="556" spans="1:4" ht="15.05" customHeight="1" x14ac:dyDescent="0.3">
      <c r="A556" s="357" t="s">
        <v>17655</v>
      </c>
      <c r="B556" t="s">
        <v>497</v>
      </c>
      <c r="C556" s="357" t="s">
        <v>17655</v>
      </c>
      <c r="D556" t="s">
        <v>13143</v>
      </c>
    </row>
    <row r="557" spans="1:4" ht="15.05" customHeight="1" x14ac:dyDescent="0.3">
      <c r="A557" s="357" t="s">
        <v>17106</v>
      </c>
      <c r="B557" t="s">
        <v>498</v>
      </c>
      <c r="C557" s="357" t="s">
        <v>17106</v>
      </c>
      <c r="D557" t="s">
        <v>13142</v>
      </c>
    </row>
    <row r="558" spans="1:4" ht="15.05" customHeight="1" x14ac:dyDescent="0.3">
      <c r="A558" s="357" t="s">
        <v>17302</v>
      </c>
      <c r="B558" t="s">
        <v>499</v>
      </c>
      <c r="C558" s="357" t="s">
        <v>17302</v>
      </c>
      <c r="D558" t="s">
        <v>13143</v>
      </c>
    </row>
    <row r="559" spans="1:4" ht="15.05" customHeight="1" x14ac:dyDescent="0.3">
      <c r="A559" s="357" t="s">
        <v>17305</v>
      </c>
      <c r="B559" t="s">
        <v>500</v>
      </c>
      <c r="C559" s="357" t="s">
        <v>17305</v>
      </c>
      <c r="D559" t="s">
        <v>13143</v>
      </c>
    </row>
    <row r="560" spans="1:4" ht="15.05" customHeight="1" x14ac:dyDescent="0.3">
      <c r="A560" s="357" t="s">
        <v>17546</v>
      </c>
      <c r="B560" t="s">
        <v>501</v>
      </c>
      <c r="C560" s="357" t="s">
        <v>17546</v>
      </c>
      <c r="D560" t="s">
        <v>13143</v>
      </c>
    </row>
    <row r="561" spans="1:4" ht="15.05" customHeight="1" x14ac:dyDescent="0.3">
      <c r="A561" s="357" t="s">
        <v>17386</v>
      </c>
      <c r="B561" t="s">
        <v>502</v>
      </c>
      <c r="C561" s="357" t="s">
        <v>17386</v>
      </c>
      <c r="D561" t="s">
        <v>13143</v>
      </c>
    </row>
    <row r="562" spans="1:4" ht="15.05" customHeight="1" x14ac:dyDescent="0.3">
      <c r="A562" s="357" t="s">
        <v>17418</v>
      </c>
      <c r="B562" t="s">
        <v>15927</v>
      </c>
      <c r="C562" s="357" t="s">
        <v>17418</v>
      </c>
      <c r="D562" t="s">
        <v>13142</v>
      </c>
    </row>
    <row r="563" spans="1:4" ht="15.05" customHeight="1" x14ac:dyDescent="0.3">
      <c r="A563" s="357" t="s">
        <v>17755</v>
      </c>
      <c r="B563" t="s">
        <v>503</v>
      </c>
      <c r="C563" s="357" t="s">
        <v>17755</v>
      </c>
      <c r="D563" t="s">
        <v>13143</v>
      </c>
    </row>
    <row r="564" spans="1:4" ht="15.05" customHeight="1" x14ac:dyDescent="0.3">
      <c r="A564" s="357" t="s">
        <v>17326</v>
      </c>
      <c r="B564" t="s">
        <v>12972</v>
      </c>
      <c r="C564" s="357" t="s">
        <v>17326</v>
      </c>
      <c r="D564" t="s">
        <v>13142</v>
      </c>
    </row>
    <row r="565" spans="1:4" ht="15.05" customHeight="1" x14ac:dyDescent="0.3">
      <c r="A565" s="357" t="s">
        <v>17346</v>
      </c>
      <c r="B565" t="s">
        <v>13148</v>
      </c>
      <c r="C565" s="357" t="s">
        <v>17346</v>
      </c>
      <c r="D565" t="s">
        <v>13142</v>
      </c>
    </row>
    <row r="566" spans="1:4" ht="15.05" customHeight="1" x14ac:dyDescent="0.3">
      <c r="A566" s="357" t="s">
        <v>17248</v>
      </c>
      <c r="B566" t="s">
        <v>10464</v>
      </c>
      <c r="C566" s="357" t="s">
        <v>17248</v>
      </c>
      <c r="D566" t="s">
        <v>13142</v>
      </c>
    </row>
    <row r="567" spans="1:4" ht="15.05" customHeight="1" x14ac:dyDescent="0.3">
      <c r="A567" s="357" t="s">
        <v>17119</v>
      </c>
      <c r="B567" t="s">
        <v>504</v>
      </c>
      <c r="C567" s="357" t="s">
        <v>17119</v>
      </c>
      <c r="D567" t="s">
        <v>13142</v>
      </c>
    </row>
    <row r="568" spans="1:4" ht="15.05" customHeight="1" x14ac:dyDescent="0.3">
      <c r="A568" s="357" t="s">
        <v>17359</v>
      </c>
      <c r="B568" t="s">
        <v>505</v>
      </c>
      <c r="C568" s="357" t="s">
        <v>17359</v>
      </c>
      <c r="D568" t="s">
        <v>13143</v>
      </c>
    </row>
    <row r="569" spans="1:4" ht="15.05" customHeight="1" x14ac:dyDescent="0.3">
      <c r="A569" s="357" t="s">
        <v>17299</v>
      </c>
      <c r="B569" t="s">
        <v>506</v>
      </c>
      <c r="C569" s="357" t="s">
        <v>17299</v>
      </c>
      <c r="D569" t="s">
        <v>13143</v>
      </c>
    </row>
    <row r="570" spans="1:4" ht="15.05" customHeight="1" x14ac:dyDescent="0.3">
      <c r="A570" s="357" t="s">
        <v>17321</v>
      </c>
      <c r="B570" t="s">
        <v>507</v>
      </c>
      <c r="C570" s="357" t="s">
        <v>17321</v>
      </c>
      <c r="D570" t="s">
        <v>13143</v>
      </c>
    </row>
    <row r="571" spans="1:4" ht="15.05" customHeight="1" x14ac:dyDescent="0.3">
      <c r="A571" s="357" t="s">
        <v>17679</v>
      </c>
      <c r="B571" t="s">
        <v>508</v>
      </c>
      <c r="C571" s="357" t="s">
        <v>17679</v>
      </c>
      <c r="D571" t="s">
        <v>13143</v>
      </c>
    </row>
    <row r="572" spans="1:4" ht="15.05" customHeight="1" x14ac:dyDescent="0.3">
      <c r="A572" s="357" t="s">
        <v>17252</v>
      </c>
      <c r="B572" t="s">
        <v>509</v>
      </c>
      <c r="C572" s="357" t="s">
        <v>17252</v>
      </c>
      <c r="D572" t="s">
        <v>13143</v>
      </c>
    </row>
    <row r="573" spans="1:4" ht="15.05" customHeight="1" x14ac:dyDescent="0.3">
      <c r="A573" s="357" t="s">
        <v>17554</v>
      </c>
      <c r="B573" t="s">
        <v>510</v>
      </c>
      <c r="C573" s="357" t="s">
        <v>17554</v>
      </c>
      <c r="D573" t="s">
        <v>13143</v>
      </c>
    </row>
    <row r="574" spans="1:4" ht="15.05" customHeight="1" x14ac:dyDescent="0.3">
      <c r="A574" s="357" t="s">
        <v>17140</v>
      </c>
      <c r="B574" t="s">
        <v>511</v>
      </c>
      <c r="C574" s="357" t="s">
        <v>17140</v>
      </c>
      <c r="D574" t="s">
        <v>13143</v>
      </c>
    </row>
    <row r="575" spans="1:4" ht="15.05" customHeight="1" x14ac:dyDescent="0.3">
      <c r="A575" s="357" t="s">
        <v>17463</v>
      </c>
      <c r="B575" t="s">
        <v>512</v>
      </c>
      <c r="C575" s="357" t="s">
        <v>17463</v>
      </c>
      <c r="D575" t="s">
        <v>13143</v>
      </c>
    </row>
    <row r="576" spans="1:4" ht="15.05" customHeight="1" x14ac:dyDescent="0.3">
      <c r="A576" s="357" t="s">
        <v>17369</v>
      </c>
      <c r="B576" t="s">
        <v>513</v>
      </c>
      <c r="C576" s="357" t="s">
        <v>17369</v>
      </c>
      <c r="D576" t="s">
        <v>13143</v>
      </c>
    </row>
    <row r="577" spans="1:4" ht="15.05" customHeight="1" x14ac:dyDescent="0.3">
      <c r="A577" s="357" t="s">
        <v>17133</v>
      </c>
      <c r="B577" t="s">
        <v>514</v>
      </c>
      <c r="C577" s="357" t="s">
        <v>17133</v>
      </c>
      <c r="D577" t="s">
        <v>13143</v>
      </c>
    </row>
    <row r="578" spans="1:4" ht="15.05" customHeight="1" x14ac:dyDescent="0.3">
      <c r="A578" s="357" t="s">
        <v>17698</v>
      </c>
      <c r="B578" t="s">
        <v>515</v>
      </c>
      <c r="C578" s="357" t="s">
        <v>17698</v>
      </c>
      <c r="D578" t="s">
        <v>13143</v>
      </c>
    </row>
    <row r="579" spans="1:4" ht="15.05" customHeight="1" x14ac:dyDescent="0.3">
      <c r="A579" s="357" t="s">
        <v>17217</v>
      </c>
      <c r="B579" t="s">
        <v>516</v>
      </c>
      <c r="C579" s="357" t="s">
        <v>17217</v>
      </c>
      <c r="D579" t="s">
        <v>13143</v>
      </c>
    </row>
    <row r="580" spans="1:4" ht="15.05" customHeight="1" x14ac:dyDescent="0.3">
      <c r="A580" s="357" t="s">
        <v>17437</v>
      </c>
      <c r="B580" t="s">
        <v>517</v>
      </c>
      <c r="C580" s="357" t="s">
        <v>17437</v>
      </c>
      <c r="D580" t="s">
        <v>13143</v>
      </c>
    </row>
    <row r="581" spans="1:4" ht="15.05" customHeight="1" x14ac:dyDescent="0.3">
      <c r="A581" s="357" t="s">
        <v>17272</v>
      </c>
      <c r="B581" t="s">
        <v>518</v>
      </c>
      <c r="C581" s="357" t="s">
        <v>17272</v>
      </c>
      <c r="D581" t="s">
        <v>13143</v>
      </c>
    </row>
    <row r="582" spans="1:4" ht="15.05" customHeight="1" x14ac:dyDescent="0.3">
      <c r="A582" s="357" t="s">
        <v>17426</v>
      </c>
      <c r="B582" t="s">
        <v>519</v>
      </c>
      <c r="C582" s="357" t="s">
        <v>17426</v>
      </c>
      <c r="D582" t="s">
        <v>13143</v>
      </c>
    </row>
    <row r="583" spans="1:4" ht="15.05" customHeight="1" x14ac:dyDescent="0.3">
      <c r="A583" s="357" t="s">
        <v>17428</v>
      </c>
      <c r="B583" t="s">
        <v>520</v>
      </c>
      <c r="C583" s="357" t="s">
        <v>17428</v>
      </c>
      <c r="D583" t="s">
        <v>13143</v>
      </c>
    </row>
    <row r="584" spans="1:4" ht="15.05" customHeight="1" x14ac:dyDescent="0.3">
      <c r="A584" s="357" t="s">
        <v>17419</v>
      </c>
      <c r="B584" t="s">
        <v>521</v>
      </c>
      <c r="C584" s="357" t="s">
        <v>17419</v>
      </c>
      <c r="D584" t="s">
        <v>13143</v>
      </c>
    </row>
    <row r="585" spans="1:4" ht="15.05" customHeight="1" x14ac:dyDescent="0.3">
      <c r="A585" s="357" t="s">
        <v>17166</v>
      </c>
      <c r="B585" t="s">
        <v>522</v>
      </c>
      <c r="C585" s="357" t="s">
        <v>17166</v>
      </c>
      <c r="D585" t="s">
        <v>13143</v>
      </c>
    </row>
    <row r="586" spans="1:4" ht="15.05" customHeight="1" x14ac:dyDescent="0.3">
      <c r="A586" s="357" t="s">
        <v>17593</v>
      </c>
      <c r="B586" t="s">
        <v>523</v>
      </c>
      <c r="C586" s="357" t="s">
        <v>17593</v>
      </c>
      <c r="D586" t="s">
        <v>13143</v>
      </c>
    </row>
    <row r="587" spans="1:4" ht="15.05" customHeight="1" x14ac:dyDescent="0.3">
      <c r="A587" s="357" t="s">
        <v>17408</v>
      </c>
      <c r="B587" t="s">
        <v>10217</v>
      </c>
      <c r="C587" s="357" t="s">
        <v>17408</v>
      </c>
      <c r="D587" t="s">
        <v>13142</v>
      </c>
    </row>
    <row r="588" spans="1:4" ht="15.05" customHeight="1" x14ac:dyDescent="0.3">
      <c r="A588" s="357" t="s">
        <v>17414</v>
      </c>
      <c r="B588" t="s">
        <v>15928</v>
      </c>
      <c r="C588" s="357" t="s">
        <v>17414</v>
      </c>
      <c r="D588" t="s">
        <v>13142</v>
      </c>
    </row>
    <row r="589" spans="1:4" ht="15.05" customHeight="1" x14ac:dyDescent="0.3">
      <c r="A589" s="357" t="s">
        <v>17333</v>
      </c>
      <c r="B589" t="s">
        <v>15929</v>
      </c>
      <c r="C589" s="357" t="s">
        <v>17333</v>
      </c>
      <c r="D589" t="s">
        <v>13142</v>
      </c>
    </row>
    <row r="590" spans="1:4" ht="15.05" customHeight="1" x14ac:dyDescent="0.3">
      <c r="A590" s="357" t="s">
        <v>17588</v>
      </c>
      <c r="B590" t="s">
        <v>524</v>
      </c>
      <c r="C590" s="357" t="s">
        <v>17588</v>
      </c>
      <c r="D590" t="s">
        <v>13142</v>
      </c>
    </row>
    <row r="591" spans="1:4" ht="15.05" customHeight="1" x14ac:dyDescent="0.3">
      <c r="A591" s="357" t="s">
        <v>17590</v>
      </c>
      <c r="B591" t="s">
        <v>15930</v>
      </c>
      <c r="C591" s="357" t="s">
        <v>17590</v>
      </c>
      <c r="D591" t="s">
        <v>13142</v>
      </c>
    </row>
    <row r="592" spans="1:4" ht="15.05" customHeight="1" x14ac:dyDescent="0.3">
      <c r="A592" s="357" t="s">
        <v>17707</v>
      </c>
      <c r="B592" t="s">
        <v>525</v>
      </c>
      <c r="C592" s="357" t="s">
        <v>17707</v>
      </c>
      <c r="D592" t="s">
        <v>13143</v>
      </c>
    </row>
    <row r="593" spans="1:4" ht="15.05" customHeight="1" x14ac:dyDescent="0.3">
      <c r="A593" s="357" t="s">
        <v>17670</v>
      </c>
      <c r="B593" t="s">
        <v>526</v>
      </c>
      <c r="C593" s="357" t="s">
        <v>17670</v>
      </c>
      <c r="D593" t="s">
        <v>13143</v>
      </c>
    </row>
    <row r="594" spans="1:4" ht="15.05" customHeight="1" x14ac:dyDescent="0.3">
      <c r="A594" s="357" t="s">
        <v>17296</v>
      </c>
      <c r="B594" t="s">
        <v>527</v>
      </c>
      <c r="C594" s="357" t="s">
        <v>17296</v>
      </c>
      <c r="D594" t="s">
        <v>13143</v>
      </c>
    </row>
    <row r="595" spans="1:4" ht="15.05" customHeight="1" x14ac:dyDescent="0.3">
      <c r="A595" s="357" t="s">
        <v>17471</v>
      </c>
      <c r="B595" t="s">
        <v>528</v>
      </c>
      <c r="C595" s="357" t="s">
        <v>17471</v>
      </c>
      <c r="D595" t="s">
        <v>13143</v>
      </c>
    </row>
    <row r="596" spans="1:4" ht="15.05" customHeight="1" x14ac:dyDescent="0.3">
      <c r="A596" s="357" t="s">
        <v>17472</v>
      </c>
      <c r="B596" t="s">
        <v>529</v>
      </c>
      <c r="C596" s="357" t="s">
        <v>17472</v>
      </c>
      <c r="D596" t="s">
        <v>13143</v>
      </c>
    </row>
    <row r="597" spans="1:4" ht="15.05" customHeight="1" x14ac:dyDescent="0.3">
      <c r="A597" s="357" t="s">
        <v>17396</v>
      </c>
      <c r="B597" t="s">
        <v>530</v>
      </c>
      <c r="C597" s="357" t="s">
        <v>17396</v>
      </c>
      <c r="D597" t="s">
        <v>13143</v>
      </c>
    </row>
    <row r="598" spans="1:4" ht="15.05" customHeight="1" x14ac:dyDescent="0.3">
      <c r="A598" s="357" t="s">
        <v>17473</v>
      </c>
      <c r="B598" t="s">
        <v>531</v>
      </c>
      <c r="C598" s="357" t="s">
        <v>17473</v>
      </c>
      <c r="D598" t="s">
        <v>13143</v>
      </c>
    </row>
    <row r="599" spans="1:4" ht="15.05" customHeight="1" x14ac:dyDescent="0.3">
      <c r="A599" s="357" t="s">
        <v>17505</v>
      </c>
      <c r="B599" t="s">
        <v>16072</v>
      </c>
      <c r="C599" s="357" t="s">
        <v>17505</v>
      </c>
      <c r="D599" t="s">
        <v>13143</v>
      </c>
    </row>
    <row r="600" spans="1:4" ht="15.05" customHeight="1" x14ac:dyDescent="0.3">
      <c r="A600" s="357" t="s">
        <v>17347</v>
      </c>
      <c r="B600" t="s">
        <v>10216</v>
      </c>
      <c r="C600" s="357" t="s">
        <v>17347</v>
      </c>
      <c r="D600" t="s">
        <v>13142</v>
      </c>
    </row>
    <row r="601" spans="1:4" ht="15.05" customHeight="1" x14ac:dyDescent="0.3">
      <c r="A601" s="357" t="s">
        <v>17360</v>
      </c>
      <c r="B601" t="s">
        <v>532</v>
      </c>
      <c r="C601" s="357" t="s">
        <v>17360</v>
      </c>
      <c r="D601" t="s">
        <v>13143</v>
      </c>
    </row>
    <row r="602" spans="1:4" ht="15.05" customHeight="1" x14ac:dyDescent="0.3">
      <c r="A602" s="357" t="s">
        <v>17565</v>
      </c>
      <c r="B602" t="s">
        <v>533</v>
      </c>
      <c r="C602" s="357" t="s">
        <v>17565</v>
      </c>
      <c r="D602" t="s">
        <v>13143</v>
      </c>
    </row>
    <row r="603" spans="1:4" ht="15.05" customHeight="1" x14ac:dyDescent="0.3">
      <c r="A603" s="357" t="s">
        <v>17582</v>
      </c>
      <c r="B603" t="s">
        <v>15931</v>
      </c>
      <c r="C603" s="357" t="s">
        <v>17582</v>
      </c>
      <c r="D603" t="s">
        <v>13142</v>
      </c>
    </row>
    <row r="604" spans="1:4" ht="15.05" customHeight="1" x14ac:dyDescent="0.3">
      <c r="A604" s="357" t="s">
        <v>17153</v>
      </c>
      <c r="B604" t="s">
        <v>534</v>
      </c>
      <c r="C604" s="357" t="s">
        <v>17153</v>
      </c>
      <c r="D604" t="s">
        <v>13143</v>
      </c>
    </row>
    <row r="605" spans="1:4" ht="15.05" customHeight="1" x14ac:dyDescent="0.3">
      <c r="A605" s="357" t="s">
        <v>17398</v>
      </c>
      <c r="B605" t="s">
        <v>535</v>
      </c>
      <c r="C605" s="357" t="s">
        <v>17398</v>
      </c>
      <c r="D605" t="s">
        <v>13143</v>
      </c>
    </row>
    <row r="606" spans="1:4" ht="15.05" customHeight="1" x14ac:dyDescent="0.3">
      <c r="A606" s="357" t="s">
        <v>17199</v>
      </c>
      <c r="B606" t="s">
        <v>536</v>
      </c>
      <c r="C606" s="357" t="s">
        <v>17199</v>
      </c>
      <c r="D606" t="s">
        <v>13143</v>
      </c>
    </row>
    <row r="607" spans="1:4" ht="15.05" customHeight="1" x14ac:dyDescent="0.3">
      <c r="A607" s="357" t="s">
        <v>17716</v>
      </c>
      <c r="B607" t="s">
        <v>537</v>
      </c>
      <c r="C607" s="357" t="s">
        <v>17716</v>
      </c>
      <c r="D607" t="s">
        <v>13143</v>
      </c>
    </row>
    <row r="608" spans="1:4" ht="15.05" customHeight="1" x14ac:dyDescent="0.3">
      <c r="A608" s="357" t="s">
        <v>17536</v>
      </c>
      <c r="B608" t="s">
        <v>538</v>
      </c>
      <c r="C608" s="357" t="s">
        <v>17536</v>
      </c>
      <c r="D608" t="s">
        <v>13143</v>
      </c>
    </row>
    <row r="609" spans="1:4" ht="15.05" customHeight="1" x14ac:dyDescent="0.3">
      <c r="A609" s="357" t="s">
        <v>17345</v>
      </c>
      <c r="B609" t="s">
        <v>539</v>
      </c>
      <c r="C609" s="357" t="s">
        <v>17345</v>
      </c>
      <c r="D609" t="s">
        <v>13143</v>
      </c>
    </row>
    <row r="610" spans="1:4" ht="15.05" customHeight="1" x14ac:dyDescent="0.3">
      <c r="A610" s="357" t="s">
        <v>17118</v>
      </c>
      <c r="B610" t="s">
        <v>540</v>
      </c>
      <c r="C610" s="357" t="s">
        <v>17118</v>
      </c>
      <c r="D610" t="s">
        <v>13143</v>
      </c>
    </row>
    <row r="611" spans="1:4" ht="15.05" customHeight="1" x14ac:dyDescent="0.3">
      <c r="A611" s="357" t="s">
        <v>17306</v>
      </c>
      <c r="B611" t="s">
        <v>541</v>
      </c>
      <c r="C611" s="357" t="s">
        <v>17306</v>
      </c>
      <c r="D611" t="s">
        <v>13143</v>
      </c>
    </row>
    <row r="612" spans="1:4" ht="15.05" customHeight="1" x14ac:dyDescent="0.3">
      <c r="A612" s="357" t="s">
        <v>17527</v>
      </c>
      <c r="B612" t="s">
        <v>542</v>
      </c>
      <c r="C612" s="357" t="s">
        <v>17527</v>
      </c>
      <c r="D612" t="s">
        <v>13143</v>
      </c>
    </row>
    <row r="613" spans="1:4" ht="15.05" customHeight="1" x14ac:dyDescent="0.3">
      <c r="A613" s="357" t="s">
        <v>17657</v>
      </c>
      <c r="B613" t="s">
        <v>543</v>
      </c>
      <c r="C613" s="357" t="s">
        <v>17657</v>
      </c>
      <c r="D613" t="s">
        <v>13143</v>
      </c>
    </row>
    <row r="614" spans="1:4" ht="15.05" customHeight="1" x14ac:dyDescent="0.3">
      <c r="A614" s="357" t="s">
        <v>17462</v>
      </c>
      <c r="B614" t="s">
        <v>544</v>
      </c>
      <c r="C614" s="357" t="s">
        <v>17462</v>
      </c>
      <c r="D614" t="s">
        <v>13143</v>
      </c>
    </row>
    <row r="615" spans="1:4" ht="15.05" customHeight="1" x14ac:dyDescent="0.3">
      <c r="A615" s="357" t="s">
        <v>17270</v>
      </c>
      <c r="B615" t="s">
        <v>545</v>
      </c>
      <c r="C615" s="357" t="s">
        <v>17270</v>
      </c>
      <c r="D615" t="s">
        <v>13143</v>
      </c>
    </row>
    <row r="616" spans="1:4" ht="15.05" customHeight="1" x14ac:dyDescent="0.3">
      <c r="A616" s="357" t="s">
        <v>17130</v>
      </c>
      <c r="B616" t="s">
        <v>546</v>
      </c>
      <c r="C616" s="357" t="s">
        <v>17130</v>
      </c>
      <c r="D616" t="s">
        <v>13143</v>
      </c>
    </row>
    <row r="617" spans="1:4" ht="15.05" customHeight="1" x14ac:dyDescent="0.3">
      <c r="A617" s="357" t="s">
        <v>17237</v>
      </c>
      <c r="B617" t="s">
        <v>547</v>
      </c>
      <c r="C617" s="357" t="s">
        <v>17237</v>
      </c>
      <c r="D617" t="s">
        <v>13143</v>
      </c>
    </row>
    <row r="618" spans="1:4" ht="15.05" customHeight="1" x14ac:dyDescent="0.3">
      <c r="A618" s="357" t="s">
        <v>17257</v>
      </c>
      <c r="B618" t="s">
        <v>548</v>
      </c>
      <c r="C618" s="357" t="s">
        <v>17257</v>
      </c>
      <c r="D618" t="s">
        <v>13143</v>
      </c>
    </row>
    <row r="619" spans="1:4" ht="15.05" customHeight="1" x14ac:dyDescent="0.3">
      <c r="A619" s="357" t="s">
        <v>17114</v>
      </c>
      <c r="B619" t="s">
        <v>549</v>
      </c>
      <c r="C619" s="357" t="s">
        <v>17114</v>
      </c>
      <c r="D619" t="s">
        <v>13143</v>
      </c>
    </row>
    <row r="620" spans="1:4" ht="15.05" customHeight="1" x14ac:dyDescent="0.3">
      <c r="A620" s="357" t="s">
        <v>17115</v>
      </c>
      <c r="B620" t="s">
        <v>550</v>
      </c>
      <c r="C620" s="357" t="s">
        <v>17115</v>
      </c>
      <c r="D620" t="s">
        <v>13143</v>
      </c>
    </row>
    <row r="621" spans="1:4" ht="15.05" customHeight="1" x14ac:dyDescent="0.3">
      <c r="A621" s="357" t="s">
        <v>17353</v>
      </c>
      <c r="B621" t="s">
        <v>551</v>
      </c>
      <c r="C621" s="357" t="s">
        <v>17353</v>
      </c>
      <c r="D621" t="s">
        <v>13143</v>
      </c>
    </row>
    <row r="622" spans="1:4" ht="15.05" customHeight="1" x14ac:dyDescent="0.3">
      <c r="A622" s="357" t="s">
        <v>17329</v>
      </c>
      <c r="B622" t="s">
        <v>552</v>
      </c>
      <c r="C622" s="357" t="s">
        <v>17329</v>
      </c>
      <c r="D622" t="s">
        <v>13142</v>
      </c>
    </row>
    <row r="623" spans="1:4" ht="15.05" customHeight="1" x14ac:dyDescent="0.3">
      <c r="A623" s="357" t="s">
        <v>17224</v>
      </c>
      <c r="B623" t="s">
        <v>553</v>
      </c>
      <c r="C623" s="357" t="s">
        <v>17224</v>
      </c>
      <c r="D623" t="s">
        <v>13143</v>
      </c>
    </row>
    <row r="624" spans="1:4" ht="15.05" customHeight="1" x14ac:dyDescent="0.3">
      <c r="A624" s="357" t="s">
        <v>17383</v>
      </c>
      <c r="B624" t="s">
        <v>554</v>
      </c>
      <c r="C624" s="357" t="s">
        <v>17383</v>
      </c>
      <c r="D624" t="s">
        <v>13143</v>
      </c>
    </row>
    <row r="625" spans="1:4" ht="15.05" customHeight="1" x14ac:dyDescent="0.3">
      <c r="A625" s="357" t="s">
        <v>17719</v>
      </c>
      <c r="B625" t="s">
        <v>555</v>
      </c>
      <c r="C625" s="357" t="s">
        <v>17719</v>
      </c>
      <c r="D625" t="s">
        <v>16144</v>
      </c>
    </row>
    <row r="626" spans="1:4" ht="15.05" customHeight="1" x14ac:dyDescent="0.3">
      <c r="A626" s="357" t="s">
        <v>17532</v>
      </c>
      <c r="B626" t="s">
        <v>556</v>
      </c>
      <c r="C626" s="357" t="s">
        <v>17532</v>
      </c>
      <c r="D626" t="s">
        <v>13143</v>
      </c>
    </row>
    <row r="627" spans="1:4" ht="15.05" customHeight="1" x14ac:dyDescent="0.3">
      <c r="A627" s="357" t="s">
        <v>17486</v>
      </c>
      <c r="B627" t="s">
        <v>557</v>
      </c>
      <c r="C627" s="357" t="s">
        <v>17486</v>
      </c>
      <c r="D627" t="s">
        <v>13143</v>
      </c>
    </row>
    <row r="628" spans="1:4" ht="15.05" customHeight="1" x14ac:dyDescent="0.3">
      <c r="A628" s="357" t="s">
        <v>17229</v>
      </c>
      <c r="B628" t="s">
        <v>558</v>
      </c>
      <c r="C628" s="357" t="s">
        <v>17229</v>
      </c>
      <c r="D628" t="s">
        <v>13143</v>
      </c>
    </row>
    <row r="629" spans="1:4" ht="15.05" customHeight="1" x14ac:dyDescent="0.3">
      <c r="A629" s="357" t="s">
        <v>17113</v>
      </c>
      <c r="B629" t="s">
        <v>12973</v>
      </c>
      <c r="C629" s="357" t="s">
        <v>17113</v>
      </c>
      <c r="D629" t="s">
        <v>13142</v>
      </c>
    </row>
    <row r="630" spans="1:4" ht="15.05" customHeight="1" x14ac:dyDescent="0.3">
      <c r="A630" s="357" t="s">
        <v>17367</v>
      </c>
      <c r="B630" t="s">
        <v>559</v>
      </c>
      <c r="C630" s="357" t="s">
        <v>17367</v>
      </c>
      <c r="D630" t="s">
        <v>13143</v>
      </c>
    </row>
    <row r="631" spans="1:4" ht="15.05" customHeight="1" x14ac:dyDescent="0.3">
      <c r="A631" s="357" t="s">
        <v>17391</v>
      </c>
      <c r="B631" t="s">
        <v>560</v>
      </c>
      <c r="C631" s="357" t="s">
        <v>17391</v>
      </c>
      <c r="D631" t="s">
        <v>13143</v>
      </c>
    </row>
    <row r="632" spans="1:4" ht="15.05" customHeight="1" x14ac:dyDescent="0.3">
      <c r="A632" s="357" t="s">
        <v>17561</v>
      </c>
      <c r="B632" t="s">
        <v>561</v>
      </c>
      <c r="C632" s="357" t="s">
        <v>17561</v>
      </c>
      <c r="D632" t="s">
        <v>13143</v>
      </c>
    </row>
    <row r="633" spans="1:4" ht="15.05" customHeight="1" x14ac:dyDescent="0.3">
      <c r="A633">
        <v>125239652</v>
      </c>
      <c r="B633" t="s">
        <v>562</v>
      </c>
      <c r="C633">
        <v>125239652</v>
      </c>
      <c r="D633" t="s">
        <v>13143</v>
      </c>
    </row>
    <row r="634" spans="1:4" ht="15.05" customHeight="1" x14ac:dyDescent="0.3">
      <c r="A634" s="357" t="s">
        <v>17493</v>
      </c>
      <c r="B634" t="s">
        <v>563</v>
      </c>
      <c r="C634" s="357" t="s">
        <v>17493</v>
      </c>
      <c r="D634" t="s">
        <v>13143</v>
      </c>
    </row>
    <row r="635" spans="1:4" ht="15.05" customHeight="1" x14ac:dyDescent="0.3">
      <c r="A635" s="357" t="s">
        <v>17520</v>
      </c>
      <c r="B635" t="s">
        <v>564</v>
      </c>
      <c r="C635" s="357" t="s">
        <v>17520</v>
      </c>
      <c r="D635" t="s">
        <v>13143</v>
      </c>
    </row>
    <row r="636" spans="1:4" ht="15.05" customHeight="1" x14ac:dyDescent="0.3">
      <c r="A636" s="357" t="s">
        <v>17650</v>
      </c>
      <c r="B636" t="s">
        <v>565</v>
      </c>
      <c r="C636" s="357" t="s">
        <v>17650</v>
      </c>
      <c r="D636" t="s">
        <v>13143</v>
      </c>
    </row>
    <row r="637" spans="1:4" ht="15.05" customHeight="1" x14ac:dyDescent="0.3">
      <c r="A637" s="357" t="s">
        <v>17611</v>
      </c>
      <c r="B637" t="s">
        <v>566</v>
      </c>
      <c r="C637" s="357" t="s">
        <v>17611</v>
      </c>
      <c r="D637" t="s">
        <v>13143</v>
      </c>
    </row>
    <row r="638" spans="1:4" ht="15.05" customHeight="1" x14ac:dyDescent="0.3">
      <c r="A638" s="357" t="s">
        <v>17570</v>
      </c>
      <c r="B638" t="s">
        <v>567</v>
      </c>
      <c r="C638" s="357" t="s">
        <v>17570</v>
      </c>
      <c r="D638" t="s">
        <v>13143</v>
      </c>
    </row>
    <row r="639" spans="1:4" ht="15.05" customHeight="1" x14ac:dyDescent="0.3">
      <c r="A639" s="357" t="s">
        <v>17452</v>
      </c>
      <c r="B639" t="s">
        <v>15836</v>
      </c>
      <c r="C639" s="357" t="s">
        <v>17452</v>
      </c>
      <c r="D639" t="s">
        <v>13143</v>
      </c>
    </row>
    <row r="640" spans="1:4" ht="15.05" customHeight="1" x14ac:dyDescent="0.3">
      <c r="A640" s="357" t="s">
        <v>17207</v>
      </c>
      <c r="B640" t="s">
        <v>568</v>
      </c>
      <c r="C640" s="357" t="s">
        <v>17207</v>
      </c>
      <c r="D640" t="s">
        <v>13143</v>
      </c>
    </row>
    <row r="641" spans="1:5" ht="15.05" customHeight="1" x14ac:dyDescent="0.3">
      <c r="A641" s="357" t="s">
        <v>17737</v>
      </c>
      <c r="B641" t="s">
        <v>569</v>
      </c>
      <c r="C641" s="357" t="s">
        <v>17737</v>
      </c>
      <c r="D641" t="s">
        <v>13142</v>
      </c>
    </row>
    <row r="642" spans="1:5" ht="15.05" customHeight="1" x14ac:dyDescent="0.3">
      <c r="A642" s="357" t="s">
        <v>17474</v>
      </c>
      <c r="B642" t="s">
        <v>570</v>
      </c>
      <c r="C642" s="357" t="s">
        <v>17474</v>
      </c>
      <c r="D642" t="s">
        <v>13143</v>
      </c>
    </row>
    <row r="643" spans="1:5" ht="15.05" customHeight="1" x14ac:dyDescent="0.3">
      <c r="A643" s="357" t="s">
        <v>17506</v>
      </c>
      <c r="B643" t="s">
        <v>571</v>
      </c>
      <c r="C643" s="357" t="s">
        <v>17506</v>
      </c>
      <c r="D643" t="s">
        <v>13143</v>
      </c>
    </row>
    <row r="644" spans="1:5" ht="15.05" customHeight="1" x14ac:dyDescent="0.3">
      <c r="A644" s="357" t="s">
        <v>17460</v>
      </c>
      <c r="B644" t="s">
        <v>572</v>
      </c>
      <c r="C644" s="357" t="s">
        <v>17460</v>
      </c>
      <c r="D644" t="s">
        <v>13143</v>
      </c>
    </row>
    <row r="645" spans="1:5" s="291" customFormat="1" ht="18.850000000000001" customHeight="1" x14ac:dyDescent="0.3">
      <c r="A645" s="357" t="s">
        <v>17388</v>
      </c>
      <c r="B645" t="s">
        <v>573</v>
      </c>
      <c r="C645" s="357" t="s">
        <v>17388</v>
      </c>
      <c r="D645" t="s">
        <v>13143</v>
      </c>
      <c r="E645" s="280"/>
    </row>
    <row r="646" spans="1:5" ht="15.05" customHeight="1" x14ac:dyDescent="0.3">
      <c r="A646" s="357" t="s">
        <v>17652</v>
      </c>
      <c r="B646" t="s">
        <v>574</v>
      </c>
      <c r="C646" s="357" t="s">
        <v>17652</v>
      </c>
      <c r="D646" t="s">
        <v>13143</v>
      </c>
    </row>
    <row r="647" spans="1:5" ht="15.05" customHeight="1" x14ac:dyDescent="0.3">
      <c r="A647" s="357" t="s">
        <v>17643</v>
      </c>
      <c r="B647" t="s">
        <v>575</v>
      </c>
      <c r="C647" s="357" t="s">
        <v>17643</v>
      </c>
      <c r="D647" t="s">
        <v>13143</v>
      </c>
    </row>
    <row r="648" spans="1:5" ht="15.05" customHeight="1" x14ac:dyDescent="0.3">
      <c r="A648" s="357" t="s">
        <v>17417</v>
      </c>
      <c r="B648" t="s">
        <v>15932</v>
      </c>
      <c r="C648" s="357" t="s">
        <v>17417</v>
      </c>
      <c r="D648" t="s">
        <v>13142</v>
      </c>
    </row>
    <row r="649" spans="1:5" ht="15.05" customHeight="1" x14ac:dyDescent="0.3">
      <c r="A649" s="357" t="s">
        <v>17450</v>
      </c>
      <c r="B649" t="s">
        <v>576</v>
      </c>
      <c r="C649" s="357" t="s">
        <v>17450</v>
      </c>
      <c r="D649" t="s">
        <v>13143</v>
      </c>
    </row>
    <row r="650" spans="1:5" ht="15.05" customHeight="1" x14ac:dyDescent="0.3">
      <c r="A650" s="357" t="s">
        <v>17134</v>
      </c>
      <c r="B650" t="s">
        <v>577</v>
      </c>
      <c r="C650" s="357" t="s">
        <v>17134</v>
      </c>
      <c r="D650" t="s">
        <v>16144</v>
      </c>
    </row>
    <row r="651" spans="1:5" ht="15.05" customHeight="1" x14ac:dyDescent="0.3">
      <c r="A651" s="357" t="s">
        <v>17290</v>
      </c>
      <c r="B651" t="s">
        <v>578</v>
      </c>
      <c r="C651" s="357" t="s">
        <v>17290</v>
      </c>
      <c r="D651" t="s">
        <v>13143</v>
      </c>
    </row>
    <row r="652" spans="1:5" ht="15.05" customHeight="1" x14ac:dyDescent="0.3">
      <c r="A652" s="357" t="s">
        <v>17622</v>
      </c>
      <c r="B652" t="s">
        <v>579</v>
      </c>
      <c r="C652" s="357" t="s">
        <v>17622</v>
      </c>
      <c r="D652" t="s">
        <v>13143</v>
      </c>
    </row>
    <row r="653" spans="1:5" ht="15.05" customHeight="1" x14ac:dyDescent="0.3">
      <c r="A653" s="357" t="s">
        <v>17169</v>
      </c>
      <c r="B653" t="s">
        <v>580</v>
      </c>
      <c r="C653" s="357" t="s">
        <v>17169</v>
      </c>
      <c r="D653" t="s">
        <v>13142</v>
      </c>
    </row>
    <row r="654" spans="1:5" ht="15.05" customHeight="1" x14ac:dyDescent="0.3">
      <c r="A654" s="357" t="s">
        <v>17630</v>
      </c>
      <c r="B654" t="s">
        <v>581</v>
      </c>
      <c r="C654" s="357" t="s">
        <v>17630</v>
      </c>
      <c r="D654" t="s">
        <v>13142</v>
      </c>
    </row>
    <row r="655" spans="1:5" ht="15.05" customHeight="1" x14ac:dyDescent="0.3">
      <c r="A655" s="357" t="s">
        <v>17680</v>
      </c>
      <c r="B655" t="s">
        <v>15933</v>
      </c>
      <c r="C655" s="357" t="s">
        <v>17680</v>
      </c>
      <c r="D655" t="s">
        <v>13142</v>
      </c>
    </row>
    <row r="656" spans="1:5" ht="15.05" customHeight="1" x14ac:dyDescent="0.3">
      <c r="A656" s="357" t="s">
        <v>17265</v>
      </c>
      <c r="B656" t="s">
        <v>10465</v>
      </c>
      <c r="C656" s="357" t="s">
        <v>17265</v>
      </c>
      <c r="D656" t="s">
        <v>13142</v>
      </c>
    </row>
    <row r="657" spans="1:4" ht="15.05" customHeight="1" x14ac:dyDescent="0.3">
      <c r="A657" s="357" t="s">
        <v>17739</v>
      </c>
      <c r="B657" t="s">
        <v>582</v>
      </c>
      <c r="C657" s="357" t="s">
        <v>17739</v>
      </c>
      <c r="D657" t="s">
        <v>13142</v>
      </c>
    </row>
    <row r="658" spans="1:4" ht="15.05" customHeight="1" x14ac:dyDescent="0.3">
      <c r="A658" s="357"/>
      <c r="B658"/>
      <c r="C658"/>
      <c r="D658"/>
    </row>
    <row r="659" spans="1:4" ht="15.05" customHeight="1" x14ac:dyDescent="0.3">
      <c r="A659" s="357"/>
      <c r="B659"/>
      <c r="C659"/>
      <c r="D659"/>
    </row>
    <row r="660" spans="1:4" ht="15.05" customHeight="1" x14ac:dyDescent="0.3">
      <c r="A660" s="357"/>
      <c r="B660"/>
      <c r="C660"/>
      <c r="D660"/>
    </row>
    <row r="661" spans="1:4" ht="15.05" customHeight="1" x14ac:dyDescent="0.3">
      <c r="A661"/>
      <c r="B661"/>
      <c r="C661"/>
      <c r="D661"/>
    </row>
    <row r="662" spans="1:4" ht="15.05" customHeight="1" x14ac:dyDescent="0.3">
      <c r="A662"/>
      <c r="B662"/>
      <c r="C662"/>
      <c r="D662"/>
    </row>
    <row r="663" spans="1:4" ht="15.05" customHeight="1" x14ac:dyDescent="0.3">
      <c r="A663"/>
      <c r="B663"/>
      <c r="C663"/>
      <c r="D663"/>
    </row>
    <row r="664" spans="1:4" ht="15.05" customHeight="1" x14ac:dyDescent="0.3">
      <c r="A664"/>
      <c r="B664"/>
      <c r="C664"/>
      <c r="D664"/>
    </row>
    <row r="665" spans="1:4" ht="15.05" customHeight="1" x14ac:dyDescent="0.3">
      <c r="A665"/>
      <c r="B665"/>
      <c r="C665"/>
      <c r="D665"/>
    </row>
    <row r="666" spans="1:4" ht="15.05" customHeight="1" x14ac:dyDescent="0.3">
      <c r="A666"/>
      <c r="B666"/>
      <c r="C666"/>
      <c r="D666"/>
    </row>
    <row r="667" spans="1:4" ht="15.05" customHeight="1" x14ac:dyDescent="0.3">
      <c r="A667"/>
      <c r="B667"/>
      <c r="C667"/>
      <c r="D667"/>
    </row>
    <row r="668" spans="1:4" ht="15.05" customHeight="1" x14ac:dyDescent="0.3">
      <c r="A668"/>
      <c r="B668"/>
      <c r="C668"/>
      <c r="D668"/>
    </row>
    <row r="669" spans="1:4" ht="15.05" customHeight="1" x14ac:dyDescent="0.3">
      <c r="A669"/>
      <c r="B669"/>
      <c r="C669"/>
      <c r="D669"/>
    </row>
    <row r="670" spans="1:4" ht="15.05" customHeight="1" x14ac:dyDescent="0.3">
      <c r="A670"/>
      <c r="B670"/>
      <c r="C670"/>
      <c r="D670"/>
    </row>
    <row r="671" spans="1:4" ht="15.05" customHeight="1" x14ac:dyDescent="0.3">
      <c r="A671"/>
      <c r="B671"/>
      <c r="C671"/>
      <c r="D671"/>
    </row>
    <row r="672" spans="1:4" ht="15.05" customHeight="1" x14ac:dyDescent="0.3">
      <c r="A672"/>
      <c r="B672"/>
      <c r="C672"/>
      <c r="D672"/>
    </row>
    <row r="673" spans="1:4" ht="15.05" customHeight="1" x14ac:dyDescent="0.3">
      <c r="A673"/>
      <c r="B673"/>
      <c r="C673"/>
      <c r="D673"/>
    </row>
    <row r="674" spans="1:4" ht="15.05" customHeight="1" x14ac:dyDescent="0.3">
      <c r="A674"/>
      <c r="B674"/>
      <c r="C674"/>
      <c r="D674"/>
    </row>
    <row r="675" spans="1:4" ht="15.05" customHeight="1" x14ac:dyDescent="0.3">
      <c r="A675"/>
      <c r="B675"/>
      <c r="C675"/>
      <c r="D675"/>
    </row>
    <row r="676" spans="1:4" ht="15.05" customHeight="1" x14ac:dyDescent="0.3">
      <c r="A676"/>
      <c r="B676"/>
      <c r="C676"/>
      <c r="D676"/>
    </row>
    <row r="677" spans="1:4" ht="15.05" customHeight="1" x14ac:dyDescent="0.3">
      <c r="A677"/>
      <c r="B677"/>
      <c r="C677"/>
      <c r="D677"/>
    </row>
    <row r="678" spans="1:4" ht="15.05" customHeight="1" x14ac:dyDescent="0.3">
      <c r="A678"/>
      <c r="B678"/>
      <c r="C678"/>
      <c r="D678"/>
    </row>
    <row r="679" spans="1:4" ht="15.05" customHeight="1" x14ac:dyDescent="0.3">
      <c r="A679"/>
      <c r="B679"/>
      <c r="C679"/>
      <c r="D679"/>
    </row>
    <row r="680" spans="1:4" ht="15.05" customHeight="1" x14ac:dyDescent="0.3">
      <c r="A680"/>
      <c r="B680"/>
      <c r="C680"/>
      <c r="D680"/>
    </row>
    <row r="681" spans="1:4" ht="15.05" customHeight="1" x14ac:dyDescent="0.3">
      <c r="A681"/>
      <c r="B681"/>
      <c r="C681"/>
      <c r="D681"/>
    </row>
    <row r="682" spans="1:4" ht="15.05" customHeight="1" x14ac:dyDescent="0.3">
      <c r="A682"/>
      <c r="B682"/>
      <c r="C682"/>
      <c r="D682"/>
    </row>
    <row r="683" spans="1:4" ht="15.05" customHeight="1" x14ac:dyDescent="0.3">
      <c r="A683"/>
      <c r="B683"/>
      <c r="C683"/>
      <c r="D683"/>
    </row>
    <row r="684" spans="1:4" ht="15.05" customHeight="1" x14ac:dyDescent="0.3">
      <c r="A684"/>
      <c r="B684"/>
      <c r="C684"/>
      <c r="D684"/>
    </row>
    <row r="685" spans="1:4" ht="15.05" customHeight="1" x14ac:dyDescent="0.3">
      <c r="A685"/>
      <c r="B685"/>
      <c r="C685"/>
      <c r="D685"/>
    </row>
    <row r="686" spans="1:4" ht="15.05" customHeight="1" x14ac:dyDescent="0.3">
      <c r="A686"/>
      <c r="B686"/>
      <c r="C686"/>
      <c r="D686"/>
    </row>
    <row r="687" spans="1:4" ht="15.05" customHeight="1" x14ac:dyDescent="0.3">
      <c r="A687"/>
      <c r="B687"/>
      <c r="C687"/>
      <c r="D687"/>
    </row>
    <row r="688" spans="1:4" ht="15.05" customHeight="1" x14ac:dyDescent="0.3">
      <c r="A688"/>
      <c r="B688"/>
      <c r="C688"/>
      <c r="D688"/>
    </row>
    <row r="689" spans="1:4" ht="15.05" customHeight="1" x14ac:dyDescent="0.3">
      <c r="A689"/>
      <c r="B689"/>
      <c r="C689"/>
      <c r="D689"/>
    </row>
    <row r="690" spans="1:4" ht="15.05" customHeight="1" x14ac:dyDescent="0.3">
      <c r="A690"/>
      <c r="B690"/>
      <c r="C690"/>
      <c r="D690"/>
    </row>
    <row r="691" spans="1:4" ht="15.05" customHeight="1" x14ac:dyDescent="0.3">
      <c r="A691"/>
      <c r="B691"/>
      <c r="C691"/>
      <c r="D691"/>
    </row>
    <row r="692" spans="1:4" ht="15.05" customHeight="1" x14ac:dyDescent="0.3">
      <c r="A692"/>
      <c r="B692"/>
      <c r="C692"/>
      <c r="D692"/>
    </row>
    <row r="693" spans="1:4" ht="15.05" customHeight="1" x14ac:dyDescent="0.3">
      <c r="A693"/>
      <c r="B693"/>
      <c r="C693"/>
      <c r="D693"/>
    </row>
    <row r="694" spans="1:4" ht="15.05" customHeight="1" x14ac:dyDescent="0.3">
      <c r="A694"/>
      <c r="B694"/>
      <c r="C694"/>
      <c r="D694"/>
    </row>
    <row r="695" spans="1:4" ht="15.05" customHeight="1" x14ac:dyDescent="0.3">
      <c r="A695"/>
      <c r="B695"/>
      <c r="C695"/>
      <c r="D695"/>
    </row>
    <row r="696" spans="1:4" ht="15.05" customHeight="1" x14ac:dyDescent="0.3">
      <c r="A696"/>
      <c r="B696"/>
      <c r="C696"/>
      <c r="D696"/>
    </row>
    <row r="697" spans="1:4" ht="15.05" customHeight="1" x14ac:dyDescent="0.3">
      <c r="A697"/>
      <c r="B697"/>
      <c r="C697"/>
      <c r="D697"/>
    </row>
    <row r="698" spans="1:4" ht="15.05" customHeight="1" x14ac:dyDescent="0.3">
      <c r="A698"/>
      <c r="B698"/>
      <c r="C698"/>
      <c r="D698"/>
    </row>
    <row r="699" spans="1:4" ht="15.05" customHeight="1" x14ac:dyDescent="0.3">
      <c r="A699"/>
      <c r="B699"/>
      <c r="C699"/>
      <c r="D699"/>
    </row>
    <row r="700" spans="1:4" ht="15.05" customHeight="1" x14ac:dyDescent="0.3">
      <c r="A700"/>
      <c r="B700"/>
      <c r="C700"/>
      <c r="D700"/>
    </row>
    <row r="701" spans="1:4" ht="15.05" customHeight="1" x14ac:dyDescent="0.3">
      <c r="A701"/>
      <c r="B701"/>
      <c r="C701"/>
      <c r="D701"/>
    </row>
    <row r="702" spans="1:4" ht="15.05" customHeight="1" x14ac:dyDescent="0.3">
      <c r="A702"/>
      <c r="B702"/>
      <c r="C702"/>
      <c r="D702"/>
    </row>
    <row r="703" spans="1:4" ht="15.05" customHeight="1" x14ac:dyDescent="0.3">
      <c r="A703"/>
      <c r="B703"/>
      <c r="C703"/>
      <c r="D703"/>
    </row>
    <row r="704" spans="1:4" ht="15.05" customHeight="1" x14ac:dyDescent="0.3">
      <c r="A704"/>
      <c r="B704"/>
      <c r="C704"/>
      <c r="D704"/>
    </row>
    <row r="705" spans="1:4" ht="15.05" customHeight="1" x14ac:dyDescent="0.3">
      <c r="A705"/>
      <c r="B705"/>
      <c r="C705"/>
      <c r="D705"/>
    </row>
    <row r="706" spans="1:4" ht="15.05" customHeight="1" x14ac:dyDescent="0.3">
      <c r="A706"/>
      <c r="B706"/>
      <c r="C706"/>
      <c r="D706"/>
    </row>
    <row r="707" spans="1:4" ht="15.05" customHeight="1" x14ac:dyDescent="0.3">
      <c r="A707"/>
      <c r="B707"/>
      <c r="C707"/>
      <c r="D707"/>
    </row>
    <row r="708" spans="1:4" ht="15.05" customHeight="1" x14ac:dyDescent="0.3">
      <c r="A708"/>
      <c r="B708"/>
      <c r="C708"/>
      <c r="D708"/>
    </row>
    <row r="709" spans="1:4" ht="15.05" customHeight="1" x14ac:dyDescent="0.3">
      <c r="A709"/>
      <c r="B709"/>
      <c r="C709"/>
      <c r="D709"/>
    </row>
    <row r="710" spans="1:4" ht="15.05" customHeight="1" x14ac:dyDescent="0.3">
      <c r="A710"/>
      <c r="B710"/>
      <c r="C710"/>
      <c r="D710"/>
    </row>
    <row r="711" spans="1:4" ht="15.05" customHeight="1" x14ac:dyDescent="0.3">
      <c r="A711"/>
      <c r="B711"/>
      <c r="C711"/>
      <c r="D711"/>
    </row>
    <row r="712" spans="1:4" ht="15.05" customHeight="1" x14ac:dyDescent="0.3">
      <c r="A712"/>
      <c r="B712"/>
      <c r="C712"/>
      <c r="D712"/>
    </row>
    <row r="713" spans="1:4" ht="15.05" customHeight="1" x14ac:dyDescent="0.3">
      <c r="A713"/>
      <c r="B713"/>
      <c r="C713"/>
      <c r="D713"/>
    </row>
    <row r="714" spans="1:4" ht="15.05" customHeight="1" x14ac:dyDescent="0.3">
      <c r="A714"/>
      <c r="B714"/>
      <c r="C714"/>
      <c r="D714"/>
    </row>
    <row r="715" spans="1:4" ht="15.05" customHeight="1" x14ac:dyDescent="0.3">
      <c r="A715"/>
      <c r="B715"/>
      <c r="C715"/>
      <c r="D715"/>
    </row>
    <row r="716" spans="1:4" ht="15.05" customHeight="1" x14ac:dyDescent="0.3">
      <c r="A716"/>
      <c r="B716"/>
      <c r="C716"/>
      <c r="D716"/>
    </row>
    <row r="717" spans="1:4" ht="15.05" customHeight="1" x14ac:dyDescent="0.3">
      <c r="A717"/>
      <c r="B717"/>
      <c r="C717"/>
      <c r="D717"/>
    </row>
    <row r="718" spans="1:4" ht="15.05" customHeight="1" x14ac:dyDescent="0.3">
      <c r="A718"/>
      <c r="B718"/>
      <c r="C718"/>
      <c r="D718"/>
    </row>
    <row r="719" spans="1:4" ht="15.05" customHeight="1" x14ac:dyDescent="0.3">
      <c r="A719"/>
      <c r="B719"/>
      <c r="C719"/>
      <c r="D719"/>
    </row>
    <row r="720" spans="1:4" ht="15.05" customHeight="1" x14ac:dyDescent="0.3">
      <c r="A720"/>
      <c r="B720"/>
      <c r="C720"/>
      <c r="D720"/>
    </row>
    <row r="721" spans="1:4" ht="15.05" customHeight="1" x14ac:dyDescent="0.3">
      <c r="A721"/>
      <c r="B721"/>
      <c r="C721"/>
      <c r="D721"/>
    </row>
    <row r="722" spans="1:4" ht="15.05" customHeight="1" x14ac:dyDescent="0.3">
      <c r="A722"/>
      <c r="B722"/>
      <c r="C722"/>
      <c r="D722"/>
    </row>
    <row r="723" spans="1:4" ht="15.05" customHeight="1" x14ac:dyDescent="0.3">
      <c r="A723"/>
      <c r="B723"/>
      <c r="C723"/>
      <c r="D723"/>
    </row>
    <row r="724" spans="1:4" ht="15.05" customHeight="1" x14ac:dyDescent="0.3">
      <c r="A724"/>
      <c r="B724"/>
      <c r="C724"/>
      <c r="D724"/>
    </row>
    <row r="725" spans="1:4" ht="15.05" customHeight="1" x14ac:dyDescent="0.3">
      <c r="A725"/>
      <c r="B725"/>
      <c r="C725"/>
      <c r="D725"/>
    </row>
    <row r="726" spans="1:4" ht="15.05" customHeight="1" x14ac:dyDescent="0.3">
      <c r="A726"/>
      <c r="B726"/>
      <c r="C726"/>
      <c r="D726"/>
    </row>
    <row r="727" spans="1:4" ht="15.05" customHeight="1" x14ac:dyDescent="0.3">
      <c r="A727"/>
      <c r="B727"/>
      <c r="C727"/>
      <c r="D727"/>
    </row>
    <row r="728" spans="1:4" ht="15.05" customHeight="1" x14ac:dyDescent="0.3">
      <c r="A728"/>
      <c r="B728"/>
      <c r="C728"/>
      <c r="D728"/>
    </row>
    <row r="729" spans="1:4" ht="15.05" customHeight="1" x14ac:dyDescent="0.3">
      <c r="A729"/>
      <c r="B729"/>
      <c r="C729"/>
      <c r="D729"/>
    </row>
    <row r="730" spans="1:4" ht="15.05" customHeight="1" x14ac:dyDescent="0.3">
      <c r="A730"/>
      <c r="B730"/>
      <c r="C730"/>
      <c r="D730"/>
    </row>
    <row r="731" spans="1:4" ht="15.05" customHeight="1" x14ac:dyDescent="0.3">
      <c r="A731"/>
      <c r="B731"/>
      <c r="C731"/>
      <c r="D731"/>
    </row>
    <row r="732" spans="1:4" ht="15.05" customHeight="1" x14ac:dyDescent="0.3">
      <c r="A732"/>
      <c r="B732"/>
      <c r="C732"/>
      <c r="D732"/>
    </row>
    <row r="733" spans="1:4" ht="15.05" customHeight="1" x14ac:dyDescent="0.3">
      <c r="A733"/>
      <c r="B733"/>
      <c r="C733"/>
      <c r="D733"/>
    </row>
    <row r="734" spans="1:4" ht="15.05" customHeight="1" x14ac:dyDescent="0.3">
      <c r="A734"/>
      <c r="B734"/>
      <c r="C734"/>
      <c r="D734"/>
    </row>
    <row r="735" spans="1:4" ht="15.05" customHeight="1" x14ac:dyDescent="0.3">
      <c r="A735"/>
      <c r="B735"/>
      <c r="C735"/>
      <c r="D735"/>
    </row>
    <row r="736" spans="1:4" ht="15.05" customHeight="1" x14ac:dyDescent="0.3">
      <c r="A736"/>
      <c r="B736"/>
      <c r="C736"/>
      <c r="D736"/>
    </row>
    <row r="737" spans="1:4" ht="15.05" customHeight="1" x14ac:dyDescent="0.3">
      <c r="A737"/>
      <c r="B737"/>
      <c r="C737"/>
      <c r="D737"/>
    </row>
    <row r="738" spans="1:4" ht="15.05" customHeight="1" x14ac:dyDescent="0.3">
      <c r="A738"/>
      <c r="B738"/>
      <c r="C738"/>
      <c r="D738"/>
    </row>
    <row r="739" spans="1:4" ht="15.05" customHeight="1" x14ac:dyDescent="0.3">
      <c r="A739"/>
      <c r="B739"/>
      <c r="C739"/>
      <c r="D739"/>
    </row>
    <row r="740" spans="1:4" ht="15.05" customHeight="1" x14ac:dyDescent="0.3">
      <c r="A740"/>
      <c r="B740"/>
      <c r="C740"/>
      <c r="D740"/>
    </row>
    <row r="741" spans="1:4" ht="15.05" customHeight="1" x14ac:dyDescent="0.3">
      <c r="A741"/>
      <c r="B741"/>
      <c r="C741"/>
      <c r="D741"/>
    </row>
    <row r="742" spans="1:4" ht="15.05" customHeight="1" x14ac:dyDescent="0.3">
      <c r="A742"/>
      <c r="B742"/>
      <c r="C742"/>
      <c r="D742"/>
    </row>
    <row r="743" spans="1:4" ht="15.05" customHeight="1" x14ac:dyDescent="0.3">
      <c r="A743"/>
      <c r="B743"/>
      <c r="C743"/>
      <c r="D743"/>
    </row>
    <row r="744" spans="1:4" ht="15.05" customHeight="1" x14ac:dyDescent="0.3">
      <c r="A744"/>
      <c r="B744"/>
      <c r="C744"/>
      <c r="D744"/>
    </row>
    <row r="745" spans="1:4" ht="15.05" customHeight="1" x14ac:dyDescent="0.3">
      <c r="A745"/>
      <c r="B745"/>
      <c r="C745"/>
      <c r="D745"/>
    </row>
    <row r="746" spans="1:4" ht="15.05" customHeight="1" x14ac:dyDescent="0.3">
      <c r="A746"/>
      <c r="B746"/>
      <c r="C746"/>
      <c r="D746"/>
    </row>
    <row r="747" spans="1:4" ht="15.05" customHeight="1" x14ac:dyDescent="0.3">
      <c r="A747"/>
      <c r="B747"/>
      <c r="C747"/>
      <c r="D747"/>
    </row>
    <row r="748" spans="1:4" ht="15.05" customHeight="1" x14ac:dyDescent="0.3">
      <c r="A748"/>
      <c r="B748"/>
      <c r="C748"/>
      <c r="D748"/>
    </row>
    <row r="749" spans="1:4" customFormat="1" ht="15.05" customHeight="1" x14ac:dyDescent="0.3"/>
    <row r="750" spans="1:4" customFormat="1" ht="15.05" customHeight="1" x14ac:dyDescent="0.3"/>
    <row r="751" spans="1:4" customFormat="1" ht="15.05" customHeight="1" x14ac:dyDescent="0.3">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77734375" defaultRowHeight="12.8" customHeight="1" x14ac:dyDescent="0.3"/>
  <cols>
    <col min="1" max="1" width="16.33203125" style="295" customWidth="1"/>
    <col min="2" max="2" width="12.44140625" style="295" customWidth="1"/>
    <col min="3" max="3" width="18.44140625" style="295" customWidth="1"/>
    <col min="4" max="4" width="41" style="376" customWidth="1"/>
    <col min="5" max="5" width="38.33203125" style="296" customWidth="1"/>
    <col min="6" max="6" width="14.77734375" style="295" customWidth="1"/>
    <col min="7" max="7" width="12.44140625" style="295" customWidth="1"/>
    <col min="8" max="8" width="20.33203125" style="294" customWidth="1"/>
    <col min="9" max="9" width="32" style="374" customWidth="1"/>
    <col min="10" max="10" width="17.6640625" style="294" customWidth="1"/>
    <col min="11" max="11" width="9.77734375" style="293" customWidth="1"/>
    <col min="12" max="12" width="19.44140625" style="280" customWidth="1"/>
    <col min="13" max="13" width="18.6640625" customWidth="1"/>
    <col min="14" max="14" width="21.109375" style="280" customWidth="1"/>
    <col min="15" max="15" width="14.6640625" style="280" bestFit="1" customWidth="1"/>
    <col min="16" max="16" width="20.33203125" style="280" customWidth="1"/>
    <col min="17" max="17" width="14.6640625" style="287" bestFit="1" customWidth="1"/>
    <col min="18" max="18" width="15.77734375" style="287" bestFit="1" customWidth="1"/>
    <col min="19" max="16384" width="8.77734375" style="280"/>
  </cols>
  <sheetData>
    <row r="1" spans="1:18" ht="15.05" customHeight="1" thickBot="1" x14ac:dyDescent="0.35">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05" customHeight="1" x14ac:dyDescent="0.3">
      <c r="A2">
        <v>100510000</v>
      </c>
      <c r="B2">
        <v>1</v>
      </c>
      <c r="C2" t="s">
        <v>11089</v>
      </c>
      <c r="D2" t="s">
        <v>20918</v>
      </c>
      <c r="E2" t="s">
        <v>15910</v>
      </c>
      <c r="F2" t="s">
        <v>13142</v>
      </c>
      <c r="G2" t="s">
        <v>604</v>
      </c>
      <c r="H2" t="s">
        <v>1108</v>
      </c>
      <c r="I2" t="s">
        <v>15910</v>
      </c>
      <c r="J2" t="s">
        <v>1108</v>
      </c>
      <c r="K2" s="386"/>
      <c r="L2"/>
      <c r="N2"/>
      <c r="O2"/>
      <c r="P2"/>
      <c r="Q2"/>
      <c r="R2"/>
    </row>
    <row r="3" spans="1:18" ht="15.05" customHeight="1" x14ac:dyDescent="0.3">
      <c r="A3">
        <v>101260303</v>
      </c>
      <c r="B3">
        <v>1</v>
      </c>
      <c r="C3" t="s">
        <v>10482</v>
      </c>
      <c r="D3" t="s">
        <v>10484</v>
      </c>
      <c r="E3" t="s">
        <v>22</v>
      </c>
      <c r="F3" t="s">
        <v>13143</v>
      </c>
      <c r="G3" t="s">
        <v>604</v>
      </c>
      <c r="H3" t="s">
        <v>597</v>
      </c>
      <c r="I3" t="s">
        <v>596</v>
      </c>
      <c r="J3" t="s">
        <v>597</v>
      </c>
      <c r="K3" s="365"/>
      <c r="L3"/>
      <c r="N3"/>
      <c r="O3"/>
      <c r="P3"/>
      <c r="Q3"/>
      <c r="R3"/>
    </row>
    <row r="4" spans="1:18" ht="15.05" customHeight="1" x14ac:dyDescent="0.3">
      <c r="A4">
        <v>101260303</v>
      </c>
      <c r="B4">
        <v>2</v>
      </c>
      <c r="C4" t="s">
        <v>10483</v>
      </c>
      <c r="D4" t="s">
        <v>10486</v>
      </c>
      <c r="E4" t="s">
        <v>22</v>
      </c>
      <c r="F4" t="s">
        <v>13143</v>
      </c>
      <c r="G4" t="s">
        <v>604</v>
      </c>
      <c r="H4" t="s">
        <v>599</v>
      </c>
      <c r="I4" t="s">
        <v>598</v>
      </c>
      <c r="J4" t="s">
        <v>599</v>
      </c>
      <c r="K4" s="365"/>
      <c r="L4"/>
      <c r="N4"/>
      <c r="O4"/>
      <c r="P4"/>
      <c r="Q4"/>
      <c r="R4"/>
    </row>
    <row r="5" spans="1:18" ht="15.05" customHeight="1" x14ac:dyDescent="0.3">
      <c r="A5">
        <v>101260303</v>
      </c>
      <c r="B5">
        <v>3</v>
      </c>
      <c r="C5" t="s">
        <v>10485</v>
      </c>
      <c r="D5" t="s">
        <v>10487</v>
      </c>
      <c r="E5" t="s">
        <v>22</v>
      </c>
      <c r="F5" t="s">
        <v>13143</v>
      </c>
      <c r="G5" t="s">
        <v>604</v>
      </c>
      <c r="H5" t="s">
        <v>601</v>
      </c>
      <c r="I5" t="s">
        <v>600</v>
      </c>
      <c r="J5" t="s">
        <v>601</v>
      </c>
      <c r="K5" s="365"/>
      <c r="L5"/>
      <c r="N5"/>
      <c r="O5"/>
      <c r="P5"/>
      <c r="Q5"/>
      <c r="R5"/>
    </row>
    <row r="6" spans="1:18" ht="15.05" customHeight="1" x14ac:dyDescent="0.3">
      <c r="A6">
        <v>101260803</v>
      </c>
      <c r="B6">
        <v>1</v>
      </c>
      <c r="C6" t="s">
        <v>10680</v>
      </c>
      <c r="D6" t="s">
        <v>10683</v>
      </c>
      <c r="E6" t="s">
        <v>74</v>
      </c>
      <c r="F6" t="s">
        <v>13143</v>
      </c>
      <c r="G6" t="s">
        <v>604</v>
      </c>
      <c r="H6" t="s">
        <v>768</v>
      </c>
      <c r="I6" t="s">
        <v>767</v>
      </c>
      <c r="J6" t="s">
        <v>768</v>
      </c>
      <c r="K6" s="365"/>
      <c r="L6"/>
      <c r="N6"/>
      <c r="O6"/>
      <c r="P6"/>
      <c r="Q6"/>
      <c r="R6"/>
    </row>
    <row r="7" spans="1:18" ht="15.05" customHeight="1" x14ac:dyDescent="0.3">
      <c r="A7">
        <v>101260803</v>
      </c>
      <c r="B7">
        <v>2</v>
      </c>
      <c r="C7" t="s">
        <v>10682</v>
      </c>
      <c r="D7" t="s">
        <v>10681</v>
      </c>
      <c r="E7" t="s">
        <v>74</v>
      </c>
      <c r="F7" t="s">
        <v>13143</v>
      </c>
      <c r="G7" t="s">
        <v>604</v>
      </c>
      <c r="H7" t="s">
        <v>766</v>
      </c>
      <c r="I7" t="s">
        <v>765</v>
      </c>
      <c r="J7" t="s">
        <v>766</v>
      </c>
      <c r="K7" s="365"/>
      <c r="L7"/>
      <c r="N7"/>
      <c r="O7"/>
      <c r="P7"/>
      <c r="Q7"/>
      <c r="R7"/>
    </row>
    <row r="8" spans="1:18" ht="15.05" customHeight="1" x14ac:dyDescent="0.3">
      <c r="A8">
        <v>101261302</v>
      </c>
      <c r="B8">
        <v>1</v>
      </c>
      <c r="C8" t="s">
        <v>10887</v>
      </c>
      <c r="D8" t="s">
        <v>12980</v>
      </c>
      <c r="E8" t="s">
        <v>129</v>
      </c>
      <c r="F8" t="s">
        <v>13143</v>
      </c>
      <c r="G8" t="s">
        <v>604</v>
      </c>
      <c r="H8" t="s">
        <v>934</v>
      </c>
      <c r="I8" t="s">
        <v>12981</v>
      </c>
      <c r="J8" t="s">
        <v>934</v>
      </c>
      <c r="K8" s="365"/>
      <c r="L8"/>
      <c r="N8"/>
      <c r="O8"/>
      <c r="P8"/>
      <c r="Q8"/>
      <c r="R8"/>
    </row>
    <row r="9" spans="1:18" ht="15.05" customHeight="1" x14ac:dyDescent="0.3">
      <c r="A9">
        <v>101261302</v>
      </c>
      <c r="B9">
        <v>2</v>
      </c>
      <c r="C9" t="s">
        <v>10888</v>
      </c>
      <c r="D9" t="s">
        <v>10889</v>
      </c>
      <c r="E9" t="s">
        <v>129</v>
      </c>
      <c r="F9" t="s">
        <v>13143</v>
      </c>
      <c r="G9" t="s">
        <v>604</v>
      </c>
      <c r="H9" t="s">
        <v>933</v>
      </c>
      <c r="I9" t="s">
        <v>932</v>
      </c>
      <c r="J9" t="s">
        <v>933</v>
      </c>
      <c r="K9" s="365"/>
      <c r="L9"/>
      <c r="N9"/>
      <c r="O9"/>
      <c r="P9"/>
      <c r="Q9"/>
      <c r="R9"/>
    </row>
    <row r="10" spans="1:18" ht="15.05" customHeight="1" x14ac:dyDescent="0.3">
      <c r="A10">
        <v>101262903</v>
      </c>
      <c r="B10">
        <v>1</v>
      </c>
      <c r="C10" t="s">
        <v>11122</v>
      </c>
      <c r="D10" t="s">
        <v>11123</v>
      </c>
      <c r="E10" t="s">
        <v>192</v>
      </c>
      <c r="F10" t="s">
        <v>13143</v>
      </c>
      <c r="G10" t="s">
        <v>604</v>
      </c>
      <c r="H10" t="s">
        <v>1140</v>
      </c>
      <c r="I10" t="s">
        <v>1139</v>
      </c>
      <c r="J10" t="s">
        <v>1140</v>
      </c>
      <c r="K10" s="365"/>
      <c r="L10"/>
      <c r="N10"/>
      <c r="O10"/>
      <c r="P10"/>
      <c r="Q10"/>
      <c r="R10"/>
    </row>
    <row r="11" spans="1:18" ht="15.05" customHeight="1" x14ac:dyDescent="0.3">
      <c r="A11">
        <v>101262903</v>
      </c>
      <c r="B11">
        <v>2</v>
      </c>
      <c r="C11" t="s">
        <v>11124</v>
      </c>
      <c r="D11" t="s">
        <v>11125</v>
      </c>
      <c r="E11" t="s">
        <v>192</v>
      </c>
      <c r="F11" t="s">
        <v>13143</v>
      </c>
      <c r="G11" t="s">
        <v>604</v>
      </c>
      <c r="H11" t="s">
        <v>1142</v>
      </c>
      <c r="I11" t="s">
        <v>1141</v>
      </c>
      <c r="J11" t="s">
        <v>1142</v>
      </c>
      <c r="K11" s="365"/>
      <c r="L11"/>
      <c r="N11"/>
      <c r="O11"/>
      <c r="P11"/>
      <c r="Q11"/>
      <c r="R11"/>
    </row>
    <row r="12" spans="1:18" ht="15.05" customHeight="1" x14ac:dyDescent="0.3">
      <c r="A12">
        <v>101264003</v>
      </c>
      <c r="B12">
        <v>1</v>
      </c>
      <c r="C12" t="s">
        <v>11420</v>
      </c>
      <c r="D12" t="s">
        <v>11421</v>
      </c>
      <c r="E12" t="s">
        <v>265</v>
      </c>
      <c r="F12" t="s">
        <v>13143</v>
      </c>
      <c r="G12" t="s">
        <v>604</v>
      </c>
      <c r="H12" t="s">
        <v>1386</v>
      </c>
      <c r="I12" t="s">
        <v>1385</v>
      </c>
      <c r="J12" t="s">
        <v>1386</v>
      </c>
      <c r="K12" s="365"/>
      <c r="L12"/>
      <c r="N12"/>
      <c r="O12"/>
      <c r="P12"/>
      <c r="Q12"/>
      <c r="R12"/>
    </row>
    <row r="13" spans="1:18" ht="15.05" customHeight="1" x14ac:dyDescent="0.3">
      <c r="A13">
        <v>101264003</v>
      </c>
      <c r="B13">
        <v>2</v>
      </c>
      <c r="C13" t="s">
        <v>11422</v>
      </c>
      <c r="D13" t="s">
        <v>11423</v>
      </c>
      <c r="E13" t="s">
        <v>265</v>
      </c>
      <c r="F13" t="s">
        <v>13143</v>
      </c>
      <c r="G13" t="s">
        <v>604</v>
      </c>
      <c r="H13" t="s">
        <v>1388</v>
      </c>
      <c r="I13" t="s">
        <v>1387</v>
      </c>
      <c r="J13" t="s">
        <v>1388</v>
      </c>
      <c r="K13" s="365"/>
      <c r="L13"/>
      <c r="N13"/>
      <c r="O13"/>
      <c r="P13"/>
      <c r="Q13"/>
      <c r="R13"/>
    </row>
    <row r="14" spans="1:18" ht="15.05" customHeight="1" x14ac:dyDescent="0.3">
      <c r="A14">
        <v>101266007</v>
      </c>
      <c r="B14">
        <v>1</v>
      </c>
      <c r="C14" t="s">
        <v>10886</v>
      </c>
      <c r="D14" t="s">
        <v>20919</v>
      </c>
      <c r="E14" t="s">
        <v>10461</v>
      </c>
      <c r="F14" t="s">
        <v>16144</v>
      </c>
      <c r="G14" t="s">
        <v>604</v>
      </c>
      <c r="H14" t="s">
        <v>2831</v>
      </c>
      <c r="I14" t="s">
        <v>10461</v>
      </c>
      <c r="J14" t="s">
        <v>2831</v>
      </c>
      <c r="K14" s="365"/>
      <c r="L14"/>
      <c r="N14"/>
      <c r="O14"/>
      <c r="P14"/>
      <c r="Q14"/>
      <c r="R14"/>
    </row>
    <row r="15" spans="1:18" ht="15.05" customHeight="1" x14ac:dyDescent="0.3">
      <c r="A15">
        <v>101268003</v>
      </c>
      <c r="B15">
        <v>1</v>
      </c>
      <c r="C15" t="s">
        <v>12679</v>
      </c>
      <c r="D15" t="s">
        <v>20920</v>
      </c>
      <c r="E15" t="s">
        <v>521</v>
      </c>
      <c r="F15" t="s">
        <v>13143</v>
      </c>
      <c r="G15" t="s">
        <v>604</v>
      </c>
      <c r="H15" t="s">
        <v>21025</v>
      </c>
      <c r="I15" t="s">
        <v>20921</v>
      </c>
      <c r="J15" t="s">
        <v>21025</v>
      </c>
      <c r="K15" s="365"/>
      <c r="L15"/>
      <c r="N15"/>
      <c r="O15"/>
      <c r="P15"/>
      <c r="Q15"/>
      <c r="R15"/>
    </row>
    <row r="16" spans="1:18" ht="15.05" customHeight="1" x14ac:dyDescent="0.3">
      <c r="A16">
        <v>101268003</v>
      </c>
      <c r="B16">
        <v>2</v>
      </c>
      <c r="C16" t="s">
        <v>12680</v>
      </c>
      <c r="D16" t="s">
        <v>12681</v>
      </c>
      <c r="E16" t="s">
        <v>521</v>
      </c>
      <c r="F16" t="s">
        <v>13143</v>
      </c>
      <c r="G16" t="s">
        <v>604</v>
      </c>
      <c r="H16" t="s">
        <v>2171</v>
      </c>
      <c r="I16" t="s">
        <v>2170</v>
      </c>
      <c r="J16" t="s">
        <v>2171</v>
      </c>
      <c r="K16" s="365"/>
      <c r="L16"/>
      <c r="N16"/>
      <c r="O16"/>
      <c r="P16"/>
      <c r="Q16"/>
      <c r="R16"/>
    </row>
    <row r="17" spans="1:18" ht="15.05" customHeight="1" x14ac:dyDescent="0.3">
      <c r="A17">
        <v>101268003</v>
      </c>
      <c r="B17">
        <v>3</v>
      </c>
      <c r="C17" t="s">
        <v>12682</v>
      </c>
      <c r="D17" t="s">
        <v>12685</v>
      </c>
      <c r="E17" t="s">
        <v>521</v>
      </c>
      <c r="F17" t="s">
        <v>13143</v>
      </c>
      <c r="G17" t="s">
        <v>604</v>
      </c>
      <c r="H17" t="s">
        <v>2175</v>
      </c>
      <c r="I17" t="s">
        <v>2174</v>
      </c>
      <c r="J17" t="s">
        <v>2175</v>
      </c>
      <c r="K17" s="365"/>
      <c r="L17"/>
      <c r="N17"/>
      <c r="O17"/>
      <c r="P17"/>
      <c r="Q17"/>
      <c r="R17"/>
    </row>
    <row r="18" spans="1:18" ht="15.05" customHeight="1" x14ac:dyDescent="0.3">
      <c r="A18">
        <v>101268003</v>
      </c>
      <c r="B18">
        <v>4</v>
      </c>
      <c r="C18" t="s">
        <v>12684</v>
      </c>
      <c r="D18" t="s">
        <v>12683</v>
      </c>
      <c r="E18" t="s">
        <v>521</v>
      </c>
      <c r="F18" t="s">
        <v>13143</v>
      </c>
      <c r="G18" t="s">
        <v>604</v>
      </c>
      <c r="H18" t="s">
        <v>2173</v>
      </c>
      <c r="I18" t="s">
        <v>2172</v>
      </c>
      <c r="J18" t="s">
        <v>2173</v>
      </c>
      <c r="K18" s="365"/>
      <c r="L18"/>
      <c r="N18"/>
      <c r="O18"/>
      <c r="P18"/>
      <c r="Q18"/>
      <c r="R18"/>
    </row>
    <row r="19" spans="1:18" ht="15.05" customHeight="1" x14ac:dyDescent="0.3">
      <c r="A19">
        <v>101301303</v>
      </c>
      <c r="B19">
        <v>1</v>
      </c>
      <c r="C19" t="s">
        <v>10727</v>
      </c>
      <c r="D19" t="s">
        <v>10728</v>
      </c>
      <c r="E19" t="s">
        <v>89</v>
      </c>
      <c r="F19" t="s">
        <v>13143</v>
      </c>
      <c r="G19" t="s">
        <v>604</v>
      </c>
      <c r="H19" t="s">
        <v>805</v>
      </c>
      <c r="I19" t="s">
        <v>10729</v>
      </c>
      <c r="J19" t="s">
        <v>805</v>
      </c>
      <c r="K19" s="365"/>
      <c r="L19"/>
      <c r="N19"/>
      <c r="O19"/>
      <c r="P19"/>
      <c r="Q19"/>
      <c r="R19"/>
    </row>
    <row r="20" spans="1:18" ht="15.05" customHeight="1" x14ac:dyDescent="0.3">
      <c r="A20">
        <v>101301303</v>
      </c>
      <c r="B20">
        <v>2</v>
      </c>
      <c r="C20" t="s">
        <v>10730</v>
      </c>
      <c r="D20" t="s">
        <v>10731</v>
      </c>
      <c r="E20" t="s">
        <v>89</v>
      </c>
      <c r="F20" t="s">
        <v>13143</v>
      </c>
      <c r="G20" t="s">
        <v>604</v>
      </c>
      <c r="H20" t="s">
        <v>10732</v>
      </c>
      <c r="I20" t="s">
        <v>10733</v>
      </c>
      <c r="J20" t="s">
        <v>10732</v>
      </c>
      <c r="K20" s="365"/>
      <c r="L20"/>
      <c r="N20"/>
      <c r="O20"/>
      <c r="P20"/>
      <c r="Q20"/>
      <c r="R20"/>
    </row>
    <row r="21" spans="1:18" ht="15.05" customHeight="1" x14ac:dyDescent="0.3">
      <c r="A21">
        <v>101301403</v>
      </c>
      <c r="B21">
        <v>1</v>
      </c>
      <c r="C21" t="s">
        <v>10785</v>
      </c>
      <c r="D21" t="s">
        <v>16147</v>
      </c>
      <c r="E21" t="s">
        <v>97</v>
      </c>
      <c r="F21" t="s">
        <v>13143</v>
      </c>
      <c r="G21" t="s">
        <v>604</v>
      </c>
      <c r="H21" t="s">
        <v>857</v>
      </c>
      <c r="I21" t="s">
        <v>16148</v>
      </c>
      <c r="J21" t="s">
        <v>857</v>
      </c>
      <c r="K21" s="365"/>
      <c r="L21"/>
      <c r="N21"/>
      <c r="O21"/>
      <c r="P21"/>
      <c r="Q21"/>
      <c r="R21"/>
    </row>
    <row r="22" spans="1:18" ht="15.05" customHeight="1" x14ac:dyDescent="0.3">
      <c r="A22">
        <v>101303503</v>
      </c>
      <c r="B22">
        <v>1</v>
      </c>
      <c r="C22" t="s">
        <v>11335</v>
      </c>
      <c r="D22" t="s">
        <v>11336</v>
      </c>
      <c r="E22" t="s">
        <v>243</v>
      </c>
      <c r="F22" t="s">
        <v>13143</v>
      </c>
      <c r="G22" t="s">
        <v>604</v>
      </c>
      <c r="H22" t="s">
        <v>1310</v>
      </c>
      <c r="I22" t="s">
        <v>1309</v>
      </c>
      <c r="J22" t="s">
        <v>1310</v>
      </c>
      <c r="K22" s="365"/>
      <c r="L22"/>
      <c r="N22"/>
      <c r="O22"/>
      <c r="P22"/>
      <c r="Q22"/>
      <c r="R22"/>
    </row>
    <row r="23" spans="1:18" ht="15.05" customHeight="1" x14ac:dyDescent="0.3">
      <c r="A23">
        <v>101306503</v>
      </c>
      <c r="B23">
        <v>1</v>
      </c>
      <c r="C23" t="s">
        <v>12536</v>
      </c>
      <c r="D23" t="s">
        <v>12537</v>
      </c>
      <c r="E23" t="s">
        <v>478</v>
      </c>
      <c r="F23" t="s">
        <v>13143</v>
      </c>
      <c r="G23" t="s">
        <v>604</v>
      </c>
      <c r="H23" t="s">
        <v>2040</v>
      </c>
      <c r="I23" t="s">
        <v>2039</v>
      </c>
      <c r="J23" t="s">
        <v>2040</v>
      </c>
      <c r="K23" s="365"/>
      <c r="L23"/>
      <c r="N23"/>
      <c r="O23"/>
      <c r="P23"/>
      <c r="Q23"/>
      <c r="R23"/>
    </row>
    <row r="24" spans="1:18" ht="15.05" customHeight="1" x14ac:dyDescent="0.3">
      <c r="A24">
        <v>101308503</v>
      </c>
      <c r="B24">
        <v>1</v>
      </c>
      <c r="C24" t="s">
        <v>12807</v>
      </c>
      <c r="D24" t="s">
        <v>20922</v>
      </c>
      <c r="E24" t="s">
        <v>548</v>
      </c>
      <c r="F24" t="s">
        <v>13143</v>
      </c>
      <c r="G24" t="s">
        <v>604</v>
      </c>
      <c r="H24" t="s">
        <v>13181</v>
      </c>
      <c r="I24" t="s">
        <v>20923</v>
      </c>
      <c r="J24" t="s">
        <v>13181</v>
      </c>
      <c r="K24" s="365"/>
      <c r="L24"/>
      <c r="N24"/>
      <c r="O24"/>
      <c r="P24"/>
      <c r="Q24"/>
      <c r="R24"/>
    </row>
    <row r="25" spans="1:18" ht="15.05" customHeight="1" x14ac:dyDescent="0.3">
      <c r="A25">
        <v>101630504</v>
      </c>
      <c r="B25">
        <v>1</v>
      </c>
      <c r="C25" t="s">
        <v>10541</v>
      </c>
      <c r="D25" t="s">
        <v>10542</v>
      </c>
      <c r="E25" t="s">
        <v>36</v>
      </c>
      <c r="F25" t="s">
        <v>13143</v>
      </c>
      <c r="G25" t="s">
        <v>604</v>
      </c>
      <c r="H25" t="s">
        <v>645</v>
      </c>
      <c r="I25" t="s">
        <v>644</v>
      </c>
      <c r="J25" t="s">
        <v>645</v>
      </c>
      <c r="K25" s="365"/>
      <c r="L25"/>
      <c r="N25"/>
      <c r="O25"/>
      <c r="P25"/>
      <c r="Q25"/>
      <c r="R25"/>
    </row>
    <row r="26" spans="1:18" ht="15.05" customHeight="1" x14ac:dyDescent="0.3">
      <c r="A26">
        <v>101630903</v>
      </c>
      <c r="B26">
        <v>1</v>
      </c>
      <c r="C26" t="s">
        <v>10590</v>
      </c>
      <c r="D26" t="s">
        <v>10593</v>
      </c>
      <c r="E26" t="s">
        <v>51</v>
      </c>
      <c r="F26" t="s">
        <v>13143</v>
      </c>
      <c r="G26" t="s">
        <v>604</v>
      </c>
      <c r="H26" t="s">
        <v>689</v>
      </c>
      <c r="I26" t="s">
        <v>688</v>
      </c>
      <c r="J26" t="s">
        <v>689</v>
      </c>
      <c r="K26" s="365"/>
      <c r="L26"/>
      <c r="N26"/>
      <c r="O26"/>
      <c r="P26"/>
      <c r="Q26"/>
      <c r="R26"/>
    </row>
    <row r="27" spans="1:18" ht="15.05" customHeight="1" x14ac:dyDescent="0.3">
      <c r="A27">
        <v>101630903</v>
      </c>
      <c r="B27">
        <v>2</v>
      </c>
      <c r="C27" t="s">
        <v>10592</v>
      </c>
      <c r="D27" t="s">
        <v>10591</v>
      </c>
      <c r="E27" t="s">
        <v>51</v>
      </c>
      <c r="F27" t="s">
        <v>13143</v>
      </c>
      <c r="G27" t="s">
        <v>604</v>
      </c>
      <c r="H27" t="s">
        <v>687</v>
      </c>
      <c r="I27" t="s">
        <v>686</v>
      </c>
      <c r="J27" t="s">
        <v>687</v>
      </c>
      <c r="K27" s="365"/>
      <c r="L27"/>
      <c r="N27"/>
      <c r="O27"/>
      <c r="P27"/>
      <c r="Q27"/>
      <c r="R27"/>
    </row>
    <row r="28" spans="1:18" ht="15.05" customHeight="1" x14ac:dyDescent="0.3">
      <c r="A28">
        <v>101631003</v>
      </c>
      <c r="B28">
        <v>1</v>
      </c>
      <c r="C28" t="s">
        <v>10622</v>
      </c>
      <c r="D28" t="s">
        <v>16149</v>
      </c>
      <c r="E28" t="s">
        <v>57</v>
      </c>
      <c r="F28" t="s">
        <v>13143</v>
      </c>
      <c r="G28" t="s">
        <v>604</v>
      </c>
      <c r="H28" t="s">
        <v>714</v>
      </c>
      <c r="I28" t="s">
        <v>16150</v>
      </c>
      <c r="J28" t="s">
        <v>714</v>
      </c>
      <c r="K28" s="365"/>
      <c r="L28"/>
      <c r="N28"/>
      <c r="O28"/>
      <c r="P28"/>
      <c r="Q28"/>
      <c r="R28"/>
    </row>
    <row r="29" spans="1:18" ht="15.05" customHeight="1" x14ac:dyDescent="0.3">
      <c r="A29">
        <v>101631203</v>
      </c>
      <c r="B29">
        <v>1</v>
      </c>
      <c r="C29" t="s">
        <v>10685</v>
      </c>
      <c r="D29" t="s">
        <v>10686</v>
      </c>
      <c r="E29" t="s">
        <v>76</v>
      </c>
      <c r="F29" t="s">
        <v>13143</v>
      </c>
      <c r="G29" t="s">
        <v>604</v>
      </c>
      <c r="H29" t="s">
        <v>770</v>
      </c>
      <c r="I29" t="s">
        <v>769</v>
      </c>
      <c r="J29" t="s">
        <v>770</v>
      </c>
      <c r="K29" s="365"/>
      <c r="L29"/>
      <c r="N29"/>
      <c r="O29"/>
      <c r="P29"/>
      <c r="Q29"/>
      <c r="R29"/>
    </row>
    <row r="30" spans="1:18" ht="15.05" customHeight="1" x14ac:dyDescent="0.3">
      <c r="A30">
        <v>101631503</v>
      </c>
      <c r="B30">
        <v>1</v>
      </c>
      <c r="C30" t="s">
        <v>10696</v>
      </c>
      <c r="D30" t="s">
        <v>10699</v>
      </c>
      <c r="E30" t="s">
        <v>79</v>
      </c>
      <c r="F30" t="s">
        <v>13143</v>
      </c>
      <c r="G30" t="s">
        <v>604</v>
      </c>
      <c r="H30" t="s">
        <v>781</v>
      </c>
      <c r="I30" t="s">
        <v>780</v>
      </c>
      <c r="J30" t="s">
        <v>781</v>
      </c>
      <c r="K30" s="365"/>
      <c r="L30"/>
      <c r="N30"/>
      <c r="O30"/>
      <c r="P30"/>
      <c r="Q30"/>
      <c r="R30"/>
    </row>
    <row r="31" spans="1:18" ht="15.05" customHeight="1" x14ac:dyDescent="0.3">
      <c r="A31">
        <v>101631503</v>
      </c>
      <c r="B31">
        <v>2</v>
      </c>
      <c r="C31" t="s">
        <v>10698</v>
      </c>
      <c r="D31" t="s">
        <v>10697</v>
      </c>
      <c r="E31" t="s">
        <v>79</v>
      </c>
      <c r="F31" t="s">
        <v>13143</v>
      </c>
      <c r="G31" t="s">
        <v>604</v>
      </c>
      <c r="H31" t="s">
        <v>779</v>
      </c>
      <c r="I31" t="s">
        <v>778</v>
      </c>
      <c r="J31" t="s">
        <v>779</v>
      </c>
      <c r="K31" s="365"/>
      <c r="L31"/>
      <c r="N31"/>
      <c r="O31"/>
      <c r="P31"/>
      <c r="Q31"/>
      <c r="R31"/>
    </row>
    <row r="32" spans="1:18" ht="15.05" customHeight="1" x14ac:dyDescent="0.3">
      <c r="A32">
        <v>101631703</v>
      </c>
      <c r="B32">
        <v>1</v>
      </c>
      <c r="C32" t="s">
        <v>10710</v>
      </c>
      <c r="D32" t="s">
        <v>10711</v>
      </c>
      <c r="E32" t="s">
        <v>83</v>
      </c>
      <c r="F32" t="s">
        <v>13143</v>
      </c>
      <c r="G32" t="s">
        <v>604</v>
      </c>
      <c r="H32" t="s">
        <v>793</v>
      </c>
      <c r="I32" t="s">
        <v>792</v>
      </c>
      <c r="J32" t="s">
        <v>793</v>
      </c>
      <c r="K32" s="365"/>
      <c r="L32"/>
      <c r="N32"/>
      <c r="O32"/>
      <c r="P32"/>
      <c r="Q32"/>
      <c r="R32"/>
    </row>
    <row r="33" spans="1:18" ht="15.05" customHeight="1" x14ac:dyDescent="0.3">
      <c r="A33">
        <v>101631703</v>
      </c>
      <c r="B33">
        <v>2</v>
      </c>
      <c r="C33" t="s">
        <v>10712</v>
      </c>
      <c r="D33" t="s">
        <v>16151</v>
      </c>
      <c r="E33" t="s">
        <v>83</v>
      </c>
      <c r="F33" t="s">
        <v>13143</v>
      </c>
      <c r="G33" t="s">
        <v>604</v>
      </c>
      <c r="H33" t="s">
        <v>794</v>
      </c>
      <c r="I33" t="s">
        <v>16152</v>
      </c>
      <c r="J33" t="s">
        <v>794</v>
      </c>
      <c r="K33" s="365"/>
      <c r="L33"/>
      <c r="N33"/>
      <c r="O33"/>
      <c r="P33"/>
      <c r="Q33"/>
      <c r="R33"/>
    </row>
    <row r="34" spans="1:18" ht="15.05" customHeight="1" x14ac:dyDescent="0.3">
      <c r="A34">
        <v>101631803</v>
      </c>
      <c r="B34">
        <v>1</v>
      </c>
      <c r="C34" t="s">
        <v>10804</v>
      </c>
      <c r="D34" t="s">
        <v>10805</v>
      </c>
      <c r="E34" t="s">
        <v>102</v>
      </c>
      <c r="F34" t="s">
        <v>13143</v>
      </c>
      <c r="G34" t="s">
        <v>604</v>
      </c>
      <c r="H34" t="s">
        <v>875</v>
      </c>
      <c r="I34" t="s">
        <v>874</v>
      </c>
      <c r="J34" t="s">
        <v>875</v>
      </c>
      <c r="K34" s="365"/>
      <c r="L34"/>
      <c r="N34"/>
      <c r="O34"/>
      <c r="P34"/>
      <c r="Q34"/>
      <c r="R34"/>
    </row>
    <row r="35" spans="1:18" ht="15.05" customHeight="1" x14ac:dyDescent="0.3">
      <c r="A35">
        <v>101631803</v>
      </c>
      <c r="B35">
        <v>2</v>
      </c>
      <c r="C35" t="s">
        <v>10806</v>
      </c>
      <c r="D35" t="s">
        <v>10807</v>
      </c>
      <c r="E35" t="s">
        <v>102</v>
      </c>
      <c r="F35" t="s">
        <v>13143</v>
      </c>
      <c r="G35" t="s">
        <v>604</v>
      </c>
      <c r="H35" t="s">
        <v>877</v>
      </c>
      <c r="I35" t="s">
        <v>876</v>
      </c>
      <c r="J35" t="s">
        <v>877</v>
      </c>
      <c r="K35" s="365"/>
      <c r="L35"/>
      <c r="N35"/>
      <c r="O35"/>
      <c r="P35"/>
      <c r="Q35"/>
      <c r="R35"/>
    </row>
    <row r="36" spans="1:18" ht="15.05" customHeight="1" x14ac:dyDescent="0.3">
      <c r="A36">
        <v>101631903</v>
      </c>
      <c r="B36">
        <v>1</v>
      </c>
      <c r="C36" t="s">
        <v>10812</v>
      </c>
      <c r="D36" t="s">
        <v>10813</v>
      </c>
      <c r="E36" t="s">
        <v>104</v>
      </c>
      <c r="F36" t="s">
        <v>13143</v>
      </c>
      <c r="G36" t="s">
        <v>604</v>
      </c>
      <c r="H36" t="s">
        <v>881</v>
      </c>
      <c r="I36" t="s">
        <v>880</v>
      </c>
      <c r="J36" t="s">
        <v>881</v>
      </c>
      <c r="K36" s="365"/>
      <c r="L36"/>
      <c r="N36"/>
      <c r="O36"/>
      <c r="P36"/>
      <c r="Q36"/>
      <c r="R36"/>
    </row>
    <row r="37" spans="1:18" ht="15.05" customHeight="1" x14ac:dyDescent="0.3">
      <c r="A37">
        <v>101632403</v>
      </c>
      <c r="B37">
        <v>1</v>
      </c>
      <c r="C37" t="s">
        <v>11104</v>
      </c>
      <c r="D37" t="s">
        <v>11105</v>
      </c>
      <c r="E37" t="s">
        <v>185</v>
      </c>
      <c r="F37" t="s">
        <v>13143</v>
      </c>
      <c r="G37" t="s">
        <v>604</v>
      </c>
      <c r="H37" t="s">
        <v>1123</v>
      </c>
      <c r="I37" t="s">
        <v>1122</v>
      </c>
      <c r="J37" t="s">
        <v>1123</v>
      </c>
      <c r="K37" s="365"/>
      <c r="L37"/>
      <c r="N37"/>
      <c r="O37"/>
      <c r="P37"/>
      <c r="Q37"/>
      <c r="R37"/>
    </row>
    <row r="38" spans="1:18" ht="15.05" customHeight="1" x14ac:dyDescent="0.3">
      <c r="A38">
        <v>101633903</v>
      </c>
      <c r="B38">
        <v>1</v>
      </c>
      <c r="C38" t="s">
        <v>11515</v>
      </c>
      <c r="D38" t="s">
        <v>11516</v>
      </c>
      <c r="E38" t="s">
        <v>295</v>
      </c>
      <c r="F38" t="s">
        <v>13143</v>
      </c>
      <c r="G38" t="s">
        <v>604</v>
      </c>
      <c r="H38" t="s">
        <v>1461</v>
      </c>
      <c r="I38" t="s">
        <v>1460</v>
      </c>
      <c r="J38" t="s">
        <v>1461</v>
      </c>
      <c r="K38" s="365"/>
      <c r="L38"/>
      <c r="N38"/>
      <c r="O38"/>
      <c r="P38"/>
      <c r="Q38"/>
      <c r="R38"/>
    </row>
    <row r="39" spans="1:18" ht="15.05" customHeight="1" x14ac:dyDescent="0.3">
      <c r="A39">
        <v>101633903</v>
      </c>
      <c r="B39">
        <v>2</v>
      </c>
      <c r="C39" t="s">
        <v>11517</v>
      </c>
      <c r="D39" t="s">
        <v>11518</v>
      </c>
      <c r="E39" t="s">
        <v>295</v>
      </c>
      <c r="F39" t="s">
        <v>13143</v>
      </c>
      <c r="G39" t="s">
        <v>604</v>
      </c>
      <c r="H39" t="s">
        <v>1463</v>
      </c>
      <c r="I39" t="s">
        <v>1462</v>
      </c>
      <c r="J39" t="s">
        <v>1463</v>
      </c>
      <c r="K39" s="365"/>
      <c r="L39"/>
      <c r="N39"/>
      <c r="O39"/>
      <c r="P39"/>
      <c r="Q39"/>
      <c r="R39"/>
    </row>
    <row r="40" spans="1:18" ht="15.05" customHeight="1" x14ac:dyDescent="0.3">
      <c r="A40">
        <v>101636503</v>
      </c>
      <c r="B40">
        <v>1</v>
      </c>
      <c r="C40" t="s">
        <v>11878</v>
      </c>
      <c r="D40" t="s">
        <v>11880</v>
      </c>
      <c r="E40" t="s">
        <v>394</v>
      </c>
      <c r="F40" t="s">
        <v>13143</v>
      </c>
      <c r="G40" t="s">
        <v>604</v>
      </c>
      <c r="H40" t="s">
        <v>1788</v>
      </c>
      <c r="I40" t="s">
        <v>1787</v>
      </c>
      <c r="J40" t="s">
        <v>1788</v>
      </c>
      <c r="K40" s="365"/>
      <c r="L40"/>
      <c r="N40"/>
      <c r="O40"/>
      <c r="P40"/>
      <c r="Q40"/>
      <c r="R40"/>
    </row>
    <row r="41" spans="1:18" ht="15.05" customHeight="1" x14ac:dyDescent="0.3">
      <c r="A41">
        <v>101636503</v>
      </c>
      <c r="B41">
        <v>2</v>
      </c>
      <c r="C41" t="s">
        <v>11879</v>
      </c>
      <c r="D41" t="s">
        <v>11881</v>
      </c>
      <c r="E41" t="s">
        <v>394</v>
      </c>
      <c r="F41" t="s">
        <v>13143</v>
      </c>
      <c r="G41" t="s">
        <v>604</v>
      </c>
      <c r="H41" t="s">
        <v>15994</v>
      </c>
      <c r="I41" t="s">
        <v>1789</v>
      </c>
      <c r="J41" t="s">
        <v>15994</v>
      </c>
      <c r="K41" s="365"/>
      <c r="L41"/>
      <c r="N41"/>
      <c r="O41"/>
      <c r="P41"/>
      <c r="Q41"/>
      <c r="R41"/>
    </row>
    <row r="42" spans="1:18" ht="15.05" customHeight="1" x14ac:dyDescent="0.3">
      <c r="A42">
        <v>101636920</v>
      </c>
      <c r="B42">
        <v>1</v>
      </c>
      <c r="C42" t="s">
        <v>16153</v>
      </c>
      <c r="D42" t="s">
        <v>20924</v>
      </c>
      <c r="E42" t="s">
        <v>16146</v>
      </c>
      <c r="F42" t="s">
        <v>13142</v>
      </c>
      <c r="G42" t="s">
        <v>604</v>
      </c>
      <c r="H42" t="s">
        <v>16154</v>
      </c>
      <c r="I42" t="s">
        <v>16146</v>
      </c>
      <c r="J42" t="s">
        <v>16154</v>
      </c>
      <c r="K42" s="365"/>
      <c r="L42"/>
      <c r="N42"/>
      <c r="O42"/>
      <c r="P42"/>
      <c r="Q42"/>
      <c r="R42"/>
    </row>
    <row r="43" spans="1:18" ht="15.05" customHeight="1" x14ac:dyDescent="0.3">
      <c r="A43">
        <v>101637002</v>
      </c>
      <c r="B43">
        <v>1</v>
      </c>
      <c r="C43" t="s">
        <v>12370</v>
      </c>
      <c r="D43" t="s">
        <v>12373</v>
      </c>
      <c r="E43" t="s">
        <v>432</v>
      </c>
      <c r="F43" t="s">
        <v>13143</v>
      </c>
      <c r="G43" t="s">
        <v>604</v>
      </c>
      <c r="H43" t="s">
        <v>1895</v>
      </c>
      <c r="I43" t="s">
        <v>1894</v>
      </c>
      <c r="J43" t="s">
        <v>1895</v>
      </c>
      <c r="K43" s="365"/>
      <c r="L43"/>
      <c r="N43"/>
      <c r="O43"/>
      <c r="P43"/>
      <c r="Q43"/>
      <c r="R43"/>
    </row>
    <row r="44" spans="1:18" ht="15.05" customHeight="1" x14ac:dyDescent="0.3">
      <c r="A44">
        <v>101637002</v>
      </c>
      <c r="B44">
        <v>2</v>
      </c>
      <c r="C44" t="s">
        <v>12372</v>
      </c>
      <c r="D44" t="s">
        <v>12371</v>
      </c>
      <c r="E44" t="s">
        <v>432</v>
      </c>
      <c r="F44" t="s">
        <v>13143</v>
      </c>
      <c r="G44" t="s">
        <v>604</v>
      </c>
      <c r="H44" t="s">
        <v>1893</v>
      </c>
      <c r="I44" t="s">
        <v>1892</v>
      </c>
      <c r="J44" t="s">
        <v>1893</v>
      </c>
      <c r="K44" s="365"/>
      <c r="L44"/>
      <c r="N44"/>
      <c r="O44"/>
      <c r="P44"/>
      <c r="Q44"/>
      <c r="R44"/>
    </row>
    <row r="45" spans="1:18" ht="15.05" customHeight="1" x14ac:dyDescent="0.3">
      <c r="A45">
        <v>101638003</v>
      </c>
      <c r="B45">
        <v>1</v>
      </c>
      <c r="C45" t="s">
        <v>12640</v>
      </c>
      <c r="D45" t="s">
        <v>12643</v>
      </c>
      <c r="E45" t="s">
        <v>508</v>
      </c>
      <c r="F45" t="s">
        <v>13143</v>
      </c>
      <c r="G45" t="s">
        <v>604</v>
      </c>
      <c r="H45" t="s">
        <v>2136</v>
      </c>
      <c r="I45" t="s">
        <v>2135</v>
      </c>
      <c r="J45" t="s">
        <v>2136</v>
      </c>
      <c r="K45" s="365"/>
      <c r="L45"/>
      <c r="N45"/>
      <c r="O45"/>
      <c r="P45"/>
      <c r="Q45"/>
      <c r="R45"/>
    </row>
    <row r="46" spans="1:18" ht="15.05" customHeight="1" x14ac:dyDescent="0.3">
      <c r="A46">
        <v>101638003</v>
      </c>
      <c r="B46">
        <v>2</v>
      </c>
      <c r="C46" t="s">
        <v>12642</v>
      </c>
      <c r="D46" t="s">
        <v>12641</v>
      </c>
      <c r="E46" t="s">
        <v>508</v>
      </c>
      <c r="F46" t="s">
        <v>13143</v>
      </c>
      <c r="G46" t="s">
        <v>604</v>
      </c>
      <c r="H46" t="s">
        <v>2134</v>
      </c>
      <c r="I46" t="s">
        <v>2133</v>
      </c>
      <c r="J46" t="s">
        <v>2134</v>
      </c>
      <c r="K46" s="365"/>
      <c r="L46"/>
      <c r="N46"/>
      <c r="O46"/>
      <c r="P46"/>
      <c r="Q46"/>
      <c r="R46"/>
    </row>
    <row r="47" spans="1:18" ht="15.05" customHeight="1" x14ac:dyDescent="0.3">
      <c r="A47">
        <v>101638803</v>
      </c>
      <c r="B47">
        <v>1</v>
      </c>
      <c r="C47" t="s">
        <v>12762</v>
      </c>
      <c r="D47" t="s">
        <v>12763</v>
      </c>
      <c r="E47" t="s">
        <v>539</v>
      </c>
      <c r="F47" t="s">
        <v>13143</v>
      </c>
      <c r="G47" t="s">
        <v>604</v>
      </c>
      <c r="H47" t="s">
        <v>2240</v>
      </c>
      <c r="I47" t="s">
        <v>2239</v>
      </c>
      <c r="J47" t="s">
        <v>2240</v>
      </c>
      <c r="K47" s="365"/>
      <c r="L47"/>
      <c r="N47"/>
      <c r="O47"/>
      <c r="P47"/>
      <c r="Q47"/>
      <c r="R47"/>
    </row>
    <row r="48" spans="1:18" ht="15.05" customHeight="1" x14ac:dyDescent="0.3">
      <c r="A48">
        <v>101638803</v>
      </c>
      <c r="B48">
        <v>2</v>
      </c>
      <c r="C48" t="s">
        <v>12764</v>
      </c>
      <c r="D48" t="s">
        <v>12765</v>
      </c>
      <c r="E48" t="s">
        <v>539</v>
      </c>
      <c r="F48" t="s">
        <v>13143</v>
      </c>
      <c r="G48" t="s">
        <v>604</v>
      </c>
      <c r="H48" t="s">
        <v>2241</v>
      </c>
      <c r="I48" t="s">
        <v>2696</v>
      </c>
      <c r="J48" t="s">
        <v>2241</v>
      </c>
      <c r="K48" s="365"/>
      <c r="L48"/>
      <c r="N48"/>
      <c r="O48"/>
      <c r="P48"/>
      <c r="Q48"/>
      <c r="R48"/>
    </row>
    <row r="49" spans="1:18" ht="15.05" customHeight="1" x14ac:dyDescent="0.3">
      <c r="A49">
        <v>101833400</v>
      </c>
      <c r="B49">
        <v>1</v>
      </c>
      <c r="C49" t="s">
        <v>12606</v>
      </c>
      <c r="D49" t="s">
        <v>12607</v>
      </c>
      <c r="E49" t="s">
        <v>498</v>
      </c>
      <c r="F49" t="s">
        <v>13142</v>
      </c>
      <c r="G49" t="s">
        <v>604</v>
      </c>
      <c r="H49" t="s">
        <v>2102</v>
      </c>
      <c r="I49" t="s">
        <v>498</v>
      </c>
      <c r="J49" t="s">
        <v>2102</v>
      </c>
      <c r="K49" s="365"/>
      <c r="L49"/>
      <c r="N49"/>
      <c r="O49"/>
      <c r="P49"/>
      <c r="Q49"/>
      <c r="R49"/>
    </row>
    <row r="50" spans="1:18" ht="15.05" customHeight="1" x14ac:dyDescent="0.3">
      <c r="A50">
        <v>102020001</v>
      </c>
      <c r="B50">
        <v>1</v>
      </c>
      <c r="C50" t="s">
        <v>10837</v>
      </c>
      <c r="D50" t="s">
        <v>10838</v>
      </c>
      <c r="E50" t="s">
        <v>110</v>
      </c>
      <c r="F50" t="s">
        <v>13142</v>
      </c>
      <c r="G50" t="s">
        <v>604</v>
      </c>
      <c r="H50" t="s">
        <v>897</v>
      </c>
      <c r="I50" t="s">
        <v>110</v>
      </c>
      <c r="J50" t="s">
        <v>897</v>
      </c>
      <c r="K50" s="365"/>
      <c r="L50"/>
      <c r="N50"/>
      <c r="O50"/>
      <c r="P50"/>
      <c r="Q50"/>
      <c r="R50"/>
    </row>
    <row r="51" spans="1:18" ht="15.05" customHeight="1" x14ac:dyDescent="0.3">
      <c r="A51">
        <v>102020003</v>
      </c>
      <c r="B51">
        <v>1</v>
      </c>
      <c r="C51" t="s">
        <v>10475</v>
      </c>
      <c r="D51" t="s">
        <v>13176</v>
      </c>
      <c r="E51" t="s">
        <v>13148</v>
      </c>
      <c r="F51" t="s">
        <v>13142</v>
      </c>
      <c r="G51" t="s">
        <v>604</v>
      </c>
      <c r="H51" t="s">
        <v>592</v>
      </c>
      <c r="I51" t="s">
        <v>13148</v>
      </c>
      <c r="J51" t="s">
        <v>592</v>
      </c>
      <c r="K51" s="365"/>
      <c r="L51"/>
      <c r="N51"/>
      <c r="O51"/>
      <c r="P51"/>
      <c r="Q51"/>
      <c r="R51"/>
    </row>
    <row r="52" spans="1:18" ht="15.05" customHeight="1" x14ac:dyDescent="0.3">
      <c r="A52">
        <v>102023030</v>
      </c>
      <c r="B52">
        <v>1</v>
      </c>
      <c r="C52" t="s">
        <v>11479</v>
      </c>
      <c r="D52" t="s">
        <v>11480</v>
      </c>
      <c r="E52" t="s">
        <v>283</v>
      </c>
      <c r="F52" t="s">
        <v>13142</v>
      </c>
      <c r="G52" t="s">
        <v>604</v>
      </c>
      <c r="H52" t="s">
        <v>1430</v>
      </c>
      <c r="I52" t="s">
        <v>283</v>
      </c>
      <c r="J52" t="s">
        <v>1430</v>
      </c>
      <c r="K52" s="365"/>
      <c r="L52"/>
      <c r="N52"/>
      <c r="O52"/>
      <c r="P52"/>
      <c r="Q52"/>
      <c r="R52"/>
    </row>
    <row r="53" spans="1:18" ht="15.05" customHeight="1" x14ac:dyDescent="0.3">
      <c r="A53">
        <v>102023080</v>
      </c>
      <c r="B53">
        <v>1</v>
      </c>
      <c r="C53" t="s">
        <v>12733</v>
      </c>
      <c r="D53" t="s">
        <v>12734</v>
      </c>
      <c r="E53" t="s">
        <v>10216</v>
      </c>
      <c r="F53" t="s">
        <v>13142</v>
      </c>
      <c r="G53" t="s">
        <v>604</v>
      </c>
      <c r="H53" t="s">
        <v>1666</v>
      </c>
      <c r="I53" t="s">
        <v>10216</v>
      </c>
      <c r="J53" t="s">
        <v>1666</v>
      </c>
      <c r="K53" s="365"/>
      <c r="L53"/>
      <c r="N53"/>
      <c r="O53"/>
      <c r="P53"/>
      <c r="Q53"/>
      <c r="R53"/>
    </row>
    <row r="54" spans="1:18" ht="15.05" customHeight="1" x14ac:dyDescent="0.3">
      <c r="A54">
        <v>102023217</v>
      </c>
      <c r="B54">
        <v>1</v>
      </c>
      <c r="C54" t="s">
        <v>11292</v>
      </c>
      <c r="D54" t="s">
        <v>15868</v>
      </c>
      <c r="E54" t="s">
        <v>15835</v>
      </c>
      <c r="F54" t="s">
        <v>13142</v>
      </c>
      <c r="G54" t="s">
        <v>604</v>
      </c>
      <c r="H54" t="s">
        <v>10313</v>
      </c>
      <c r="I54" t="s">
        <v>15835</v>
      </c>
      <c r="J54" t="s">
        <v>10313</v>
      </c>
      <c r="K54" s="365"/>
      <c r="L54"/>
      <c r="N54"/>
      <c r="O54"/>
      <c r="P54"/>
      <c r="Q54"/>
      <c r="R54"/>
    </row>
    <row r="55" spans="1:18" ht="15.05" customHeight="1" x14ac:dyDescent="0.3">
      <c r="A55">
        <v>102027451</v>
      </c>
      <c r="B55">
        <v>1</v>
      </c>
      <c r="C55" t="s">
        <v>12209</v>
      </c>
      <c r="D55" t="s">
        <v>12227</v>
      </c>
      <c r="E55" t="s">
        <v>403</v>
      </c>
      <c r="F55" t="s">
        <v>13143</v>
      </c>
      <c r="G55" t="s">
        <v>604</v>
      </c>
      <c r="H55" t="s">
        <v>2655</v>
      </c>
      <c r="I55" t="s">
        <v>2654</v>
      </c>
      <c r="J55" t="s">
        <v>2655</v>
      </c>
      <c r="K55" s="365"/>
      <c r="L55"/>
      <c r="N55"/>
      <c r="O55"/>
      <c r="P55"/>
      <c r="Q55"/>
      <c r="R55"/>
    </row>
    <row r="56" spans="1:18" ht="15.05" customHeight="1" x14ac:dyDescent="0.3">
      <c r="A56">
        <v>102027451</v>
      </c>
      <c r="B56">
        <v>2</v>
      </c>
      <c r="C56" t="s">
        <v>12212</v>
      </c>
      <c r="D56" t="s">
        <v>12249</v>
      </c>
      <c r="E56" t="s">
        <v>403</v>
      </c>
      <c r="F56" t="s">
        <v>13143</v>
      </c>
      <c r="G56" t="s">
        <v>604</v>
      </c>
      <c r="H56" t="s">
        <v>10276</v>
      </c>
      <c r="I56" t="s">
        <v>10277</v>
      </c>
      <c r="J56" t="s">
        <v>10276</v>
      </c>
      <c r="K56" s="365"/>
      <c r="L56"/>
      <c r="N56"/>
      <c r="O56"/>
      <c r="P56"/>
      <c r="Q56"/>
      <c r="R56"/>
    </row>
    <row r="57" spans="1:18" ht="15.05" customHeight="1" x14ac:dyDescent="0.3">
      <c r="A57">
        <v>102027451</v>
      </c>
      <c r="B57">
        <v>3</v>
      </c>
      <c r="C57" t="s">
        <v>12214</v>
      </c>
      <c r="D57" t="s">
        <v>12261</v>
      </c>
      <c r="E57" t="s">
        <v>403</v>
      </c>
      <c r="F57" t="s">
        <v>13143</v>
      </c>
      <c r="G57" t="s">
        <v>604</v>
      </c>
      <c r="H57" t="s">
        <v>2677</v>
      </c>
      <c r="I57" t="s">
        <v>2676</v>
      </c>
      <c r="J57" t="s">
        <v>2677</v>
      </c>
      <c r="K57" s="365"/>
      <c r="L57"/>
      <c r="N57"/>
      <c r="O57"/>
      <c r="P57"/>
      <c r="Q57"/>
      <c r="R57"/>
    </row>
    <row r="58" spans="1:18" ht="15.05" customHeight="1" x14ac:dyDescent="0.3">
      <c r="A58">
        <v>102027451</v>
      </c>
      <c r="B58">
        <v>4</v>
      </c>
      <c r="C58" t="s">
        <v>12216</v>
      </c>
      <c r="D58" t="s">
        <v>12213</v>
      </c>
      <c r="E58" t="s">
        <v>403</v>
      </c>
      <c r="F58" t="s">
        <v>13143</v>
      </c>
      <c r="G58" t="s">
        <v>604</v>
      </c>
      <c r="H58" t="s">
        <v>2641</v>
      </c>
      <c r="I58" t="s">
        <v>2640</v>
      </c>
      <c r="J58" t="s">
        <v>2641</v>
      </c>
      <c r="K58" s="365"/>
      <c r="L58"/>
      <c r="N58"/>
      <c r="O58"/>
      <c r="P58"/>
      <c r="Q58"/>
      <c r="R58"/>
    </row>
    <row r="59" spans="1:18" ht="15.05" customHeight="1" x14ac:dyDescent="0.3">
      <c r="A59">
        <v>102027451</v>
      </c>
      <c r="B59">
        <v>5</v>
      </c>
      <c r="C59" t="s">
        <v>12218</v>
      </c>
      <c r="D59" t="s">
        <v>12229</v>
      </c>
      <c r="E59" t="s">
        <v>403</v>
      </c>
      <c r="F59" t="s">
        <v>13143</v>
      </c>
      <c r="G59" t="s">
        <v>604</v>
      </c>
      <c r="H59" t="s">
        <v>2657</v>
      </c>
      <c r="I59" t="s">
        <v>2656</v>
      </c>
      <c r="J59" t="s">
        <v>2657</v>
      </c>
      <c r="K59" s="365"/>
      <c r="L59"/>
      <c r="N59"/>
      <c r="O59"/>
      <c r="P59"/>
      <c r="Q59"/>
      <c r="R59"/>
    </row>
    <row r="60" spans="1:18" ht="15.05" customHeight="1" x14ac:dyDescent="0.3">
      <c r="A60">
        <v>102027451</v>
      </c>
      <c r="B60">
        <v>6</v>
      </c>
      <c r="C60" t="s">
        <v>12220</v>
      </c>
      <c r="D60" t="s">
        <v>12257</v>
      </c>
      <c r="E60" t="s">
        <v>403</v>
      </c>
      <c r="F60" t="s">
        <v>13143</v>
      </c>
      <c r="G60" t="s">
        <v>604</v>
      </c>
      <c r="H60" t="s">
        <v>2675</v>
      </c>
      <c r="I60" t="s">
        <v>2674</v>
      </c>
      <c r="J60" t="s">
        <v>2675</v>
      </c>
      <c r="K60" s="365"/>
      <c r="L60"/>
      <c r="N60"/>
      <c r="O60"/>
      <c r="P60"/>
      <c r="Q60"/>
      <c r="R60"/>
    </row>
    <row r="61" spans="1:18" ht="15.05" customHeight="1" x14ac:dyDescent="0.3">
      <c r="A61">
        <v>102027451</v>
      </c>
      <c r="B61">
        <v>7</v>
      </c>
      <c r="C61" t="s">
        <v>12222</v>
      </c>
      <c r="D61" t="s">
        <v>12233</v>
      </c>
      <c r="E61" t="s">
        <v>403</v>
      </c>
      <c r="F61" t="s">
        <v>13143</v>
      </c>
      <c r="G61" t="s">
        <v>604</v>
      </c>
      <c r="H61" t="s">
        <v>2661</v>
      </c>
      <c r="I61" t="s">
        <v>2660</v>
      </c>
      <c r="J61" t="s">
        <v>2661</v>
      </c>
      <c r="K61" s="365"/>
      <c r="L61"/>
      <c r="N61"/>
      <c r="O61"/>
      <c r="P61"/>
      <c r="Q61"/>
      <c r="R61"/>
    </row>
    <row r="62" spans="1:18" ht="15.05" customHeight="1" x14ac:dyDescent="0.3">
      <c r="A62">
        <v>102027451</v>
      </c>
      <c r="B62">
        <v>8</v>
      </c>
      <c r="C62" t="s">
        <v>12224</v>
      </c>
      <c r="D62" t="s">
        <v>12237</v>
      </c>
      <c r="E62" t="s">
        <v>403</v>
      </c>
      <c r="F62" t="s">
        <v>13143</v>
      </c>
      <c r="G62" t="s">
        <v>604</v>
      </c>
      <c r="H62" t="s">
        <v>2663</v>
      </c>
      <c r="I62" t="s">
        <v>2662</v>
      </c>
      <c r="J62" t="s">
        <v>2663</v>
      </c>
      <c r="K62" s="365"/>
      <c r="L62"/>
      <c r="N62"/>
      <c r="O62"/>
      <c r="P62"/>
      <c r="Q62"/>
      <c r="R62"/>
    </row>
    <row r="63" spans="1:18" ht="15.05" customHeight="1" x14ac:dyDescent="0.3">
      <c r="A63">
        <v>102027451</v>
      </c>
      <c r="B63">
        <v>9</v>
      </c>
      <c r="C63" t="s">
        <v>12226</v>
      </c>
      <c r="D63" t="s">
        <v>12253</v>
      </c>
      <c r="E63" t="s">
        <v>403</v>
      </c>
      <c r="F63" t="s">
        <v>13143</v>
      </c>
      <c r="G63" t="s">
        <v>604</v>
      </c>
      <c r="H63" t="s">
        <v>2849</v>
      </c>
      <c r="I63" t="s">
        <v>2850</v>
      </c>
      <c r="J63" t="s">
        <v>2849</v>
      </c>
      <c r="K63" s="365"/>
      <c r="L63"/>
      <c r="N63"/>
      <c r="O63"/>
      <c r="P63"/>
      <c r="Q63"/>
      <c r="R63"/>
    </row>
    <row r="64" spans="1:18" ht="15.05" customHeight="1" x14ac:dyDescent="0.3">
      <c r="A64">
        <v>102027451</v>
      </c>
      <c r="B64">
        <v>10</v>
      </c>
      <c r="C64" t="s">
        <v>12228</v>
      </c>
      <c r="D64" t="s">
        <v>12259</v>
      </c>
      <c r="E64" t="s">
        <v>403</v>
      </c>
      <c r="F64" t="s">
        <v>13143</v>
      </c>
      <c r="G64" t="s">
        <v>604</v>
      </c>
      <c r="H64" t="s">
        <v>2852</v>
      </c>
      <c r="I64" t="s">
        <v>2853</v>
      </c>
      <c r="J64" t="s">
        <v>2852</v>
      </c>
      <c r="K64" s="365"/>
      <c r="L64"/>
      <c r="N64"/>
      <c r="O64"/>
      <c r="P64"/>
      <c r="Q64"/>
      <c r="R64"/>
    </row>
    <row r="65" spans="1:18" ht="15.05" customHeight="1" x14ac:dyDescent="0.3">
      <c r="A65">
        <v>102027451</v>
      </c>
      <c r="B65">
        <v>11</v>
      </c>
      <c r="C65" t="s">
        <v>12230</v>
      </c>
      <c r="D65" t="s">
        <v>12235</v>
      </c>
      <c r="E65" t="s">
        <v>403</v>
      </c>
      <c r="F65" t="s">
        <v>13143</v>
      </c>
      <c r="G65" t="s">
        <v>604</v>
      </c>
      <c r="H65" t="s">
        <v>2847</v>
      </c>
      <c r="I65" t="s">
        <v>2848</v>
      </c>
      <c r="J65" t="s">
        <v>2847</v>
      </c>
      <c r="K65" s="365"/>
      <c r="L65"/>
      <c r="N65"/>
      <c r="O65"/>
      <c r="P65"/>
      <c r="Q65"/>
      <c r="R65"/>
    </row>
    <row r="66" spans="1:18" ht="15.05" customHeight="1" x14ac:dyDescent="0.3">
      <c r="A66">
        <v>102027451</v>
      </c>
      <c r="B66">
        <v>12</v>
      </c>
      <c r="C66" t="s">
        <v>12232</v>
      </c>
      <c r="D66" t="s">
        <v>12221</v>
      </c>
      <c r="E66" t="s">
        <v>403</v>
      </c>
      <c r="F66" t="s">
        <v>13143</v>
      </c>
      <c r="G66" t="s">
        <v>604</v>
      </c>
      <c r="H66" t="s">
        <v>2649</v>
      </c>
      <c r="I66" t="s">
        <v>2648</v>
      </c>
      <c r="J66" t="s">
        <v>2649</v>
      </c>
      <c r="K66" s="365"/>
      <c r="L66"/>
      <c r="N66"/>
      <c r="O66"/>
      <c r="P66"/>
      <c r="Q66"/>
      <c r="R66"/>
    </row>
    <row r="67" spans="1:18" ht="15.05" customHeight="1" x14ac:dyDescent="0.3">
      <c r="A67">
        <v>102027451</v>
      </c>
      <c r="B67">
        <v>13</v>
      </c>
      <c r="C67" t="s">
        <v>12234</v>
      </c>
      <c r="D67" t="s">
        <v>12269</v>
      </c>
      <c r="E67" t="s">
        <v>403</v>
      </c>
      <c r="F67" t="s">
        <v>13143</v>
      </c>
      <c r="G67" t="s">
        <v>604</v>
      </c>
      <c r="H67" t="s">
        <v>2684</v>
      </c>
      <c r="I67" t="s">
        <v>2683</v>
      </c>
      <c r="J67" t="s">
        <v>2684</v>
      </c>
      <c r="K67" s="365"/>
      <c r="L67"/>
      <c r="N67"/>
      <c r="O67"/>
      <c r="P67"/>
      <c r="Q67"/>
      <c r="R67"/>
    </row>
    <row r="68" spans="1:18" ht="15.05" customHeight="1" x14ac:dyDescent="0.3">
      <c r="A68">
        <v>102027451</v>
      </c>
      <c r="B68">
        <v>14</v>
      </c>
      <c r="C68" t="s">
        <v>12236</v>
      </c>
      <c r="D68" t="s">
        <v>12215</v>
      </c>
      <c r="E68" t="s">
        <v>403</v>
      </c>
      <c r="F68" t="s">
        <v>13143</v>
      </c>
      <c r="G68" t="s">
        <v>604</v>
      </c>
      <c r="H68" t="s">
        <v>2643</v>
      </c>
      <c r="I68" t="s">
        <v>2642</v>
      </c>
      <c r="J68" t="s">
        <v>2643</v>
      </c>
      <c r="K68" s="365"/>
      <c r="L68"/>
      <c r="N68"/>
      <c r="O68"/>
      <c r="P68"/>
      <c r="Q68"/>
      <c r="R68"/>
    </row>
    <row r="69" spans="1:18" ht="15.05" customHeight="1" x14ac:dyDescent="0.3">
      <c r="A69">
        <v>102027451</v>
      </c>
      <c r="B69">
        <v>15</v>
      </c>
      <c r="C69" t="s">
        <v>12238</v>
      </c>
      <c r="D69" t="s">
        <v>12231</v>
      </c>
      <c r="E69" t="s">
        <v>403</v>
      </c>
      <c r="F69" t="s">
        <v>13143</v>
      </c>
      <c r="G69" t="s">
        <v>604</v>
      </c>
      <c r="H69" t="s">
        <v>2659</v>
      </c>
      <c r="I69" t="s">
        <v>2658</v>
      </c>
      <c r="J69" t="s">
        <v>2659</v>
      </c>
      <c r="K69" s="365"/>
      <c r="L69"/>
      <c r="N69"/>
      <c r="O69"/>
      <c r="P69"/>
      <c r="Q69"/>
      <c r="R69"/>
    </row>
    <row r="70" spans="1:18" ht="15.05" customHeight="1" x14ac:dyDescent="0.3">
      <c r="A70">
        <v>102027451</v>
      </c>
      <c r="B70">
        <v>16</v>
      </c>
      <c r="C70" t="s">
        <v>12240</v>
      </c>
      <c r="D70" t="s">
        <v>12265</v>
      </c>
      <c r="E70" t="s">
        <v>403</v>
      </c>
      <c r="F70" t="s">
        <v>13143</v>
      </c>
      <c r="G70" t="s">
        <v>604</v>
      </c>
      <c r="H70" t="s">
        <v>2680</v>
      </c>
      <c r="I70" t="s">
        <v>2679</v>
      </c>
      <c r="J70" t="s">
        <v>2680</v>
      </c>
      <c r="K70" s="365"/>
      <c r="L70"/>
      <c r="N70"/>
      <c r="O70"/>
      <c r="P70"/>
      <c r="Q70"/>
      <c r="R70"/>
    </row>
    <row r="71" spans="1:18" ht="15.05" customHeight="1" x14ac:dyDescent="0.3">
      <c r="A71">
        <v>102027451</v>
      </c>
      <c r="B71">
        <v>17</v>
      </c>
      <c r="C71" t="s">
        <v>12242</v>
      </c>
      <c r="D71" t="s">
        <v>12223</v>
      </c>
      <c r="E71" t="s">
        <v>403</v>
      </c>
      <c r="F71" t="s">
        <v>13143</v>
      </c>
      <c r="G71" t="s">
        <v>604</v>
      </c>
      <c r="H71" t="s">
        <v>2651</v>
      </c>
      <c r="I71" t="s">
        <v>2650</v>
      </c>
      <c r="J71" t="s">
        <v>2651</v>
      </c>
      <c r="K71" s="365"/>
      <c r="L71"/>
      <c r="N71"/>
      <c r="O71"/>
      <c r="P71"/>
      <c r="Q71"/>
      <c r="R71"/>
    </row>
    <row r="72" spans="1:18" ht="15.05" customHeight="1" x14ac:dyDescent="0.3">
      <c r="A72">
        <v>102027451</v>
      </c>
      <c r="B72">
        <v>18</v>
      </c>
      <c r="C72" t="s">
        <v>12244</v>
      </c>
      <c r="D72" t="s">
        <v>12243</v>
      </c>
      <c r="E72" t="s">
        <v>403</v>
      </c>
      <c r="F72" t="s">
        <v>13143</v>
      </c>
      <c r="G72" t="s">
        <v>604</v>
      </c>
      <c r="H72" t="s">
        <v>2667</v>
      </c>
      <c r="I72" t="s">
        <v>2666</v>
      </c>
      <c r="J72" t="s">
        <v>2667</v>
      </c>
      <c r="K72" s="365"/>
      <c r="L72"/>
      <c r="N72"/>
      <c r="O72"/>
      <c r="P72"/>
      <c r="Q72"/>
      <c r="R72"/>
    </row>
    <row r="73" spans="1:18" ht="15.05" customHeight="1" x14ac:dyDescent="0.3">
      <c r="A73">
        <v>102027451</v>
      </c>
      <c r="B73">
        <v>19</v>
      </c>
      <c r="C73" t="s">
        <v>12246</v>
      </c>
      <c r="D73" t="s">
        <v>12217</v>
      </c>
      <c r="E73" t="s">
        <v>403</v>
      </c>
      <c r="F73" t="s">
        <v>13143</v>
      </c>
      <c r="G73" t="s">
        <v>604</v>
      </c>
      <c r="H73" t="s">
        <v>2645</v>
      </c>
      <c r="I73" t="s">
        <v>2644</v>
      </c>
      <c r="J73" t="s">
        <v>2645</v>
      </c>
      <c r="K73" s="365"/>
      <c r="L73"/>
      <c r="N73"/>
      <c r="O73"/>
      <c r="P73"/>
      <c r="Q73"/>
      <c r="R73"/>
    </row>
    <row r="74" spans="1:18" ht="15.05" customHeight="1" x14ac:dyDescent="0.3">
      <c r="A74">
        <v>102027451</v>
      </c>
      <c r="B74">
        <v>20</v>
      </c>
      <c r="C74" t="s">
        <v>12248</v>
      </c>
      <c r="D74" t="s">
        <v>12239</v>
      </c>
      <c r="E74" t="s">
        <v>403</v>
      </c>
      <c r="F74" t="s">
        <v>13143</v>
      </c>
      <c r="G74" t="s">
        <v>604</v>
      </c>
      <c r="H74" t="s">
        <v>2665</v>
      </c>
      <c r="I74" t="s">
        <v>2664</v>
      </c>
      <c r="J74" t="s">
        <v>2665</v>
      </c>
      <c r="K74" s="365"/>
      <c r="L74"/>
      <c r="N74"/>
      <c r="O74"/>
      <c r="P74"/>
      <c r="Q74"/>
      <c r="R74"/>
    </row>
    <row r="75" spans="1:18" ht="15.05" customHeight="1" x14ac:dyDescent="0.3">
      <c r="A75">
        <v>102027451</v>
      </c>
      <c r="B75">
        <v>21</v>
      </c>
      <c r="C75" t="s">
        <v>12250</v>
      </c>
      <c r="D75" t="s">
        <v>12245</v>
      </c>
      <c r="E75" t="s">
        <v>403</v>
      </c>
      <c r="F75" t="s">
        <v>13143</v>
      </c>
      <c r="G75" t="s">
        <v>604</v>
      </c>
      <c r="H75" t="s">
        <v>2669</v>
      </c>
      <c r="I75" t="s">
        <v>2668</v>
      </c>
      <c r="J75" t="s">
        <v>2669</v>
      </c>
      <c r="K75" s="365"/>
      <c r="L75"/>
      <c r="N75"/>
      <c r="O75"/>
      <c r="P75"/>
      <c r="Q75"/>
      <c r="R75"/>
    </row>
    <row r="76" spans="1:18" ht="15.05" customHeight="1" x14ac:dyDescent="0.3">
      <c r="A76">
        <v>102027451</v>
      </c>
      <c r="B76">
        <v>22</v>
      </c>
      <c r="C76" t="s">
        <v>12252</v>
      </c>
      <c r="D76" t="s">
        <v>12270</v>
      </c>
      <c r="E76" t="s">
        <v>403</v>
      </c>
      <c r="F76" t="s">
        <v>13143</v>
      </c>
      <c r="G76" t="s">
        <v>604</v>
      </c>
      <c r="H76" t="s">
        <v>2686</v>
      </c>
      <c r="I76" t="s">
        <v>2685</v>
      </c>
      <c r="J76" t="s">
        <v>2686</v>
      </c>
      <c r="K76" s="365"/>
      <c r="L76"/>
      <c r="N76"/>
      <c r="O76"/>
      <c r="P76"/>
      <c r="Q76"/>
      <c r="R76"/>
    </row>
    <row r="77" spans="1:18" ht="15.05" customHeight="1" x14ac:dyDescent="0.3">
      <c r="A77">
        <v>102027451</v>
      </c>
      <c r="B77">
        <v>23</v>
      </c>
      <c r="C77" t="s">
        <v>12254</v>
      </c>
      <c r="D77" t="s">
        <v>12219</v>
      </c>
      <c r="E77" t="s">
        <v>403</v>
      </c>
      <c r="F77" t="s">
        <v>13143</v>
      </c>
      <c r="G77" t="s">
        <v>604</v>
      </c>
      <c r="H77" t="s">
        <v>2647</v>
      </c>
      <c r="I77" t="s">
        <v>2646</v>
      </c>
      <c r="J77" t="s">
        <v>2647</v>
      </c>
      <c r="K77" s="365"/>
      <c r="L77"/>
      <c r="N77"/>
      <c r="O77"/>
      <c r="P77"/>
      <c r="Q77"/>
      <c r="R77"/>
    </row>
    <row r="78" spans="1:18" ht="15.05" customHeight="1" x14ac:dyDescent="0.3">
      <c r="A78">
        <v>102027451</v>
      </c>
      <c r="B78">
        <v>24</v>
      </c>
      <c r="C78" t="s">
        <v>12256</v>
      </c>
      <c r="D78" t="s">
        <v>12267</v>
      </c>
      <c r="E78" t="s">
        <v>403</v>
      </c>
      <c r="F78" t="s">
        <v>13143</v>
      </c>
      <c r="G78" t="s">
        <v>604</v>
      </c>
      <c r="H78" t="s">
        <v>2682</v>
      </c>
      <c r="I78" t="s">
        <v>2681</v>
      </c>
      <c r="J78" t="s">
        <v>2682</v>
      </c>
      <c r="K78" s="365"/>
      <c r="L78"/>
      <c r="N78"/>
      <c r="O78"/>
      <c r="P78"/>
      <c r="Q78"/>
      <c r="R78"/>
    </row>
    <row r="79" spans="1:18" ht="15.05" customHeight="1" x14ac:dyDescent="0.3">
      <c r="A79">
        <v>102027451</v>
      </c>
      <c r="B79">
        <v>25</v>
      </c>
      <c r="C79" t="s">
        <v>12258</v>
      </c>
      <c r="D79" t="s">
        <v>12251</v>
      </c>
      <c r="E79" t="s">
        <v>403</v>
      </c>
      <c r="F79" t="s">
        <v>13143</v>
      </c>
      <c r="G79" t="s">
        <v>604</v>
      </c>
      <c r="H79" t="s">
        <v>2673</v>
      </c>
      <c r="I79" t="s">
        <v>2672</v>
      </c>
      <c r="J79" t="s">
        <v>2673</v>
      </c>
      <c r="K79" s="365"/>
      <c r="L79"/>
      <c r="N79"/>
      <c r="O79"/>
      <c r="P79"/>
      <c r="Q79"/>
      <c r="R79"/>
    </row>
    <row r="80" spans="1:18" ht="15.05" customHeight="1" x14ac:dyDescent="0.3">
      <c r="A80">
        <v>102027451</v>
      </c>
      <c r="B80">
        <v>26</v>
      </c>
      <c r="C80" t="s">
        <v>12260</v>
      </c>
      <c r="D80" t="s">
        <v>12225</v>
      </c>
      <c r="E80" t="s">
        <v>403</v>
      </c>
      <c r="F80" t="s">
        <v>13143</v>
      </c>
      <c r="G80" t="s">
        <v>604</v>
      </c>
      <c r="H80" t="s">
        <v>2653</v>
      </c>
      <c r="I80" t="s">
        <v>2652</v>
      </c>
      <c r="J80" t="s">
        <v>2653</v>
      </c>
      <c r="K80" s="365"/>
      <c r="L80"/>
      <c r="N80"/>
      <c r="O80"/>
      <c r="P80"/>
      <c r="Q80"/>
      <c r="R80"/>
    </row>
    <row r="81" spans="1:18" ht="15.05" customHeight="1" x14ac:dyDescent="0.3">
      <c r="A81">
        <v>102027451</v>
      </c>
      <c r="B81">
        <v>27</v>
      </c>
      <c r="C81" t="s">
        <v>12262</v>
      </c>
      <c r="D81" t="s">
        <v>20925</v>
      </c>
      <c r="E81" t="s">
        <v>403</v>
      </c>
      <c r="F81" t="s">
        <v>13143</v>
      </c>
      <c r="G81" t="s">
        <v>604</v>
      </c>
      <c r="H81" t="s">
        <v>2678</v>
      </c>
      <c r="I81" t="s">
        <v>20926</v>
      </c>
      <c r="J81" t="s">
        <v>2678</v>
      </c>
      <c r="K81" s="365"/>
      <c r="L81"/>
      <c r="N81"/>
      <c r="O81"/>
      <c r="P81"/>
      <c r="Q81"/>
      <c r="R81"/>
    </row>
    <row r="82" spans="1:18" ht="15.05" customHeight="1" x14ac:dyDescent="0.3">
      <c r="A82">
        <v>102027451</v>
      </c>
      <c r="B82">
        <v>28</v>
      </c>
      <c r="C82" t="s">
        <v>12263</v>
      </c>
      <c r="D82" t="s">
        <v>12247</v>
      </c>
      <c r="E82" t="s">
        <v>403</v>
      </c>
      <c r="F82" t="s">
        <v>13143</v>
      </c>
      <c r="G82" t="s">
        <v>604</v>
      </c>
      <c r="H82" t="s">
        <v>2671</v>
      </c>
      <c r="I82" t="s">
        <v>2670</v>
      </c>
      <c r="J82" t="s">
        <v>2671</v>
      </c>
      <c r="K82" s="365"/>
      <c r="L82"/>
      <c r="N82"/>
      <c r="O82"/>
      <c r="P82"/>
      <c r="Q82"/>
      <c r="R82"/>
    </row>
    <row r="83" spans="1:18" ht="15.05" customHeight="1" x14ac:dyDescent="0.3">
      <c r="A83">
        <v>102027451</v>
      </c>
      <c r="B83">
        <v>29</v>
      </c>
      <c r="C83" t="s">
        <v>12264</v>
      </c>
      <c r="D83" t="s">
        <v>12210</v>
      </c>
      <c r="E83" t="s">
        <v>403</v>
      </c>
      <c r="F83" t="s">
        <v>13143</v>
      </c>
      <c r="G83" t="s">
        <v>604</v>
      </c>
      <c r="H83" t="s">
        <v>2639</v>
      </c>
      <c r="I83" t="s">
        <v>12211</v>
      </c>
      <c r="J83" t="s">
        <v>2639</v>
      </c>
      <c r="K83" s="365"/>
      <c r="L83"/>
      <c r="N83"/>
      <c r="O83"/>
      <c r="P83"/>
      <c r="Q83"/>
      <c r="R83"/>
    </row>
    <row r="84" spans="1:18" ht="15.05" customHeight="1" x14ac:dyDescent="0.3">
      <c r="A84">
        <v>102027451</v>
      </c>
      <c r="B84">
        <v>30</v>
      </c>
      <c r="C84" t="s">
        <v>12266</v>
      </c>
      <c r="D84" t="s">
        <v>12241</v>
      </c>
      <c r="E84" t="s">
        <v>403</v>
      </c>
      <c r="F84" t="s">
        <v>13143</v>
      </c>
      <c r="G84" t="s">
        <v>604</v>
      </c>
      <c r="H84" t="s">
        <v>2698</v>
      </c>
      <c r="I84" t="s">
        <v>2697</v>
      </c>
      <c r="J84" t="s">
        <v>2698</v>
      </c>
      <c r="K84" s="365"/>
      <c r="L84"/>
      <c r="N84"/>
      <c r="O84"/>
      <c r="P84"/>
      <c r="Q84"/>
      <c r="R84"/>
    </row>
    <row r="85" spans="1:18" ht="15.05" customHeight="1" x14ac:dyDescent="0.3">
      <c r="A85">
        <v>102027451</v>
      </c>
      <c r="B85">
        <v>31</v>
      </c>
      <c r="C85" t="s">
        <v>12268</v>
      </c>
      <c r="D85" t="s">
        <v>12255</v>
      </c>
      <c r="E85" t="s">
        <v>403</v>
      </c>
      <c r="F85" t="s">
        <v>13143</v>
      </c>
      <c r="G85" t="s">
        <v>604</v>
      </c>
      <c r="H85" t="s">
        <v>10278</v>
      </c>
      <c r="I85" t="s">
        <v>2851</v>
      </c>
      <c r="J85" t="s">
        <v>10278</v>
      </c>
      <c r="K85" s="365"/>
      <c r="L85"/>
      <c r="N85"/>
      <c r="O85"/>
      <c r="P85"/>
      <c r="Q85"/>
      <c r="R85"/>
    </row>
    <row r="86" spans="1:18" ht="15.05" customHeight="1" x14ac:dyDescent="0.3">
      <c r="A86">
        <v>102027560</v>
      </c>
      <c r="B86">
        <v>1</v>
      </c>
      <c r="C86" t="s">
        <v>15845</v>
      </c>
      <c r="D86" t="s">
        <v>15870</v>
      </c>
      <c r="E86" t="s">
        <v>13147</v>
      </c>
      <c r="F86" t="s">
        <v>13142</v>
      </c>
      <c r="G86" t="s">
        <v>604</v>
      </c>
      <c r="H86" t="s">
        <v>15846</v>
      </c>
      <c r="I86" t="s">
        <v>13147</v>
      </c>
      <c r="J86" t="s">
        <v>15846</v>
      </c>
      <c r="K86" s="365"/>
      <c r="L86"/>
      <c r="N86"/>
      <c r="O86"/>
      <c r="P86"/>
      <c r="Q86"/>
      <c r="R86"/>
    </row>
    <row r="87" spans="1:18" ht="15.05" customHeight="1" x14ac:dyDescent="0.3">
      <c r="A87">
        <v>103020002</v>
      </c>
      <c r="B87">
        <v>1</v>
      </c>
      <c r="C87" t="s">
        <v>12311</v>
      </c>
      <c r="D87" t="s">
        <v>12312</v>
      </c>
      <c r="E87" t="s">
        <v>415</v>
      </c>
      <c r="F87" t="s">
        <v>13142</v>
      </c>
      <c r="G87" t="s">
        <v>604</v>
      </c>
      <c r="H87" t="s">
        <v>1847</v>
      </c>
      <c r="I87" t="s">
        <v>415</v>
      </c>
      <c r="J87" t="s">
        <v>1847</v>
      </c>
      <c r="K87" s="365"/>
      <c r="L87"/>
      <c r="N87"/>
      <c r="O87"/>
      <c r="P87"/>
      <c r="Q87"/>
      <c r="R87"/>
    </row>
    <row r="88" spans="1:18" ht="15.05" customHeight="1" x14ac:dyDescent="0.3">
      <c r="A88">
        <v>103020003</v>
      </c>
      <c r="B88">
        <v>1</v>
      </c>
      <c r="C88" t="s">
        <v>12313</v>
      </c>
      <c r="D88" t="s">
        <v>12314</v>
      </c>
      <c r="E88" t="s">
        <v>416</v>
      </c>
      <c r="F88" t="s">
        <v>13142</v>
      </c>
      <c r="G88" t="s">
        <v>604</v>
      </c>
      <c r="H88" t="s">
        <v>1848</v>
      </c>
      <c r="I88" t="s">
        <v>416</v>
      </c>
      <c r="J88" t="s">
        <v>1848</v>
      </c>
      <c r="K88" s="365"/>
      <c r="L88"/>
      <c r="N88"/>
      <c r="O88"/>
      <c r="P88"/>
      <c r="Q88"/>
      <c r="R88"/>
    </row>
    <row r="89" spans="1:18" ht="15.05" customHeight="1" x14ac:dyDescent="0.3">
      <c r="A89">
        <v>103020004</v>
      </c>
      <c r="B89">
        <v>1</v>
      </c>
      <c r="C89" t="s">
        <v>12315</v>
      </c>
      <c r="D89" t="s">
        <v>12316</v>
      </c>
      <c r="E89" t="s">
        <v>417</v>
      </c>
      <c r="F89" t="s">
        <v>13142</v>
      </c>
      <c r="G89" t="s">
        <v>604</v>
      </c>
      <c r="H89" t="s">
        <v>1849</v>
      </c>
      <c r="I89" t="s">
        <v>417</v>
      </c>
      <c r="J89" t="s">
        <v>1849</v>
      </c>
      <c r="K89" s="365"/>
      <c r="L89"/>
      <c r="N89"/>
      <c r="O89"/>
      <c r="P89"/>
      <c r="Q89"/>
      <c r="R89"/>
    </row>
    <row r="90" spans="1:18" ht="15.05" customHeight="1" x14ac:dyDescent="0.3">
      <c r="A90">
        <v>103020005</v>
      </c>
      <c r="B90">
        <v>1</v>
      </c>
      <c r="C90" t="s">
        <v>12309</v>
      </c>
      <c r="D90" t="s">
        <v>12310</v>
      </c>
      <c r="E90" t="s">
        <v>414</v>
      </c>
      <c r="F90" t="s">
        <v>13142</v>
      </c>
      <c r="G90" t="s">
        <v>604</v>
      </c>
      <c r="H90" t="s">
        <v>1846</v>
      </c>
      <c r="I90" t="s">
        <v>414</v>
      </c>
      <c r="J90" t="s">
        <v>1846</v>
      </c>
      <c r="K90" s="365"/>
      <c r="L90"/>
      <c r="N90"/>
      <c r="O90"/>
      <c r="P90"/>
      <c r="Q90"/>
      <c r="R90"/>
    </row>
    <row r="91" spans="1:18" ht="15.05" customHeight="1" x14ac:dyDescent="0.3">
      <c r="A91">
        <v>103020368</v>
      </c>
      <c r="B91">
        <v>1</v>
      </c>
      <c r="C91" t="s">
        <v>13183</v>
      </c>
      <c r="D91" t="s">
        <v>20927</v>
      </c>
      <c r="E91" t="s">
        <v>15933</v>
      </c>
      <c r="F91" t="s">
        <v>13142</v>
      </c>
      <c r="G91" t="s">
        <v>604</v>
      </c>
      <c r="H91" t="s">
        <v>13184</v>
      </c>
      <c r="I91" t="s">
        <v>15933</v>
      </c>
      <c r="J91" t="s">
        <v>13184</v>
      </c>
      <c r="K91" s="365"/>
      <c r="L91"/>
      <c r="N91"/>
      <c r="O91"/>
      <c r="P91"/>
      <c r="Q91"/>
      <c r="R91"/>
    </row>
    <row r="92" spans="1:18" ht="15.05" customHeight="1" x14ac:dyDescent="0.3">
      <c r="A92">
        <v>103020603</v>
      </c>
      <c r="B92">
        <v>1</v>
      </c>
      <c r="C92" t="s">
        <v>10490</v>
      </c>
      <c r="D92" t="s">
        <v>10491</v>
      </c>
      <c r="E92" t="s">
        <v>24</v>
      </c>
      <c r="F92" t="s">
        <v>13143</v>
      </c>
      <c r="G92" t="s">
        <v>604</v>
      </c>
      <c r="H92" t="s">
        <v>10420</v>
      </c>
      <c r="I92" t="s">
        <v>10421</v>
      </c>
      <c r="J92" t="s">
        <v>10420</v>
      </c>
      <c r="K92" s="365"/>
      <c r="L92"/>
      <c r="N92"/>
      <c r="O92"/>
      <c r="P92"/>
      <c r="Q92"/>
      <c r="R92"/>
    </row>
    <row r="93" spans="1:18" ht="15.05" customHeight="1" x14ac:dyDescent="0.3">
      <c r="A93">
        <v>103020753</v>
      </c>
      <c r="B93">
        <v>1</v>
      </c>
      <c r="C93" t="s">
        <v>10548</v>
      </c>
      <c r="D93" t="s">
        <v>10549</v>
      </c>
      <c r="E93" t="s">
        <v>39</v>
      </c>
      <c r="F93" t="s">
        <v>13143</v>
      </c>
      <c r="G93" t="s">
        <v>604</v>
      </c>
      <c r="H93" t="s">
        <v>651</v>
      </c>
      <c r="I93" t="s">
        <v>650</v>
      </c>
      <c r="J93" t="s">
        <v>651</v>
      </c>
      <c r="K93" s="365"/>
      <c r="L93"/>
      <c r="N93"/>
      <c r="O93"/>
      <c r="P93"/>
      <c r="Q93"/>
      <c r="R93"/>
    </row>
    <row r="94" spans="1:18" ht="15.05" customHeight="1" x14ac:dyDescent="0.3">
      <c r="A94">
        <v>103020753</v>
      </c>
      <c r="B94">
        <v>2</v>
      </c>
      <c r="C94" t="s">
        <v>10550</v>
      </c>
      <c r="D94" t="s">
        <v>10551</v>
      </c>
      <c r="E94" t="s">
        <v>39</v>
      </c>
      <c r="F94" t="s">
        <v>13143</v>
      </c>
      <c r="G94" t="s">
        <v>604</v>
      </c>
      <c r="H94" t="s">
        <v>653</v>
      </c>
      <c r="I94" t="s">
        <v>652</v>
      </c>
      <c r="J94" t="s">
        <v>653</v>
      </c>
      <c r="K94" s="365"/>
      <c r="L94"/>
      <c r="N94"/>
      <c r="O94"/>
      <c r="P94"/>
      <c r="Q94"/>
      <c r="R94"/>
    </row>
    <row r="95" spans="1:18" ht="15.05" customHeight="1" x14ac:dyDescent="0.3">
      <c r="A95">
        <v>103021003</v>
      </c>
      <c r="B95">
        <v>1</v>
      </c>
      <c r="C95" t="s">
        <v>12205</v>
      </c>
      <c r="D95" t="s">
        <v>12208</v>
      </c>
      <c r="E95" t="s">
        <v>402</v>
      </c>
      <c r="F95" t="s">
        <v>13143</v>
      </c>
      <c r="G95" t="s">
        <v>604</v>
      </c>
      <c r="H95" t="s">
        <v>1807</v>
      </c>
      <c r="I95" t="s">
        <v>1806</v>
      </c>
      <c r="J95" t="s">
        <v>1807</v>
      </c>
      <c r="K95" s="365"/>
      <c r="L95"/>
      <c r="N95"/>
      <c r="O95"/>
      <c r="P95"/>
      <c r="Q95"/>
      <c r="R95"/>
    </row>
    <row r="96" spans="1:18" ht="15.05" customHeight="1" x14ac:dyDescent="0.3">
      <c r="A96">
        <v>103021003</v>
      </c>
      <c r="B96">
        <v>2</v>
      </c>
      <c r="C96" t="s">
        <v>12207</v>
      </c>
      <c r="D96" t="s">
        <v>12206</v>
      </c>
      <c r="E96" t="s">
        <v>402</v>
      </c>
      <c r="F96" t="s">
        <v>13143</v>
      </c>
      <c r="G96" t="s">
        <v>604</v>
      </c>
      <c r="H96" t="s">
        <v>1805</v>
      </c>
      <c r="I96" t="s">
        <v>1804</v>
      </c>
      <c r="J96" t="s">
        <v>1805</v>
      </c>
      <c r="K96" s="365"/>
      <c r="L96"/>
      <c r="N96"/>
      <c r="O96"/>
      <c r="P96"/>
      <c r="Q96"/>
      <c r="R96"/>
    </row>
    <row r="97" spans="1:18" ht="15.05" customHeight="1" x14ac:dyDescent="0.3">
      <c r="A97">
        <v>103021102</v>
      </c>
      <c r="B97">
        <v>1</v>
      </c>
      <c r="C97" t="s">
        <v>10554</v>
      </c>
      <c r="D97" t="s">
        <v>10555</v>
      </c>
      <c r="E97" t="s">
        <v>41</v>
      </c>
      <c r="F97" t="s">
        <v>13143</v>
      </c>
      <c r="G97" t="s">
        <v>604</v>
      </c>
      <c r="H97" t="s">
        <v>10422</v>
      </c>
      <c r="I97" t="s">
        <v>10423</v>
      </c>
      <c r="J97" t="s">
        <v>10422</v>
      </c>
      <c r="K97" s="365"/>
      <c r="L97"/>
      <c r="N97"/>
      <c r="O97"/>
      <c r="P97"/>
      <c r="Q97"/>
      <c r="R97"/>
    </row>
    <row r="98" spans="1:18" ht="15.05" customHeight="1" x14ac:dyDescent="0.3">
      <c r="A98">
        <v>103021102</v>
      </c>
      <c r="B98">
        <v>2</v>
      </c>
      <c r="C98" t="s">
        <v>16155</v>
      </c>
      <c r="D98" t="s">
        <v>17757</v>
      </c>
      <c r="E98" t="s">
        <v>41</v>
      </c>
      <c r="F98" t="s">
        <v>13143</v>
      </c>
      <c r="G98" t="s">
        <v>604</v>
      </c>
      <c r="H98" t="s">
        <v>16156</v>
      </c>
      <c r="I98" t="s">
        <v>17758</v>
      </c>
      <c r="J98" t="s">
        <v>16156</v>
      </c>
      <c r="K98" s="365"/>
      <c r="L98"/>
      <c r="N98"/>
      <c r="O98"/>
      <c r="P98"/>
      <c r="Q98"/>
      <c r="R98"/>
    </row>
    <row r="99" spans="1:18" ht="15.05" customHeight="1" x14ac:dyDescent="0.3">
      <c r="A99">
        <v>103021252</v>
      </c>
      <c r="B99">
        <v>1</v>
      </c>
      <c r="C99" t="s">
        <v>10606</v>
      </c>
      <c r="D99" t="s">
        <v>10609</v>
      </c>
      <c r="E99" t="s">
        <v>55</v>
      </c>
      <c r="F99" t="s">
        <v>13143</v>
      </c>
      <c r="G99" t="s">
        <v>604</v>
      </c>
      <c r="H99" t="s">
        <v>10424</v>
      </c>
      <c r="I99" t="s">
        <v>10425</v>
      </c>
      <c r="J99" t="s">
        <v>10424</v>
      </c>
      <c r="K99" s="365"/>
      <c r="L99"/>
      <c r="N99"/>
      <c r="O99"/>
      <c r="P99"/>
      <c r="Q99"/>
      <c r="R99"/>
    </row>
    <row r="100" spans="1:18" ht="15.05" customHeight="1" x14ac:dyDescent="0.3">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05" customHeight="1" x14ac:dyDescent="0.3">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05" customHeight="1" x14ac:dyDescent="0.3">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05" customHeight="1" x14ac:dyDescent="0.3">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05" customHeight="1" x14ac:dyDescent="0.3">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05" customHeight="1" x14ac:dyDescent="0.3">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05" customHeight="1" x14ac:dyDescent="0.3">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05" customHeight="1" x14ac:dyDescent="0.3">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05" customHeight="1" x14ac:dyDescent="0.3">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05" customHeight="1" x14ac:dyDescent="0.3">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05" customHeight="1" x14ac:dyDescent="0.3">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05" customHeight="1" x14ac:dyDescent="0.3">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05" customHeight="1" x14ac:dyDescent="0.3">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05" customHeight="1" x14ac:dyDescent="0.3">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05" customHeight="1" x14ac:dyDescent="0.3">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05" customHeight="1" x14ac:dyDescent="0.3">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05" customHeight="1" x14ac:dyDescent="0.3">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05" customHeight="1" x14ac:dyDescent="0.3">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05" customHeight="1" x14ac:dyDescent="0.3">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05" customHeight="1" x14ac:dyDescent="0.3">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05" customHeight="1" x14ac:dyDescent="0.3">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05" customHeight="1" x14ac:dyDescent="0.3">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05" customHeight="1" x14ac:dyDescent="0.3">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05" customHeight="1" x14ac:dyDescent="0.3">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05" customHeight="1" x14ac:dyDescent="0.3">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05" customHeight="1" x14ac:dyDescent="0.3">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05" customHeight="1" x14ac:dyDescent="0.3">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05" customHeight="1" x14ac:dyDescent="0.3">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05" customHeight="1" x14ac:dyDescent="0.3">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05" customHeight="1" x14ac:dyDescent="0.3">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05" customHeight="1" x14ac:dyDescent="0.3">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05" customHeight="1" x14ac:dyDescent="0.3">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05" customHeight="1" x14ac:dyDescent="0.3">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05" customHeight="1" x14ac:dyDescent="0.3">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05" customHeight="1" x14ac:dyDescent="0.3">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05" customHeight="1" x14ac:dyDescent="0.3">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05" customHeight="1" x14ac:dyDescent="0.3">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05" customHeight="1" x14ac:dyDescent="0.3">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05" customHeight="1" x14ac:dyDescent="0.3">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05" customHeight="1" x14ac:dyDescent="0.3">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05" customHeight="1" x14ac:dyDescent="0.3">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05" customHeight="1" x14ac:dyDescent="0.3">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05" customHeight="1" x14ac:dyDescent="0.3">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05" customHeight="1" x14ac:dyDescent="0.3">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05" customHeight="1" x14ac:dyDescent="0.3">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05" customHeight="1" x14ac:dyDescent="0.3">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05" customHeight="1" x14ac:dyDescent="0.3">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05" customHeight="1" x14ac:dyDescent="0.3">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05" customHeight="1" x14ac:dyDescent="0.3">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05" customHeight="1" x14ac:dyDescent="0.3">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05" customHeight="1" x14ac:dyDescent="0.3">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05" customHeight="1" x14ac:dyDescent="0.3">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05" customHeight="1" x14ac:dyDescent="0.3">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05" customHeight="1" x14ac:dyDescent="0.3">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05" customHeight="1" x14ac:dyDescent="0.3">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05" customHeight="1" x14ac:dyDescent="0.3">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05" customHeight="1" x14ac:dyDescent="0.3">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05" customHeight="1" x14ac:dyDescent="0.3">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05" customHeight="1" x14ac:dyDescent="0.3">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05" customHeight="1" x14ac:dyDescent="0.3">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05" customHeight="1" x14ac:dyDescent="0.3">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05" customHeight="1" x14ac:dyDescent="0.3">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05" customHeight="1" x14ac:dyDescent="0.3">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05" customHeight="1" x14ac:dyDescent="0.3">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05" customHeight="1" x14ac:dyDescent="0.3">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05" customHeight="1" x14ac:dyDescent="0.3">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05" customHeight="1" x14ac:dyDescent="0.3">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05" customHeight="1" x14ac:dyDescent="0.3">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05" customHeight="1" x14ac:dyDescent="0.3">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05" customHeight="1" x14ac:dyDescent="0.3">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05" customHeight="1" x14ac:dyDescent="0.3">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05" customHeight="1" x14ac:dyDescent="0.3">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05" customHeight="1" x14ac:dyDescent="0.3">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05" customHeight="1" x14ac:dyDescent="0.3">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05" customHeight="1" x14ac:dyDescent="0.3">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05" customHeight="1" x14ac:dyDescent="0.3">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05" customHeight="1" x14ac:dyDescent="0.3">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05" customHeight="1" x14ac:dyDescent="0.3">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05" customHeight="1" x14ac:dyDescent="0.3">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05" customHeight="1" x14ac:dyDescent="0.3">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05" customHeight="1" x14ac:dyDescent="0.3">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05" customHeight="1" x14ac:dyDescent="0.3">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05" customHeight="1" x14ac:dyDescent="0.3">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05" customHeight="1" x14ac:dyDescent="0.3">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05" customHeight="1" x14ac:dyDescent="0.3">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05" customHeight="1" x14ac:dyDescent="0.3">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05" customHeight="1" x14ac:dyDescent="0.3">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05" customHeight="1" x14ac:dyDescent="0.3">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05" customHeight="1" x14ac:dyDescent="0.3">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05" customHeight="1" x14ac:dyDescent="0.3">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05" customHeight="1" x14ac:dyDescent="0.3">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05" customHeight="1" x14ac:dyDescent="0.3">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05" customHeight="1" x14ac:dyDescent="0.3">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05" customHeight="1" x14ac:dyDescent="0.3">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05" customHeight="1" x14ac:dyDescent="0.3">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05" customHeight="1" x14ac:dyDescent="0.3">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05" customHeight="1" x14ac:dyDescent="0.3">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05" customHeight="1" x14ac:dyDescent="0.3">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05" customHeight="1" x14ac:dyDescent="0.3">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05" customHeight="1" x14ac:dyDescent="0.3">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05" customHeight="1" x14ac:dyDescent="0.3">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05" customHeight="1" x14ac:dyDescent="0.3">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05" customHeight="1" x14ac:dyDescent="0.3">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05" customHeight="1" x14ac:dyDescent="0.3">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05" customHeight="1" x14ac:dyDescent="0.3">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05" customHeight="1" x14ac:dyDescent="0.3">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05" customHeight="1" x14ac:dyDescent="0.3">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05" customHeight="1" x14ac:dyDescent="0.3">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05" customHeight="1" x14ac:dyDescent="0.3">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05" customHeight="1" x14ac:dyDescent="0.3">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05" customHeight="1" x14ac:dyDescent="0.3">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05" customHeight="1" x14ac:dyDescent="0.3">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05" customHeight="1" x14ac:dyDescent="0.3">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05" customHeight="1" x14ac:dyDescent="0.3">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05" customHeight="1" x14ac:dyDescent="0.3">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05" customHeight="1" x14ac:dyDescent="0.3">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05" customHeight="1" x14ac:dyDescent="0.3">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05" customHeight="1" x14ac:dyDescent="0.3">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05" customHeight="1" x14ac:dyDescent="0.3">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05" customHeight="1" x14ac:dyDescent="0.3">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05" customHeight="1" x14ac:dyDescent="0.3">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05" customHeight="1" x14ac:dyDescent="0.3">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05" customHeight="1" x14ac:dyDescent="0.3">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05" customHeight="1" x14ac:dyDescent="0.3">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05" customHeight="1" x14ac:dyDescent="0.3">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05" customHeight="1" x14ac:dyDescent="0.3">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05" customHeight="1" x14ac:dyDescent="0.3">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05" customHeight="1" x14ac:dyDescent="0.3">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05" customHeight="1" x14ac:dyDescent="0.3">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05" customHeight="1" x14ac:dyDescent="0.3">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05" customHeight="1" x14ac:dyDescent="0.3">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05" customHeight="1" x14ac:dyDescent="0.3">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05" customHeight="1" x14ac:dyDescent="0.3">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05" customHeight="1" x14ac:dyDescent="0.3">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05" customHeight="1" x14ac:dyDescent="0.3">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05" customHeight="1" x14ac:dyDescent="0.3">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05" customHeight="1" x14ac:dyDescent="0.3">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05" customHeight="1" x14ac:dyDescent="0.3">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05" customHeight="1" x14ac:dyDescent="0.3">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05" customHeight="1" x14ac:dyDescent="0.3">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05" customHeight="1" x14ac:dyDescent="0.3">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05" customHeight="1" x14ac:dyDescent="0.3">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05" customHeight="1" x14ac:dyDescent="0.3">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05" customHeight="1" x14ac:dyDescent="0.3">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05" customHeight="1" x14ac:dyDescent="0.3">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05" customHeight="1" x14ac:dyDescent="0.3">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05" customHeight="1" x14ac:dyDescent="0.3">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05" customHeight="1" x14ac:dyDescent="0.3">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05" customHeight="1" x14ac:dyDescent="0.3">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05" customHeight="1" x14ac:dyDescent="0.3">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05" customHeight="1" x14ac:dyDescent="0.3">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05" customHeight="1" x14ac:dyDescent="0.3">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05" customHeight="1" x14ac:dyDescent="0.3">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05" customHeight="1" x14ac:dyDescent="0.3">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05" customHeight="1" x14ac:dyDescent="0.3">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05" customHeight="1" x14ac:dyDescent="0.3">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05" customHeight="1" x14ac:dyDescent="0.3">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05" customHeight="1" x14ac:dyDescent="0.3">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05" customHeight="1" x14ac:dyDescent="0.3">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05" customHeight="1" x14ac:dyDescent="0.3">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05" customHeight="1" x14ac:dyDescent="0.3">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05" customHeight="1" x14ac:dyDescent="0.3">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05" customHeight="1" x14ac:dyDescent="0.3">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05" customHeight="1" x14ac:dyDescent="0.3">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05" customHeight="1" x14ac:dyDescent="0.3">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05" customHeight="1" x14ac:dyDescent="0.3">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05" customHeight="1" x14ac:dyDescent="0.3">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05" customHeight="1" x14ac:dyDescent="0.3">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05" customHeight="1" x14ac:dyDescent="0.3">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05" customHeight="1" x14ac:dyDescent="0.3">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05" customHeight="1" x14ac:dyDescent="0.3">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05" customHeight="1" x14ac:dyDescent="0.3">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05" customHeight="1" x14ac:dyDescent="0.3">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05" customHeight="1" x14ac:dyDescent="0.3">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05" customHeight="1" x14ac:dyDescent="0.3">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05" customHeight="1" x14ac:dyDescent="0.3">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05" customHeight="1" x14ac:dyDescent="0.3">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05" customHeight="1" x14ac:dyDescent="0.3">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05" customHeight="1" x14ac:dyDescent="0.3">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05" customHeight="1" x14ac:dyDescent="0.3">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05" customHeight="1" x14ac:dyDescent="0.3">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05" customHeight="1" x14ac:dyDescent="0.3">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05" customHeight="1" x14ac:dyDescent="0.3">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05" customHeight="1" x14ac:dyDescent="0.3">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05" customHeight="1" x14ac:dyDescent="0.3">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05" customHeight="1" x14ac:dyDescent="0.3">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05" customHeight="1" x14ac:dyDescent="0.3">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05" customHeight="1" x14ac:dyDescent="0.3">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05" customHeight="1" x14ac:dyDescent="0.3">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05" customHeight="1" x14ac:dyDescent="0.3">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05" customHeight="1" x14ac:dyDescent="0.3">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05" customHeight="1" x14ac:dyDescent="0.3">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05" customHeight="1" x14ac:dyDescent="0.3">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05" customHeight="1" x14ac:dyDescent="0.3">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05" customHeight="1" x14ac:dyDescent="0.3">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05" customHeight="1" x14ac:dyDescent="0.3">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05" customHeight="1" x14ac:dyDescent="0.3">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05" customHeight="1" x14ac:dyDescent="0.3">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05" customHeight="1" x14ac:dyDescent="0.3">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05" customHeight="1" x14ac:dyDescent="0.3">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05" customHeight="1" x14ac:dyDescent="0.3">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05" customHeight="1" x14ac:dyDescent="0.3">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05" customHeight="1" x14ac:dyDescent="0.3">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05" customHeight="1" x14ac:dyDescent="0.3">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05" customHeight="1" x14ac:dyDescent="0.3">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05" customHeight="1" x14ac:dyDescent="0.3">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05" customHeight="1" x14ac:dyDescent="0.3">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05" customHeight="1" x14ac:dyDescent="0.3">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05" customHeight="1" x14ac:dyDescent="0.3">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05" customHeight="1" x14ac:dyDescent="0.3">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05" customHeight="1" x14ac:dyDescent="0.3">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05" customHeight="1" x14ac:dyDescent="0.3">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05" customHeight="1" x14ac:dyDescent="0.3">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05" customHeight="1" x14ac:dyDescent="0.3">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05" customHeight="1" x14ac:dyDescent="0.3">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05" customHeight="1" x14ac:dyDescent="0.3">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05" customHeight="1" x14ac:dyDescent="0.3">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05" customHeight="1" x14ac:dyDescent="0.3">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05" customHeight="1" x14ac:dyDescent="0.3">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05" customHeight="1" x14ac:dyDescent="0.3">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05" customHeight="1" x14ac:dyDescent="0.3">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05" customHeight="1" x14ac:dyDescent="0.3">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05" customHeight="1" x14ac:dyDescent="0.3">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05" customHeight="1" x14ac:dyDescent="0.3">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05" customHeight="1" x14ac:dyDescent="0.3">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05" customHeight="1" x14ac:dyDescent="0.3">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05" customHeight="1" x14ac:dyDescent="0.3">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05" customHeight="1" x14ac:dyDescent="0.3">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05" customHeight="1" x14ac:dyDescent="0.3">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05" customHeight="1" x14ac:dyDescent="0.3">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05" customHeight="1" x14ac:dyDescent="0.3">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05" customHeight="1" x14ac:dyDescent="0.3">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05" customHeight="1" x14ac:dyDescent="0.3">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05" customHeight="1" x14ac:dyDescent="0.3">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05" customHeight="1" x14ac:dyDescent="0.3">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05" customHeight="1" x14ac:dyDescent="0.3">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05" customHeight="1" x14ac:dyDescent="0.3">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05" customHeight="1" x14ac:dyDescent="0.3">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05" customHeight="1" x14ac:dyDescent="0.3">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05" customHeight="1" x14ac:dyDescent="0.3">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05" customHeight="1" x14ac:dyDescent="0.3">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05" customHeight="1" x14ac:dyDescent="0.3">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05" customHeight="1" x14ac:dyDescent="0.3">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05" customHeight="1" x14ac:dyDescent="0.3">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05" customHeight="1" x14ac:dyDescent="0.3">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05" customHeight="1" x14ac:dyDescent="0.3">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05" customHeight="1" x14ac:dyDescent="0.3">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05" customHeight="1" x14ac:dyDescent="0.3">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05" customHeight="1" x14ac:dyDescent="0.3">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05" customHeight="1" x14ac:dyDescent="0.3">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05" customHeight="1" x14ac:dyDescent="0.3">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05" customHeight="1" x14ac:dyDescent="0.3">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05" customHeight="1" x14ac:dyDescent="0.3">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05" customHeight="1" x14ac:dyDescent="0.3">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05" customHeight="1" x14ac:dyDescent="0.3">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05" customHeight="1" x14ac:dyDescent="0.3">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05" customHeight="1" x14ac:dyDescent="0.3">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05" customHeight="1" x14ac:dyDescent="0.3">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05" customHeight="1" x14ac:dyDescent="0.3">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05" customHeight="1" x14ac:dyDescent="0.3">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05" customHeight="1" x14ac:dyDescent="0.3">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05" customHeight="1" x14ac:dyDescent="0.3">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05" customHeight="1" x14ac:dyDescent="0.3">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05" customHeight="1" x14ac:dyDescent="0.3">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05" customHeight="1" x14ac:dyDescent="0.3">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05" customHeight="1" x14ac:dyDescent="0.3">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05" customHeight="1" x14ac:dyDescent="0.3">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05" customHeight="1" x14ac:dyDescent="0.3">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05" customHeight="1" x14ac:dyDescent="0.3">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05" customHeight="1" x14ac:dyDescent="0.3">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05" customHeight="1" x14ac:dyDescent="0.3">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05" customHeight="1" x14ac:dyDescent="0.3">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05" customHeight="1" x14ac:dyDescent="0.3">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05" customHeight="1" x14ac:dyDescent="0.3">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05" customHeight="1" x14ac:dyDescent="0.3">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05" customHeight="1" x14ac:dyDescent="0.3">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05" customHeight="1" x14ac:dyDescent="0.3">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05" customHeight="1" x14ac:dyDescent="0.3">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05" customHeight="1" x14ac:dyDescent="0.3">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05" customHeight="1" x14ac:dyDescent="0.3">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05" customHeight="1" x14ac:dyDescent="0.3">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05" customHeight="1" x14ac:dyDescent="0.3">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05" customHeight="1" x14ac:dyDescent="0.3">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05" customHeight="1" x14ac:dyDescent="0.3">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05" customHeight="1" x14ac:dyDescent="0.3">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05" customHeight="1" x14ac:dyDescent="0.3">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05" customHeight="1" x14ac:dyDescent="0.3">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05" customHeight="1" x14ac:dyDescent="0.3">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05" customHeight="1" x14ac:dyDescent="0.3">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05" customHeight="1" x14ac:dyDescent="0.3">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05" customHeight="1" x14ac:dyDescent="0.3">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05" customHeight="1" x14ac:dyDescent="0.3">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05" customHeight="1" x14ac:dyDescent="0.3">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05" customHeight="1" x14ac:dyDescent="0.3">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05" customHeight="1" x14ac:dyDescent="0.3">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05" customHeight="1" x14ac:dyDescent="0.3">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05" customHeight="1" x14ac:dyDescent="0.3">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05" customHeight="1" x14ac:dyDescent="0.3">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05" customHeight="1" x14ac:dyDescent="0.3">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05" customHeight="1" x14ac:dyDescent="0.3">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05" customHeight="1" x14ac:dyDescent="0.3">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05" customHeight="1" x14ac:dyDescent="0.3">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05" customHeight="1" x14ac:dyDescent="0.3">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05" customHeight="1" x14ac:dyDescent="0.3">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05" customHeight="1" x14ac:dyDescent="0.3">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05" customHeight="1" x14ac:dyDescent="0.3">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05" customHeight="1" x14ac:dyDescent="0.3">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05" customHeight="1" x14ac:dyDescent="0.3">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05" customHeight="1" x14ac:dyDescent="0.3">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05" customHeight="1" x14ac:dyDescent="0.3">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05" customHeight="1" x14ac:dyDescent="0.3">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05" customHeight="1" x14ac:dyDescent="0.3">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05" customHeight="1" x14ac:dyDescent="0.3">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05" customHeight="1" x14ac:dyDescent="0.3">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05" customHeight="1" x14ac:dyDescent="0.3">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05" customHeight="1" x14ac:dyDescent="0.3">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05" customHeight="1" x14ac:dyDescent="0.3">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05" customHeight="1" x14ac:dyDescent="0.3">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05" customHeight="1" x14ac:dyDescent="0.3">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05" customHeight="1" x14ac:dyDescent="0.3">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05" customHeight="1" x14ac:dyDescent="0.3">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05" customHeight="1" x14ac:dyDescent="0.3">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05" customHeight="1" x14ac:dyDescent="0.3">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05" customHeight="1" x14ac:dyDescent="0.3">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05" customHeight="1" x14ac:dyDescent="0.3">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05" customHeight="1" x14ac:dyDescent="0.3">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05" customHeight="1" x14ac:dyDescent="0.3">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05" customHeight="1" x14ac:dyDescent="0.3">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05" customHeight="1" x14ac:dyDescent="0.3">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05" customHeight="1" x14ac:dyDescent="0.3">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05" customHeight="1" x14ac:dyDescent="0.3">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05" customHeight="1" x14ac:dyDescent="0.3">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05" customHeight="1" x14ac:dyDescent="0.3">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05" customHeight="1" x14ac:dyDescent="0.3">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05" customHeight="1" x14ac:dyDescent="0.3">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05" customHeight="1" x14ac:dyDescent="0.3">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05" customHeight="1" x14ac:dyDescent="0.3">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05" customHeight="1" x14ac:dyDescent="0.3">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05" customHeight="1" x14ac:dyDescent="0.3">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05" customHeight="1" x14ac:dyDescent="0.3">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05" customHeight="1" x14ac:dyDescent="0.3">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05" customHeight="1" x14ac:dyDescent="0.3">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05" customHeight="1" x14ac:dyDescent="0.3">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05" customHeight="1" x14ac:dyDescent="0.3">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05" customHeight="1" x14ac:dyDescent="0.3">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05" customHeight="1" x14ac:dyDescent="0.3">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05" customHeight="1" x14ac:dyDescent="0.3">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05" customHeight="1" x14ac:dyDescent="0.3">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05" customHeight="1" x14ac:dyDescent="0.3">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05" customHeight="1" x14ac:dyDescent="0.3">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05" customHeight="1" x14ac:dyDescent="0.3">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05" customHeight="1" x14ac:dyDescent="0.3">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05" customHeight="1" x14ac:dyDescent="0.3">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05" customHeight="1" x14ac:dyDescent="0.3">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05" customHeight="1" x14ac:dyDescent="0.3">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05" customHeight="1" x14ac:dyDescent="0.3">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05" customHeight="1" x14ac:dyDescent="0.3">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05" customHeight="1" x14ac:dyDescent="0.3">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05" customHeight="1" x14ac:dyDescent="0.3">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05" customHeight="1" x14ac:dyDescent="0.3">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05" customHeight="1" x14ac:dyDescent="0.3">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05" customHeight="1" x14ac:dyDescent="0.3">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05" customHeight="1" x14ac:dyDescent="0.3">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05" customHeight="1" x14ac:dyDescent="0.3">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05" customHeight="1" x14ac:dyDescent="0.3">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05" customHeight="1" x14ac:dyDescent="0.3">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05" customHeight="1" x14ac:dyDescent="0.3">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05" customHeight="1" x14ac:dyDescent="0.3">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05" customHeight="1" x14ac:dyDescent="0.3">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05" customHeight="1" x14ac:dyDescent="0.3">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05" customHeight="1" x14ac:dyDescent="0.3">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05" customHeight="1" x14ac:dyDescent="0.3">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05" customHeight="1" x14ac:dyDescent="0.3">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05" customHeight="1" x14ac:dyDescent="0.3">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05" customHeight="1" x14ac:dyDescent="0.3">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05" customHeight="1" x14ac:dyDescent="0.3">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05" customHeight="1" x14ac:dyDescent="0.3">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05" customHeight="1" x14ac:dyDescent="0.3">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05" customHeight="1" x14ac:dyDescent="0.3">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05" customHeight="1" x14ac:dyDescent="0.3">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05" customHeight="1" x14ac:dyDescent="0.3">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05" customHeight="1" x14ac:dyDescent="0.3">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05" customHeight="1" x14ac:dyDescent="0.3">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05" customHeight="1" x14ac:dyDescent="0.3">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05" customHeight="1" x14ac:dyDescent="0.3">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05" customHeight="1" x14ac:dyDescent="0.3">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05" customHeight="1" x14ac:dyDescent="0.3">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05" customHeight="1" x14ac:dyDescent="0.3">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05" customHeight="1" x14ac:dyDescent="0.3">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05" customHeight="1" x14ac:dyDescent="0.3">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05" customHeight="1" x14ac:dyDescent="0.3">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05" customHeight="1" x14ac:dyDescent="0.3">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05" customHeight="1" x14ac:dyDescent="0.3">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05" customHeight="1" x14ac:dyDescent="0.3">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05" customHeight="1" x14ac:dyDescent="0.3">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05" customHeight="1" x14ac:dyDescent="0.3">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05" customHeight="1" x14ac:dyDescent="0.3">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05" customHeight="1" x14ac:dyDescent="0.3">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05" customHeight="1" x14ac:dyDescent="0.3">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05" customHeight="1" x14ac:dyDescent="0.3">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05" customHeight="1" x14ac:dyDescent="0.3">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05" customHeight="1" x14ac:dyDescent="0.3">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05" customHeight="1" x14ac:dyDescent="0.3">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05" customHeight="1" x14ac:dyDescent="0.3">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05" customHeight="1" x14ac:dyDescent="0.3">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05" customHeight="1" x14ac:dyDescent="0.3">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05" customHeight="1" x14ac:dyDescent="0.3">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05" customHeight="1" x14ac:dyDescent="0.3">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05" customHeight="1" x14ac:dyDescent="0.3">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05" customHeight="1" x14ac:dyDescent="0.3">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05" customHeight="1" x14ac:dyDescent="0.3">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05" customHeight="1" x14ac:dyDescent="0.3">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05" customHeight="1" x14ac:dyDescent="0.3">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05" customHeight="1" x14ac:dyDescent="0.3">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05" customHeight="1" x14ac:dyDescent="0.3">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05" customHeight="1" x14ac:dyDescent="0.3">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05" customHeight="1" x14ac:dyDescent="0.3">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05" customHeight="1" x14ac:dyDescent="0.3">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05" customHeight="1" x14ac:dyDescent="0.3">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05" customHeight="1" x14ac:dyDescent="0.3">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05" customHeight="1" x14ac:dyDescent="0.3">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05" customHeight="1" x14ac:dyDescent="0.3">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05" customHeight="1" x14ac:dyDescent="0.3">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05" customHeight="1" x14ac:dyDescent="0.3">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05" customHeight="1" x14ac:dyDescent="0.3">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05" customHeight="1" x14ac:dyDescent="0.3">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05" customHeight="1" x14ac:dyDescent="0.3">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05" customHeight="1" x14ac:dyDescent="0.3">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05" customHeight="1" x14ac:dyDescent="0.3">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05" customHeight="1" x14ac:dyDescent="0.3">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05" customHeight="1" x14ac:dyDescent="0.3">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05" customHeight="1" x14ac:dyDescent="0.3">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05" customHeight="1" x14ac:dyDescent="0.3">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05" customHeight="1" x14ac:dyDescent="0.3">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05" customHeight="1" x14ac:dyDescent="0.3">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05" customHeight="1" x14ac:dyDescent="0.3">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05" customHeight="1" x14ac:dyDescent="0.3">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05" customHeight="1" x14ac:dyDescent="0.3">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05" customHeight="1" x14ac:dyDescent="0.3">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05" customHeight="1" x14ac:dyDescent="0.3">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05" customHeight="1" x14ac:dyDescent="0.3">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05" customHeight="1" x14ac:dyDescent="0.3">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05" customHeight="1" x14ac:dyDescent="0.3">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05" customHeight="1" x14ac:dyDescent="0.3">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05" customHeight="1" x14ac:dyDescent="0.3">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05" customHeight="1" x14ac:dyDescent="0.3">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05" customHeight="1" x14ac:dyDescent="0.3">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05" customHeight="1" x14ac:dyDescent="0.3">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05" customHeight="1" x14ac:dyDescent="0.3">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05" customHeight="1" x14ac:dyDescent="0.3">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05" customHeight="1" x14ac:dyDescent="0.3">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05" customHeight="1" x14ac:dyDescent="0.3">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05" customHeight="1" x14ac:dyDescent="0.3">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05" customHeight="1" x14ac:dyDescent="0.3">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05" customHeight="1" x14ac:dyDescent="0.3">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05" customHeight="1" x14ac:dyDescent="0.3">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05" customHeight="1" x14ac:dyDescent="0.3">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05" customHeight="1" x14ac:dyDescent="0.3">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05" customHeight="1" x14ac:dyDescent="0.3">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05" customHeight="1" x14ac:dyDescent="0.3">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05" customHeight="1" x14ac:dyDescent="0.3">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05" customHeight="1" x14ac:dyDescent="0.3">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05" customHeight="1" x14ac:dyDescent="0.3">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05" customHeight="1" x14ac:dyDescent="0.3">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05" customHeight="1" x14ac:dyDescent="0.3">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05" customHeight="1" x14ac:dyDescent="0.3">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05" customHeight="1" x14ac:dyDescent="0.3">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05" customHeight="1" x14ac:dyDescent="0.3">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05" customHeight="1" x14ac:dyDescent="0.3">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05" customHeight="1" x14ac:dyDescent="0.3">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05" customHeight="1" x14ac:dyDescent="0.3">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05" customHeight="1" x14ac:dyDescent="0.3">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05" customHeight="1" x14ac:dyDescent="0.3">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05" customHeight="1" x14ac:dyDescent="0.3">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05" customHeight="1" x14ac:dyDescent="0.3">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05" customHeight="1" x14ac:dyDescent="0.3">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05" customHeight="1" x14ac:dyDescent="0.3">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05" customHeight="1" x14ac:dyDescent="0.3">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05" customHeight="1" x14ac:dyDescent="0.3">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05" customHeight="1" x14ac:dyDescent="0.3">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05" customHeight="1" x14ac:dyDescent="0.3">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05" customHeight="1" x14ac:dyDescent="0.3">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05" customHeight="1" x14ac:dyDescent="0.3">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05" customHeight="1" x14ac:dyDescent="0.3">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05" customHeight="1" x14ac:dyDescent="0.3">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05" customHeight="1" x14ac:dyDescent="0.3">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05" customHeight="1" x14ac:dyDescent="0.3">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05" customHeight="1" x14ac:dyDescent="0.3">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05" customHeight="1" x14ac:dyDescent="0.3">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05" customHeight="1" x14ac:dyDescent="0.3">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05" customHeight="1" x14ac:dyDescent="0.3">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05" customHeight="1" x14ac:dyDescent="0.3">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05" customHeight="1" x14ac:dyDescent="0.3">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05" customHeight="1" x14ac:dyDescent="0.3">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05" customHeight="1" x14ac:dyDescent="0.3">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05" customHeight="1" x14ac:dyDescent="0.3">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05" customHeight="1" x14ac:dyDescent="0.3">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05" customHeight="1" x14ac:dyDescent="0.3">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05" customHeight="1" x14ac:dyDescent="0.3">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05" customHeight="1" x14ac:dyDescent="0.3">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05" customHeight="1" x14ac:dyDescent="0.3">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05" customHeight="1" x14ac:dyDescent="0.3">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05" customHeight="1" x14ac:dyDescent="0.3">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05" customHeight="1" x14ac:dyDescent="0.3">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05" customHeight="1" x14ac:dyDescent="0.3">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05" customHeight="1" x14ac:dyDescent="0.3">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05" customHeight="1" x14ac:dyDescent="0.3">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05" customHeight="1" x14ac:dyDescent="0.3">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05" customHeight="1" x14ac:dyDescent="0.3">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05" customHeight="1" x14ac:dyDescent="0.3">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05" customHeight="1" x14ac:dyDescent="0.3">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05" customHeight="1" x14ac:dyDescent="0.3">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05" customHeight="1" x14ac:dyDescent="0.3">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05" customHeight="1" x14ac:dyDescent="0.3">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05" customHeight="1" x14ac:dyDescent="0.3">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05" customHeight="1" x14ac:dyDescent="0.3">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05" customHeight="1" x14ac:dyDescent="0.3">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05" customHeight="1" x14ac:dyDescent="0.3">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05" customHeight="1" x14ac:dyDescent="0.3">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05" customHeight="1" x14ac:dyDescent="0.3">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05" customHeight="1" x14ac:dyDescent="0.3">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05" customHeight="1" x14ac:dyDescent="0.3">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05" customHeight="1" x14ac:dyDescent="0.3">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05" customHeight="1" x14ac:dyDescent="0.3">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05" customHeight="1" x14ac:dyDescent="0.3">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05" customHeight="1" x14ac:dyDescent="0.3">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05" customHeight="1" x14ac:dyDescent="0.3">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05" customHeight="1" x14ac:dyDescent="0.3">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05" customHeight="1" x14ac:dyDescent="0.3">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05" customHeight="1" x14ac:dyDescent="0.3">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05" customHeight="1" x14ac:dyDescent="0.3">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05" customHeight="1" x14ac:dyDescent="0.3">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05" customHeight="1" x14ac:dyDescent="0.3">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05" customHeight="1" x14ac:dyDescent="0.3">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05" customHeight="1" x14ac:dyDescent="0.3">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05" customHeight="1" x14ac:dyDescent="0.3">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05" customHeight="1" x14ac:dyDescent="0.3">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05" customHeight="1" x14ac:dyDescent="0.3">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05" customHeight="1" x14ac:dyDescent="0.3">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05" customHeight="1" x14ac:dyDescent="0.3">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05" customHeight="1" x14ac:dyDescent="0.3">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05" customHeight="1" x14ac:dyDescent="0.3">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05" customHeight="1" x14ac:dyDescent="0.3">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05" customHeight="1" x14ac:dyDescent="0.3">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05" customHeight="1" x14ac:dyDescent="0.3">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05" customHeight="1" x14ac:dyDescent="0.3">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05" customHeight="1" x14ac:dyDescent="0.3">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05" customHeight="1" x14ac:dyDescent="0.3">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05" customHeight="1" x14ac:dyDescent="0.3">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05" customHeight="1" x14ac:dyDescent="0.3">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05" customHeight="1" x14ac:dyDescent="0.3">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05" customHeight="1" x14ac:dyDescent="0.3">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05" customHeight="1" x14ac:dyDescent="0.3">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05" customHeight="1" x14ac:dyDescent="0.3">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05" customHeight="1" x14ac:dyDescent="0.3">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05" customHeight="1" x14ac:dyDescent="0.3">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05" customHeight="1" x14ac:dyDescent="0.3">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05" customHeight="1" x14ac:dyDescent="0.3">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05" customHeight="1" x14ac:dyDescent="0.3">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05" customHeight="1" x14ac:dyDescent="0.3">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05" customHeight="1" x14ac:dyDescent="0.3">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05" customHeight="1" x14ac:dyDescent="0.3">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05" customHeight="1" x14ac:dyDescent="0.3">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05" customHeight="1" x14ac:dyDescent="0.3">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05" customHeight="1" x14ac:dyDescent="0.3">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05" customHeight="1" x14ac:dyDescent="0.3">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05" customHeight="1" x14ac:dyDescent="0.3">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05" customHeight="1" x14ac:dyDescent="0.3">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05" customHeight="1" x14ac:dyDescent="0.3">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05" customHeight="1" x14ac:dyDescent="0.3">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05" customHeight="1" x14ac:dyDescent="0.3">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05" customHeight="1" x14ac:dyDescent="0.3">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05" customHeight="1" x14ac:dyDescent="0.3">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05" customHeight="1" x14ac:dyDescent="0.3">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05" customHeight="1" x14ac:dyDescent="0.3">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05" customHeight="1" x14ac:dyDescent="0.3">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05" customHeight="1" x14ac:dyDescent="0.3">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05" customHeight="1" x14ac:dyDescent="0.3">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05" customHeight="1" x14ac:dyDescent="0.3">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05" customHeight="1" x14ac:dyDescent="0.3">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05" customHeight="1" x14ac:dyDescent="0.3">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05" customHeight="1" x14ac:dyDescent="0.3">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05" customHeight="1" x14ac:dyDescent="0.3">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05" customHeight="1" x14ac:dyDescent="0.3">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05" customHeight="1" x14ac:dyDescent="0.3">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05" customHeight="1" x14ac:dyDescent="0.3">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05" customHeight="1" x14ac:dyDescent="0.3">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05" customHeight="1" x14ac:dyDescent="0.3">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05" customHeight="1" x14ac:dyDescent="0.3">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05" customHeight="1" x14ac:dyDescent="0.3">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05" customHeight="1" x14ac:dyDescent="0.3">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05" customHeight="1" x14ac:dyDescent="0.3">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05" customHeight="1" x14ac:dyDescent="0.3">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05" customHeight="1" x14ac:dyDescent="0.3">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05" customHeight="1" x14ac:dyDescent="0.3">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05" customHeight="1" x14ac:dyDescent="0.3">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05" customHeight="1" x14ac:dyDescent="0.3">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05" customHeight="1" x14ac:dyDescent="0.3">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05" customHeight="1" x14ac:dyDescent="0.3">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05" customHeight="1" x14ac:dyDescent="0.3">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05" customHeight="1" x14ac:dyDescent="0.3">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05" customHeight="1" x14ac:dyDescent="0.3">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05" customHeight="1" x14ac:dyDescent="0.3">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05" customHeight="1" x14ac:dyDescent="0.3">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05" customHeight="1" x14ac:dyDescent="0.3">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05" customHeight="1" x14ac:dyDescent="0.3">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05" customHeight="1" x14ac:dyDescent="0.3">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05" customHeight="1" x14ac:dyDescent="0.3">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05" customHeight="1" x14ac:dyDescent="0.3">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05" customHeight="1" x14ac:dyDescent="0.3">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05" customHeight="1" x14ac:dyDescent="0.3">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05" customHeight="1" x14ac:dyDescent="0.3">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05" customHeight="1" x14ac:dyDescent="0.3">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05" customHeight="1" x14ac:dyDescent="0.3">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05" customHeight="1" x14ac:dyDescent="0.3">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05" customHeight="1" x14ac:dyDescent="0.3">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05" customHeight="1" x14ac:dyDescent="0.3">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05" customHeight="1" x14ac:dyDescent="0.3">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05" customHeight="1" x14ac:dyDescent="0.3">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05" customHeight="1" x14ac:dyDescent="0.3">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05" customHeight="1" x14ac:dyDescent="0.3">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05" customHeight="1" x14ac:dyDescent="0.3">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05" customHeight="1" x14ac:dyDescent="0.3">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05" customHeight="1" x14ac:dyDescent="0.3">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05" customHeight="1" x14ac:dyDescent="0.3">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05" customHeight="1" x14ac:dyDescent="0.3">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05" customHeight="1" x14ac:dyDescent="0.3">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05" customHeight="1" x14ac:dyDescent="0.3">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05" customHeight="1" x14ac:dyDescent="0.3">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05" customHeight="1" x14ac:dyDescent="0.3">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05" customHeight="1" x14ac:dyDescent="0.3">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05" customHeight="1" x14ac:dyDescent="0.3">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05" customHeight="1" x14ac:dyDescent="0.3">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05" customHeight="1" x14ac:dyDescent="0.3">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05" customHeight="1" x14ac:dyDescent="0.3">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05" customHeight="1" x14ac:dyDescent="0.3">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05" customHeight="1" x14ac:dyDescent="0.3">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05" customHeight="1" x14ac:dyDescent="0.3">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05" customHeight="1" x14ac:dyDescent="0.3">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05" customHeight="1" x14ac:dyDescent="0.3">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05" customHeight="1" x14ac:dyDescent="0.3">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05" customHeight="1" x14ac:dyDescent="0.3">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05" customHeight="1" x14ac:dyDescent="0.3">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05" customHeight="1" x14ac:dyDescent="0.3">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05" customHeight="1" x14ac:dyDescent="0.3">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05" customHeight="1" x14ac:dyDescent="0.3">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05" customHeight="1" x14ac:dyDescent="0.3">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05" customHeight="1" x14ac:dyDescent="0.3">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05" customHeight="1" x14ac:dyDescent="0.3">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05" customHeight="1" x14ac:dyDescent="0.3">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05" customHeight="1" x14ac:dyDescent="0.3">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05" customHeight="1" x14ac:dyDescent="0.3">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05" customHeight="1" x14ac:dyDescent="0.3">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05" customHeight="1" x14ac:dyDescent="0.3">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05" customHeight="1" x14ac:dyDescent="0.3">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05" customHeight="1" x14ac:dyDescent="0.3">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05" customHeight="1" x14ac:dyDescent="0.3">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05" customHeight="1" x14ac:dyDescent="0.3">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05" customHeight="1" x14ac:dyDescent="0.3">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05" customHeight="1" x14ac:dyDescent="0.3">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05" customHeight="1" x14ac:dyDescent="0.3">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05" customHeight="1" x14ac:dyDescent="0.3">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05" customHeight="1" x14ac:dyDescent="0.3">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05" customHeight="1" x14ac:dyDescent="0.3">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05" customHeight="1" x14ac:dyDescent="0.3">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05" customHeight="1" x14ac:dyDescent="0.3">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05" customHeight="1" x14ac:dyDescent="0.3">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05" customHeight="1" x14ac:dyDescent="0.3">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05" customHeight="1" x14ac:dyDescent="0.3">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05" customHeight="1" x14ac:dyDescent="0.3">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05" customHeight="1" x14ac:dyDescent="0.3">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05" customHeight="1" x14ac:dyDescent="0.3">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05" customHeight="1" x14ac:dyDescent="0.3">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05" customHeight="1" x14ac:dyDescent="0.3">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05" customHeight="1" x14ac:dyDescent="0.3">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05" customHeight="1" x14ac:dyDescent="0.3">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05" customHeight="1" x14ac:dyDescent="0.3">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05" customHeight="1" x14ac:dyDescent="0.3">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05" customHeight="1" x14ac:dyDescent="0.3">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05" customHeight="1" x14ac:dyDescent="0.3">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05" customHeight="1" x14ac:dyDescent="0.3">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05" customHeight="1" x14ac:dyDescent="0.3">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05" customHeight="1" x14ac:dyDescent="0.3">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05" customHeight="1" x14ac:dyDescent="0.3">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05" customHeight="1" x14ac:dyDescent="0.3">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05" customHeight="1" x14ac:dyDescent="0.3">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05" customHeight="1" x14ac:dyDescent="0.3">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05" customHeight="1" x14ac:dyDescent="0.3">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05" customHeight="1" x14ac:dyDescent="0.3">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05" customHeight="1" x14ac:dyDescent="0.3">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05" customHeight="1" x14ac:dyDescent="0.3">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05" customHeight="1" x14ac:dyDescent="0.3">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05" customHeight="1" x14ac:dyDescent="0.3">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05" customHeight="1" x14ac:dyDescent="0.3">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05" customHeight="1" x14ac:dyDescent="0.3">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05" customHeight="1" x14ac:dyDescent="0.3">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05" customHeight="1" x14ac:dyDescent="0.3">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05" customHeight="1" x14ac:dyDescent="0.3">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05" customHeight="1" x14ac:dyDescent="0.3">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05" customHeight="1" x14ac:dyDescent="0.3">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05" customHeight="1" x14ac:dyDescent="0.3">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05" customHeight="1" x14ac:dyDescent="0.3">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05" customHeight="1" x14ac:dyDescent="0.3">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05" customHeight="1" x14ac:dyDescent="0.3">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05" customHeight="1" x14ac:dyDescent="0.3">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05" customHeight="1" x14ac:dyDescent="0.3">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05" customHeight="1" x14ac:dyDescent="0.3">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05" customHeight="1" x14ac:dyDescent="0.3">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05" customHeight="1" x14ac:dyDescent="0.3">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05" customHeight="1" x14ac:dyDescent="0.3">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05" customHeight="1" x14ac:dyDescent="0.3">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05" customHeight="1" x14ac:dyDescent="0.3">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05" customHeight="1" x14ac:dyDescent="0.3">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05" customHeight="1" x14ac:dyDescent="0.3">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05" customHeight="1" x14ac:dyDescent="0.3">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05" customHeight="1" x14ac:dyDescent="0.3">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05" customHeight="1" x14ac:dyDescent="0.3">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05" customHeight="1" x14ac:dyDescent="0.3">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05" customHeight="1" x14ac:dyDescent="0.3">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05" customHeight="1" x14ac:dyDescent="0.3">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05" customHeight="1" x14ac:dyDescent="0.3">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05" customHeight="1" x14ac:dyDescent="0.3">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05" customHeight="1" x14ac:dyDescent="0.3">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05" customHeight="1" x14ac:dyDescent="0.3">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05" customHeight="1" x14ac:dyDescent="0.3">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05" customHeight="1" x14ac:dyDescent="0.3">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05" customHeight="1" x14ac:dyDescent="0.3">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05" customHeight="1" x14ac:dyDescent="0.3">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05" customHeight="1" x14ac:dyDescent="0.3">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05" customHeight="1" x14ac:dyDescent="0.3">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05" customHeight="1" x14ac:dyDescent="0.3">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05" customHeight="1" x14ac:dyDescent="0.3">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05" customHeight="1" x14ac:dyDescent="0.3">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05" customHeight="1" x14ac:dyDescent="0.3">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05" customHeight="1" x14ac:dyDescent="0.3">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05" customHeight="1" x14ac:dyDescent="0.3">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05" customHeight="1" x14ac:dyDescent="0.3">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05" customHeight="1" x14ac:dyDescent="0.3">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05" customHeight="1" x14ac:dyDescent="0.3">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05" customHeight="1" x14ac:dyDescent="0.3">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05" customHeight="1" x14ac:dyDescent="0.3">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05" customHeight="1" x14ac:dyDescent="0.3">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05" customHeight="1" x14ac:dyDescent="0.3">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05" customHeight="1" x14ac:dyDescent="0.3">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05" customHeight="1" x14ac:dyDescent="0.3">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05" customHeight="1" x14ac:dyDescent="0.3">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05" customHeight="1" x14ac:dyDescent="0.3">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05" customHeight="1" x14ac:dyDescent="0.3">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05" customHeight="1" x14ac:dyDescent="0.3">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05" customHeight="1" x14ac:dyDescent="0.3">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05" customHeight="1" x14ac:dyDescent="0.3">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05" customHeight="1" x14ac:dyDescent="0.3">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05" customHeight="1" x14ac:dyDescent="0.3">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05" customHeight="1" x14ac:dyDescent="0.3">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05" customHeight="1" x14ac:dyDescent="0.3">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05" customHeight="1" x14ac:dyDescent="0.3">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05" customHeight="1" x14ac:dyDescent="0.3">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05" customHeight="1" x14ac:dyDescent="0.3">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05" customHeight="1" x14ac:dyDescent="0.3">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05" customHeight="1" x14ac:dyDescent="0.3">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05" customHeight="1" x14ac:dyDescent="0.3">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05" customHeight="1" x14ac:dyDescent="0.3">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05" customHeight="1" x14ac:dyDescent="0.3">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05" customHeight="1" x14ac:dyDescent="0.3">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05" customHeight="1" x14ac:dyDescent="0.3">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05" customHeight="1" x14ac:dyDescent="0.3">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05" customHeight="1" x14ac:dyDescent="0.3">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05" customHeight="1" x14ac:dyDescent="0.3">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05" customHeight="1" x14ac:dyDescent="0.3">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05" customHeight="1" x14ac:dyDescent="0.3">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05" customHeight="1" x14ac:dyDescent="0.3">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05" customHeight="1" x14ac:dyDescent="0.3">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05" customHeight="1" x14ac:dyDescent="0.3">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05" customHeight="1" x14ac:dyDescent="0.3">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05" customHeight="1" x14ac:dyDescent="0.3">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05" customHeight="1" x14ac:dyDescent="0.3">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05" customHeight="1" x14ac:dyDescent="0.3">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05" customHeight="1" x14ac:dyDescent="0.3">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05" customHeight="1" x14ac:dyDescent="0.3">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05" customHeight="1" x14ac:dyDescent="0.3">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05" customHeight="1" x14ac:dyDescent="0.3">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05" customHeight="1" x14ac:dyDescent="0.3">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05" customHeight="1" x14ac:dyDescent="0.3">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05" customHeight="1" x14ac:dyDescent="0.3">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05" customHeight="1" x14ac:dyDescent="0.3">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05" customHeight="1" x14ac:dyDescent="0.3">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05" customHeight="1" x14ac:dyDescent="0.3">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05" customHeight="1" x14ac:dyDescent="0.3">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05" customHeight="1" x14ac:dyDescent="0.3">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05" customHeight="1" x14ac:dyDescent="0.3">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05" customHeight="1" x14ac:dyDescent="0.3">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05" customHeight="1" x14ac:dyDescent="0.3">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05" customHeight="1" x14ac:dyDescent="0.3">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05" customHeight="1" x14ac:dyDescent="0.3">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05" customHeight="1" x14ac:dyDescent="0.3">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05" customHeight="1" x14ac:dyDescent="0.3">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05" customHeight="1" x14ac:dyDescent="0.3">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05" customHeight="1" x14ac:dyDescent="0.3">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05" customHeight="1" x14ac:dyDescent="0.3">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05" customHeight="1" x14ac:dyDescent="0.3">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05" customHeight="1" x14ac:dyDescent="0.3">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05" customHeight="1" x14ac:dyDescent="0.3">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05" customHeight="1" x14ac:dyDescent="0.3">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05" customHeight="1" x14ac:dyDescent="0.3">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05" customHeight="1" x14ac:dyDescent="0.3">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05" customHeight="1" x14ac:dyDescent="0.3">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05" customHeight="1" x14ac:dyDescent="0.3">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05" customHeight="1" x14ac:dyDescent="0.3">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05" customHeight="1" x14ac:dyDescent="0.3">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05" customHeight="1" x14ac:dyDescent="0.3">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05" customHeight="1" x14ac:dyDescent="0.3">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05" customHeight="1" x14ac:dyDescent="0.3">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05" customHeight="1" x14ac:dyDescent="0.3">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05" customHeight="1" x14ac:dyDescent="0.3">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05" customHeight="1" x14ac:dyDescent="0.3">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05" customHeight="1" x14ac:dyDescent="0.3">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05" customHeight="1" x14ac:dyDescent="0.3">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05" customHeight="1" x14ac:dyDescent="0.3">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05" customHeight="1" x14ac:dyDescent="0.3">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05" customHeight="1" x14ac:dyDescent="0.3">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05" customHeight="1" x14ac:dyDescent="0.3">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05" customHeight="1" x14ac:dyDescent="0.3">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05" customHeight="1" x14ac:dyDescent="0.3">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05" customHeight="1" x14ac:dyDescent="0.3">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05" customHeight="1" x14ac:dyDescent="0.3">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05" customHeight="1" x14ac:dyDescent="0.3">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05" customHeight="1" x14ac:dyDescent="0.3">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05" customHeight="1" x14ac:dyDescent="0.3">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05" customHeight="1" x14ac:dyDescent="0.3">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05" customHeight="1" x14ac:dyDescent="0.3">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05" customHeight="1" x14ac:dyDescent="0.3">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05" customHeight="1" x14ac:dyDescent="0.3">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05" customHeight="1" x14ac:dyDescent="0.3">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05" customHeight="1" x14ac:dyDescent="0.3">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05" customHeight="1" x14ac:dyDescent="0.3">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05" customHeight="1" x14ac:dyDescent="0.3">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05" customHeight="1" x14ac:dyDescent="0.3">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05" customHeight="1" x14ac:dyDescent="0.3">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05" customHeight="1" x14ac:dyDescent="0.3">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05" customHeight="1" x14ac:dyDescent="0.3">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05" customHeight="1" x14ac:dyDescent="0.3">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05" customHeight="1" x14ac:dyDescent="0.3">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05" customHeight="1" x14ac:dyDescent="0.3">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05" customHeight="1" x14ac:dyDescent="0.3">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05" customHeight="1" x14ac:dyDescent="0.3">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05" customHeight="1" x14ac:dyDescent="0.3">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05" customHeight="1" x14ac:dyDescent="0.3">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05" customHeight="1" x14ac:dyDescent="0.3">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05" customHeight="1" x14ac:dyDescent="0.3">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05" customHeight="1" x14ac:dyDescent="0.3">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05" customHeight="1" x14ac:dyDescent="0.3">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05" customHeight="1" x14ac:dyDescent="0.3">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05" customHeight="1" x14ac:dyDescent="0.3">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05" customHeight="1" x14ac:dyDescent="0.3">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05" customHeight="1" x14ac:dyDescent="0.3">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05" customHeight="1" x14ac:dyDescent="0.3">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05" customHeight="1" x14ac:dyDescent="0.3">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05" customHeight="1" x14ac:dyDescent="0.3">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05" customHeight="1" x14ac:dyDescent="0.3">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05" customHeight="1" x14ac:dyDescent="0.3">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05" customHeight="1" x14ac:dyDescent="0.3">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05" customHeight="1" x14ac:dyDescent="0.3">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05" customHeight="1" x14ac:dyDescent="0.3">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05" customHeight="1" x14ac:dyDescent="0.3">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05" customHeight="1" x14ac:dyDescent="0.3">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05" customHeight="1" x14ac:dyDescent="0.3">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05" customHeight="1" x14ac:dyDescent="0.3">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05" customHeight="1" x14ac:dyDescent="0.3">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05" customHeight="1" x14ac:dyDescent="0.3">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05" customHeight="1" x14ac:dyDescent="0.3">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05" customHeight="1" x14ac:dyDescent="0.3">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05" customHeight="1" x14ac:dyDescent="0.3">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05" customHeight="1" x14ac:dyDescent="0.3">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05" customHeight="1" x14ac:dyDescent="0.3">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05" customHeight="1" x14ac:dyDescent="0.3">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05" customHeight="1" x14ac:dyDescent="0.3">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05" customHeight="1" x14ac:dyDescent="0.3">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05" customHeight="1" x14ac:dyDescent="0.3">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05" customHeight="1" x14ac:dyDescent="0.3">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05" customHeight="1" x14ac:dyDescent="0.3">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05" customHeight="1" x14ac:dyDescent="0.3">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05" customHeight="1" x14ac:dyDescent="0.3">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05" customHeight="1" x14ac:dyDescent="0.3">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05" customHeight="1" x14ac:dyDescent="0.3">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05" customHeight="1" x14ac:dyDescent="0.3">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05" customHeight="1" x14ac:dyDescent="0.3">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05" customHeight="1" x14ac:dyDescent="0.3">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05" customHeight="1" x14ac:dyDescent="0.3">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05" customHeight="1" x14ac:dyDescent="0.3">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05" customHeight="1" x14ac:dyDescent="0.3">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05" customHeight="1" x14ac:dyDescent="0.3">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05" customHeight="1" x14ac:dyDescent="0.3">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05" customHeight="1" x14ac:dyDescent="0.3">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05" customHeight="1" x14ac:dyDescent="0.3">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05" customHeight="1" x14ac:dyDescent="0.3">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05" customHeight="1" x14ac:dyDescent="0.3">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05" customHeight="1" x14ac:dyDescent="0.3">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05" customHeight="1" x14ac:dyDescent="0.3">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05" customHeight="1" x14ac:dyDescent="0.3">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05" customHeight="1" x14ac:dyDescent="0.3">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05" customHeight="1" x14ac:dyDescent="0.3">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05" customHeight="1" x14ac:dyDescent="0.3">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05" customHeight="1" x14ac:dyDescent="0.3">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05" customHeight="1" x14ac:dyDescent="0.3">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05" customHeight="1" x14ac:dyDescent="0.3">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05" customHeight="1" x14ac:dyDescent="0.3">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05" customHeight="1" x14ac:dyDescent="0.3">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05" customHeight="1" x14ac:dyDescent="0.3">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05" customHeight="1" x14ac:dyDescent="0.3">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05" customHeight="1" x14ac:dyDescent="0.3">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05" customHeight="1" x14ac:dyDescent="0.3">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05" customHeight="1" x14ac:dyDescent="0.3">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05" customHeight="1" x14ac:dyDescent="0.3">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05" customHeight="1" x14ac:dyDescent="0.3">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05" customHeight="1" x14ac:dyDescent="0.3">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05" customHeight="1" x14ac:dyDescent="0.3">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05" customHeight="1" x14ac:dyDescent="0.3">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05" customHeight="1" x14ac:dyDescent="0.3">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05" customHeight="1" x14ac:dyDescent="0.3">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05" customHeight="1" x14ac:dyDescent="0.3">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05" customHeight="1" x14ac:dyDescent="0.3">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05" customHeight="1" x14ac:dyDescent="0.3">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05" customHeight="1" x14ac:dyDescent="0.3">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05" customHeight="1" x14ac:dyDescent="0.3">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05" customHeight="1" x14ac:dyDescent="0.3">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05" customHeight="1" x14ac:dyDescent="0.3">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05" customHeight="1" x14ac:dyDescent="0.3">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05" customHeight="1" x14ac:dyDescent="0.3">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05" customHeight="1" x14ac:dyDescent="0.3">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05" customHeight="1" x14ac:dyDescent="0.3">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05" customHeight="1" x14ac:dyDescent="0.3">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05" customHeight="1" x14ac:dyDescent="0.3">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05" customHeight="1" x14ac:dyDescent="0.3">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05" customHeight="1" x14ac:dyDescent="0.3">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05" customHeight="1" x14ac:dyDescent="0.3">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05" customHeight="1" x14ac:dyDescent="0.3">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05" customHeight="1" x14ac:dyDescent="0.3">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05" customHeight="1" x14ac:dyDescent="0.3">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05" customHeight="1" x14ac:dyDescent="0.3">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05" customHeight="1" x14ac:dyDescent="0.3">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05" customHeight="1" x14ac:dyDescent="0.3">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05" customHeight="1" x14ac:dyDescent="0.3">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05" customHeight="1" x14ac:dyDescent="0.3">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05" customHeight="1" x14ac:dyDescent="0.3">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05" customHeight="1" x14ac:dyDescent="0.3">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05" customHeight="1" x14ac:dyDescent="0.3">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05" customHeight="1" x14ac:dyDescent="0.3">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05" customHeight="1" x14ac:dyDescent="0.3">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05" customHeight="1" x14ac:dyDescent="0.3">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05" customHeight="1" x14ac:dyDescent="0.3">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05" customHeight="1" x14ac:dyDescent="0.3">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05" customHeight="1" x14ac:dyDescent="0.3">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05" customHeight="1" x14ac:dyDescent="0.3">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05" customHeight="1" x14ac:dyDescent="0.3">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05" customHeight="1" x14ac:dyDescent="0.3">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05" customHeight="1" x14ac:dyDescent="0.3">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05" customHeight="1" x14ac:dyDescent="0.3">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05" customHeight="1" x14ac:dyDescent="0.3">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05" customHeight="1" x14ac:dyDescent="0.3">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05" customHeight="1" x14ac:dyDescent="0.3">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05" customHeight="1" x14ac:dyDescent="0.3">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05" customHeight="1" x14ac:dyDescent="0.3">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05" customHeight="1" x14ac:dyDescent="0.3">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05" customHeight="1" x14ac:dyDescent="0.3">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05" customHeight="1" x14ac:dyDescent="0.3">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05" customHeight="1" x14ac:dyDescent="0.3">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05" customHeight="1" x14ac:dyDescent="0.3">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05" customHeight="1" x14ac:dyDescent="0.3">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05" customHeight="1" x14ac:dyDescent="0.3">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05" customHeight="1" x14ac:dyDescent="0.3">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05" customHeight="1" x14ac:dyDescent="0.3">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05" customHeight="1" x14ac:dyDescent="0.3">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05" customHeight="1" x14ac:dyDescent="0.3">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05" customHeight="1" x14ac:dyDescent="0.3">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05" customHeight="1" x14ac:dyDescent="0.3">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05" customHeight="1" x14ac:dyDescent="0.3">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05" customHeight="1" x14ac:dyDescent="0.3">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05" customHeight="1" x14ac:dyDescent="0.3">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05" customHeight="1" x14ac:dyDescent="0.3">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05" customHeight="1" x14ac:dyDescent="0.3">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05" customHeight="1" x14ac:dyDescent="0.3">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05" customHeight="1" x14ac:dyDescent="0.3">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05" customHeight="1" x14ac:dyDescent="0.3">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05" customHeight="1" x14ac:dyDescent="0.3">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05" customHeight="1" x14ac:dyDescent="0.3">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05" customHeight="1" x14ac:dyDescent="0.3">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05" customHeight="1" x14ac:dyDescent="0.3">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05" customHeight="1" x14ac:dyDescent="0.3">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05" customHeight="1" x14ac:dyDescent="0.3">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05" customHeight="1" x14ac:dyDescent="0.3">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05" customHeight="1" x14ac:dyDescent="0.3">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05" customHeight="1" x14ac:dyDescent="0.3">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05" customHeight="1" x14ac:dyDescent="0.3">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05" customHeight="1" x14ac:dyDescent="0.3">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05" customHeight="1" x14ac:dyDescent="0.3">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05" customHeight="1" x14ac:dyDescent="0.3">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05" customHeight="1" x14ac:dyDescent="0.3">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05" customHeight="1" x14ac:dyDescent="0.3">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05" customHeight="1" x14ac:dyDescent="0.3">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05" customHeight="1" x14ac:dyDescent="0.3">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05" customHeight="1" x14ac:dyDescent="0.3">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05" customHeight="1" x14ac:dyDescent="0.3">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05" customHeight="1" x14ac:dyDescent="0.3">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05" customHeight="1" x14ac:dyDescent="0.3">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05" customHeight="1" x14ac:dyDescent="0.3">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05" customHeight="1" x14ac:dyDescent="0.3">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05" customHeight="1" x14ac:dyDescent="0.3">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05" customHeight="1" x14ac:dyDescent="0.3">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05" customHeight="1" x14ac:dyDescent="0.3">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05" customHeight="1" x14ac:dyDescent="0.3">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05" customHeight="1" x14ac:dyDescent="0.3">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05" customHeight="1" x14ac:dyDescent="0.3">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05" customHeight="1" x14ac:dyDescent="0.3">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05" customHeight="1" x14ac:dyDescent="0.3">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05" customHeight="1" x14ac:dyDescent="0.3">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05" customHeight="1" x14ac:dyDescent="0.3">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05" customHeight="1" x14ac:dyDescent="0.3">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05" customHeight="1" x14ac:dyDescent="0.3">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05" customHeight="1" x14ac:dyDescent="0.3">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05" customHeight="1" x14ac:dyDescent="0.3">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05" customHeight="1" x14ac:dyDescent="0.3">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05" customHeight="1" x14ac:dyDescent="0.3">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05" customHeight="1" x14ac:dyDescent="0.3">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05" customHeight="1" x14ac:dyDescent="0.3">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05" customHeight="1" x14ac:dyDescent="0.3">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05" customHeight="1" x14ac:dyDescent="0.3">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05" customHeight="1" x14ac:dyDescent="0.3">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05" customHeight="1" x14ac:dyDescent="0.3">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05" customHeight="1" x14ac:dyDescent="0.3">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05" customHeight="1" x14ac:dyDescent="0.3">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05" customHeight="1" x14ac:dyDescent="0.3">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05" customHeight="1" x14ac:dyDescent="0.3">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05" customHeight="1" x14ac:dyDescent="0.3">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05" customHeight="1" x14ac:dyDescent="0.3">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05" customHeight="1" x14ac:dyDescent="0.3">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05" customHeight="1" x14ac:dyDescent="0.3">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05" customHeight="1" x14ac:dyDescent="0.3">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05" customHeight="1" x14ac:dyDescent="0.3">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05" customHeight="1" x14ac:dyDescent="0.3">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05" customHeight="1" x14ac:dyDescent="0.3">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05" customHeight="1" x14ac:dyDescent="0.3">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05" customHeight="1" x14ac:dyDescent="0.3">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05" customHeight="1" x14ac:dyDescent="0.3">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05" customHeight="1" x14ac:dyDescent="0.3">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05" customHeight="1" x14ac:dyDescent="0.3">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05" customHeight="1" x14ac:dyDescent="0.3">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05" customHeight="1" x14ac:dyDescent="0.3">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05" customHeight="1" x14ac:dyDescent="0.3">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05" customHeight="1" x14ac:dyDescent="0.3">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05" customHeight="1" x14ac:dyDescent="0.3">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05" customHeight="1" x14ac:dyDescent="0.3">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05" customHeight="1" x14ac:dyDescent="0.3">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05" customHeight="1" x14ac:dyDescent="0.3">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05" customHeight="1" x14ac:dyDescent="0.3">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05" customHeight="1" x14ac:dyDescent="0.3">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05" customHeight="1" x14ac:dyDescent="0.3">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05" customHeight="1" x14ac:dyDescent="0.3">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05" customHeight="1" x14ac:dyDescent="0.3">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05" customHeight="1" x14ac:dyDescent="0.3">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05" customHeight="1" x14ac:dyDescent="0.3">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05" customHeight="1" x14ac:dyDescent="0.3">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05" customHeight="1" x14ac:dyDescent="0.3">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05" customHeight="1" x14ac:dyDescent="0.3">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05" customHeight="1" x14ac:dyDescent="0.3">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05" customHeight="1" x14ac:dyDescent="0.3">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05" customHeight="1" x14ac:dyDescent="0.3">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05" customHeight="1" x14ac:dyDescent="0.3">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05" customHeight="1" x14ac:dyDescent="0.3">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05" customHeight="1" x14ac:dyDescent="0.3">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05" customHeight="1" x14ac:dyDescent="0.3">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05" customHeight="1" x14ac:dyDescent="0.3">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05" customHeight="1" x14ac:dyDescent="0.3">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05" customHeight="1" x14ac:dyDescent="0.3">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05" customHeight="1" x14ac:dyDescent="0.3">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05" customHeight="1" x14ac:dyDescent="0.3">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05" customHeight="1" x14ac:dyDescent="0.3">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05" customHeight="1" x14ac:dyDescent="0.3">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05" customHeight="1" x14ac:dyDescent="0.3">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05" customHeight="1" x14ac:dyDescent="0.3">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05" customHeight="1" x14ac:dyDescent="0.3">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05" customHeight="1" x14ac:dyDescent="0.3">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05" customHeight="1" x14ac:dyDescent="0.3">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05" customHeight="1" x14ac:dyDescent="0.3">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05" customHeight="1" x14ac:dyDescent="0.3">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05" customHeight="1" x14ac:dyDescent="0.3">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05" customHeight="1" x14ac:dyDescent="0.3">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05" customHeight="1" x14ac:dyDescent="0.3">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05" customHeight="1" x14ac:dyDescent="0.3">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05" customHeight="1" x14ac:dyDescent="0.3">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05" customHeight="1" x14ac:dyDescent="0.3">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05" customHeight="1" x14ac:dyDescent="0.3">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05" customHeight="1" x14ac:dyDescent="0.3">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05" customHeight="1" x14ac:dyDescent="0.3">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05" customHeight="1" x14ac:dyDescent="0.3">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05" customHeight="1" x14ac:dyDescent="0.3">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05" customHeight="1" x14ac:dyDescent="0.3">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05" customHeight="1" x14ac:dyDescent="0.3">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05" customHeight="1" x14ac:dyDescent="0.3">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05" customHeight="1" x14ac:dyDescent="0.3">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05" customHeight="1" x14ac:dyDescent="0.3">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05" customHeight="1" x14ac:dyDescent="0.3">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05" customHeight="1" x14ac:dyDescent="0.3">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05" customHeight="1" x14ac:dyDescent="0.3">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05" customHeight="1" x14ac:dyDescent="0.3">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05" customHeight="1" x14ac:dyDescent="0.3">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05" customHeight="1" x14ac:dyDescent="0.3">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05" customHeight="1" x14ac:dyDescent="0.3">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05" customHeight="1" x14ac:dyDescent="0.3">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05" customHeight="1" x14ac:dyDescent="0.3">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05" customHeight="1" x14ac:dyDescent="0.3">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05" customHeight="1" x14ac:dyDescent="0.3">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05" customHeight="1" x14ac:dyDescent="0.3">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05" customHeight="1" x14ac:dyDescent="0.3">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05" customHeight="1" x14ac:dyDescent="0.3">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05" customHeight="1" x14ac:dyDescent="0.3">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05" customHeight="1" x14ac:dyDescent="0.3">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05" customHeight="1" x14ac:dyDescent="0.3">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05" customHeight="1" x14ac:dyDescent="0.3">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05" customHeight="1" x14ac:dyDescent="0.3">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05" customHeight="1" x14ac:dyDescent="0.3">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05" customHeight="1" x14ac:dyDescent="0.3">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05" customHeight="1" x14ac:dyDescent="0.3">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05" customHeight="1" x14ac:dyDescent="0.3">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05" customHeight="1" x14ac:dyDescent="0.3">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05" customHeight="1" x14ac:dyDescent="0.3">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05" customHeight="1" x14ac:dyDescent="0.3">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05" customHeight="1" x14ac:dyDescent="0.3">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05" customHeight="1" x14ac:dyDescent="0.3">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05" customHeight="1" x14ac:dyDescent="0.3">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05" customHeight="1" x14ac:dyDescent="0.3">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05" customHeight="1" x14ac:dyDescent="0.3">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05" customHeight="1" x14ac:dyDescent="0.3">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05" customHeight="1" x14ac:dyDescent="0.3">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05" customHeight="1" x14ac:dyDescent="0.3">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05" customHeight="1" x14ac:dyDescent="0.3">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05" customHeight="1" x14ac:dyDescent="0.3">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05" customHeight="1" x14ac:dyDescent="0.3">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05" customHeight="1" x14ac:dyDescent="0.3">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05" customHeight="1" x14ac:dyDescent="0.3">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05" customHeight="1" x14ac:dyDescent="0.3">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05" customHeight="1" x14ac:dyDescent="0.3">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05" customHeight="1" x14ac:dyDescent="0.3">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05" customHeight="1" x14ac:dyDescent="0.3">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05" customHeight="1" x14ac:dyDescent="0.3">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05" customHeight="1" x14ac:dyDescent="0.3">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05" customHeight="1" x14ac:dyDescent="0.3">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05" customHeight="1" x14ac:dyDescent="0.3">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05" customHeight="1" x14ac:dyDescent="0.3">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05" customHeight="1" x14ac:dyDescent="0.3">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05" customHeight="1" x14ac:dyDescent="0.3">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05" customHeight="1" x14ac:dyDescent="0.3">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05" customHeight="1" x14ac:dyDescent="0.3">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05" customHeight="1" x14ac:dyDescent="0.3">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05" customHeight="1" x14ac:dyDescent="0.3">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05" customHeight="1" x14ac:dyDescent="0.3">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05" customHeight="1" x14ac:dyDescent="0.3">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05" customHeight="1" x14ac:dyDescent="0.3">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05" customHeight="1" x14ac:dyDescent="0.3">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05" customHeight="1" x14ac:dyDescent="0.3">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05" customHeight="1" x14ac:dyDescent="0.3">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05" customHeight="1" x14ac:dyDescent="0.3">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05" customHeight="1" x14ac:dyDescent="0.3">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05" customHeight="1" x14ac:dyDescent="0.3">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05" customHeight="1" x14ac:dyDescent="0.3">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05" customHeight="1" x14ac:dyDescent="0.3">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05" customHeight="1" x14ac:dyDescent="0.3">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05" customHeight="1" x14ac:dyDescent="0.3">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05" customHeight="1" x14ac:dyDescent="0.3">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05" customHeight="1" x14ac:dyDescent="0.3">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05" customHeight="1" x14ac:dyDescent="0.3">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05" customHeight="1" x14ac:dyDescent="0.3">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05" customHeight="1" x14ac:dyDescent="0.3">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05" customHeight="1" x14ac:dyDescent="0.3">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05" customHeight="1" x14ac:dyDescent="0.3">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05" customHeight="1" x14ac:dyDescent="0.3">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05" customHeight="1" x14ac:dyDescent="0.3">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05" customHeight="1" x14ac:dyDescent="0.3">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05" customHeight="1" x14ac:dyDescent="0.3">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05" customHeight="1" x14ac:dyDescent="0.3">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05" customHeight="1" x14ac:dyDescent="0.3">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05" customHeight="1" x14ac:dyDescent="0.3">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05" customHeight="1" x14ac:dyDescent="0.3">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05" customHeight="1" x14ac:dyDescent="0.3">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05" customHeight="1" x14ac:dyDescent="0.3">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05" customHeight="1" x14ac:dyDescent="0.3">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05" customHeight="1" x14ac:dyDescent="0.3">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05" customHeight="1" x14ac:dyDescent="0.3">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05" customHeight="1" x14ac:dyDescent="0.3">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05" customHeight="1" x14ac:dyDescent="0.3">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05" customHeight="1" x14ac:dyDescent="0.3">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05" customHeight="1" x14ac:dyDescent="0.3">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05" customHeight="1" x14ac:dyDescent="0.3">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05" customHeight="1" x14ac:dyDescent="0.3">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05" customHeight="1" x14ac:dyDescent="0.3">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05" customHeight="1" x14ac:dyDescent="0.3">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05" customHeight="1" x14ac:dyDescent="0.3">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05" customHeight="1" x14ac:dyDescent="0.3">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05" customHeight="1" x14ac:dyDescent="0.3">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05" customHeight="1" x14ac:dyDescent="0.3">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05" customHeight="1" x14ac:dyDescent="0.3">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05" customHeight="1" x14ac:dyDescent="0.3">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05" customHeight="1" thickBot="1" x14ac:dyDescent="0.35">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05" customHeight="1" thickBot="1" x14ac:dyDescent="0.35">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05" customHeight="1" thickBot="1" x14ac:dyDescent="0.35">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05" customHeight="1" thickBot="1" x14ac:dyDescent="0.35">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05" customHeight="1" thickBot="1" x14ac:dyDescent="0.35">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05" customHeight="1" thickBot="1" x14ac:dyDescent="0.35">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05" customHeight="1" thickBot="1" x14ac:dyDescent="0.35">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05" customHeight="1" thickBot="1" x14ac:dyDescent="0.35">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05" customHeight="1" thickBot="1" x14ac:dyDescent="0.35">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05" customHeight="1" thickBot="1" x14ac:dyDescent="0.35">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05" customHeight="1" thickBot="1" x14ac:dyDescent="0.35">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05" customHeight="1" thickBot="1" x14ac:dyDescent="0.35">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05" customHeight="1" thickBot="1" x14ac:dyDescent="0.35">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05" customHeight="1" thickBot="1" x14ac:dyDescent="0.35">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05" customHeight="1" thickBot="1" x14ac:dyDescent="0.35">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05" customHeight="1" thickBot="1" x14ac:dyDescent="0.35">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05" customHeight="1" thickBot="1" x14ac:dyDescent="0.35">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05" customHeight="1" x14ac:dyDescent="0.3">
      <c r="A1318">
        <v>127044103</v>
      </c>
      <c r="B1318">
        <v>1</v>
      </c>
      <c r="C1318" t="s">
        <v>11299</v>
      </c>
      <c r="D1318" t="s">
        <v>11301</v>
      </c>
      <c r="E1318" t="s">
        <v>232</v>
      </c>
      <c r="F1318" t="s">
        <v>13143</v>
      </c>
      <c r="G1318" t="s">
        <v>604</v>
      </c>
      <c r="H1318" t="s">
        <v>1281</v>
      </c>
      <c r="I1318" t="s">
        <v>1280</v>
      </c>
      <c r="J1318" t="s">
        <v>1281</v>
      </c>
      <c r="K1318" s="365"/>
    </row>
    <row r="1319" spans="1:18" ht="15.05" customHeight="1" x14ac:dyDescent="0.3">
      <c r="A1319">
        <v>127044103</v>
      </c>
      <c r="B1319">
        <v>2</v>
      </c>
      <c r="C1319" t="s">
        <v>11300</v>
      </c>
      <c r="D1319" t="s">
        <v>11302</v>
      </c>
      <c r="E1319" t="s">
        <v>232</v>
      </c>
      <c r="F1319" t="s">
        <v>13143</v>
      </c>
      <c r="G1319" t="s">
        <v>604</v>
      </c>
      <c r="H1319" t="s">
        <v>1283</v>
      </c>
      <c r="I1319" t="s">
        <v>1282</v>
      </c>
      <c r="J1319" t="s">
        <v>1283</v>
      </c>
      <c r="K1319" s="365"/>
    </row>
    <row r="1320" spans="1:18" ht="15.05" customHeight="1" x14ac:dyDescent="0.3">
      <c r="A1320">
        <v>127045303</v>
      </c>
      <c r="B1320">
        <v>1</v>
      </c>
      <c r="C1320" t="s">
        <v>11550</v>
      </c>
      <c r="D1320" t="s">
        <v>11551</v>
      </c>
      <c r="E1320" t="s">
        <v>304</v>
      </c>
      <c r="F1320" t="s">
        <v>13143</v>
      </c>
      <c r="G1320" t="s">
        <v>604</v>
      </c>
      <c r="H1320" t="s">
        <v>1491</v>
      </c>
      <c r="I1320" t="s">
        <v>1490</v>
      </c>
      <c r="J1320" t="s">
        <v>1491</v>
      </c>
      <c r="K1320" s="365"/>
    </row>
    <row r="1321" spans="1:18" ht="15.05" customHeight="1" x14ac:dyDescent="0.3">
      <c r="A1321">
        <v>127045653</v>
      </c>
      <c r="B1321">
        <v>1</v>
      </c>
      <c r="C1321" t="s">
        <v>11649</v>
      </c>
      <c r="D1321" t="s">
        <v>11652</v>
      </c>
      <c r="E1321" t="s">
        <v>332</v>
      </c>
      <c r="F1321" t="s">
        <v>13143</v>
      </c>
      <c r="G1321" t="s">
        <v>604</v>
      </c>
      <c r="H1321" t="s">
        <v>1588</v>
      </c>
      <c r="I1321" t="s">
        <v>1587</v>
      </c>
      <c r="J1321" t="s">
        <v>1588</v>
      </c>
      <c r="K1321" s="365"/>
    </row>
    <row r="1322" spans="1:18" ht="15.05" customHeight="1" x14ac:dyDescent="0.3">
      <c r="A1322">
        <v>127045653</v>
      </c>
      <c r="B1322">
        <v>2</v>
      </c>
      <c r="C1322" t="s">
        <v>11651</v>
      </c>
      <c r="D1322" t="s">
        <v>11650</v>
      </c>
      <c r="E1322" t="s">
        <v>332</v>
      </c>
      <c r="F1322" t="s">
        <v>13143</v>
      </c>
      <c r="G1322" t="s">
        <v>604</v>
      </c>
      <c r="H1322" t="s">
        <v>1586</v>
      </c>
      <c r="I1322" t="s">
        <v>1585</v>
      </c>
      <c r="J1322" t="s">
        <v>1586</v>
      </c>
      <c r="K1322" s="365"/>
    </row>
    <row r="1323" spans="1:18" ht="15.05" customHeight="1" x14ac:dyDescent="0.3">
      <c r="A1323">
        <v>127045853</v>
      </c>
      <c r="B1323">
        <v>1</v>
      </c>
      <c r="C1323" t="s">
        <v>12374</v>
      </c>
      <c r="D1323" t="s">
        <v>12376</v>
      </c>
      <c r="E1323" t="s">
        <v>433</v>
      </c>
      <c r="F1323" t="s">
        <v>13143</v>
      </c>
      <c r="G1323" t="s">
        <v>604</v>
      </c>
      <c r="H1323" t="s">
        <v>1897</v>
      </c>
      <c r="I1323" t="s">
        <v>1896</v>
      </c>
      <c r="J1323" t="s">
        <v>1897</v>
      </c>
      <c r="K1323" s="365"/>
    </row>
    <row r="1324" spans="1:18" ht="15.05" customHeight="1" x14ac:dyDescent="0.3">
      <c r="A1324">
        <v>127045853</v>
      </c>
      <c r="B1324">
        <v>2</v>
      </c>
      <c r="C1324" t="s">
        <v>12375</v>
      </c>
      <c r="D1324" t="s">
        <v>12377</v>
      </c>
      <c r="E1324" t="s">
        <v>433</v>
      </c>
      <c r="F1324" t="s">
        <v>13143</v>
      </c>
      <c r="G1324" t="s">
        <v>604</v>
      </c>
      <c r="H1324" t="s">
        <v>1899</v>
      </c>
      <c r="I1324" t="s">
        <v>1898</v>
      </c>
      <c r="J1324" t="s">
        <v>1899</v>
      </c>
      <c r="K1324" s="365"/>
    </row>
    <row r="1325" spans="1:18" ht="15.05" customHeight="1" x14ac:dyDescent="0.3">
      <c r="A1325">
        <v>127046903</v>
      </c>
      <c r="B1325">
        <v>1</v>
      </c>
      <c r="C1325" t="s">
        <v>12384</v>
      </c>
      <c r="D1325" t="s">
        <v>12386</v>
      </c>
      <c r="E1325" t="s">
        <v>438</v>
      </c>
      <c r="F1325" t="s">
        <v>13143</v>
      </c>
      <c r="G1325" t="s">
        <v>604</v>
      </c>
      <c r="H1325" t="s">
        <v>1904</v>
      </c>
      <c r="I1325" t="s">
        <v>10282</v>
      </c>
      <c r="J1325" t="s">
        <v>1904</v>
      </c>
      <c r="K1325" s="365"/>
    </row>
    <row r="1326" spans="1:18" ht="15.05" customHeight="1" x14ac:dyDescent="0.3">
      <c r="A1326">
        <v>127046903</v>
      </c>
      <c r="B1326">
        <v>2</v>
      </c>
      <c r="C1326" t="s">
        <v>12385</v>
      </c>
      <c r="D1326" t="s">
        <v>12387</v>
      </c>
      <c r="E1326" t="s">
        <v>438</v>
      </c>
      <c r="F1326" t="s">
        <v>13143</v>
      </c>
      <c r="G1326" t="s">
        <v>604</v>
      </c>
      <c r="H1326" t="s">
        <v>10283</v>
      </c>
      <c r="I1326" t="s">
        <v>10284</v>
      </c>
      <c r="J1326" t="s">
        <v>10283</v>
      </c>
      <c r="K1326" s="365"/>
    </row>
    <row r="1327" spans="1:18" ht="15.05" customHeight="1" x14ac:dyDescent="0.3">
      <c r="A1327">
        <v>127047404</v>
      </c>
      <c r="B1327">
        <v>1</v>
      </c>
      <c r="C1327" t="s">
        <v>12517</v>
      </c>
      <c r="D1327" t="s">
        <v>12519</v>
      </c>
      <c r="E1327" t="s">
        <v>474</v>
      </c>
      <c r="F1327" t="s">
        <v>13143</v>
      </c>
      <c r="G1327" t="s">
        <v>604</v>
      </c>
      <c r="H1327" t="s">
        <v>2021</v>
      </c>
      <c r="I1327" t="s">
        <v>2020</v>
      </c>
      <c r="J1327" t="s">
        <v>2021</v>
      </c>
      <c r="K1327" s="365"/>
    </row>
    <row r="1328" spans="1:18" ht="15.05" customHeight="1" x14ac:dyDescent="0.3">
      <c r="A1328">
        <v>127047404</v>
      </c>
      <c r="B1328">
        <v>2</v>
      </c>
      <c r="C1328" t="s">
        <v>12518</v>
      </c>
      <c r="D1328" t="s">
        <v>12520</v>
      </c>
      <c r="E1328" t="s">
        <v>474</v>
      </c>
      <c r="F1328" t="s">
        <v>13143</v>
      </c>
      <c r="G1328" t="s">
        <v>604</v>
      </c>
      <c r="H1328" t="s">
        <v>2023</v>
      </c>
      <c r="I1328" t="s">
        <v>2022</v>
      </c>
      <c r="J1328" t="s">
        <v>2023</v>
      </c>
      <c r="K1328" s="365"/>
    </row>
    <row r="1329" spans="1:11" ht="15.05" customHeight="1" x14ac:dyDescent="0.3">
      <c r="A1329">
        <v>127049303</v>
      </c>
      <c r="B1329">
        <v>1</v>
      </c>
      <c r="C1329" t="s">
        <v>12841</v>
      </c>
      <c r="D1329" t="s">
        <v>12842</v>
      </c>
      <c r="E1329" t="s">
        <v>557</v>
      </c>
      <c r="F1329" t="s">
        <v>13143</v>
      </c>
      <c r="G1329" t="s">
        <v>604</v>
      </c>
      <c r="H1329" t="s">
        <v>2310</v>
      </c>
      <c r="I1329" t="s">
        <v>2309</v>
      </c>
      <c r="J1329" t="s">
        <v>2310</v>
      </c>
      <c r="K1329" s="365"/>
    </row>
    <row r="1330" spans="1:11" ht="15.05" customHeight="1" x14ac:dyDescent="0.3">
      <c r="A1330">
        <v>128030603</v>
      </c>
      <c r="B1330">
        <v>1</v>
      </c>
      <c r="C1330" t="s">
        <v>10522</v>
      </c>
      <c r="D1330" t="s">
        <v>10523</v>
      </c>
      <c r="E1330" t="s">
        <v>32</v>
      </c>
      <c r="F1330" t="s">
        <v>13143</v>
      </c>
      <c r="G1330" t="s">
        <v>604</v>
      </c>
      <c r="H1330" t="s">
        <v>634</v>
      </c>
      <c r="I1330" t="s">
        <v>633</v>
      </c>
      <c r="J1330" t="s">
        <v>634</v>
      </c>
      <c r="K1330" s="365"/>
    </row>
    <row r="1331" spans="1:11" ht="15.05" customHeight="1" x14ac:dyDescent="0.3">
      <c r="A1331">
        <v>128030603</v>
      </c>
      <c r="B1331">
        <v>2</v>
      </c>
      <c r="C1331" t="s">
        <v>10524</v>
      </c>
      <c r="D1331" t="s">
        <v>10525</v>
      </c>
      <c r="E1331" t="s">
        <v>32</v>
      </c>
      <c r="F1331" t="s">
        <v>13143</v>
      </c>
      <c r="G1331" t="s">
        <v>604</v>
      </c>
      <c r="H1331" t="s">
        <v>636</v>
      </c>
      <c r="I1331" t="s">
        <v>635</v>
      </c>
      <c r="J1331" t="s">
        <v>636</v>
      </c>
      <c r="K1331" s="365"/>
    </row>
    <row r="1332" spans="1:11" ht="15.05" customHeight="1" x14ac:dyDescent="0.3">
      <c r="A1332">
        <v>128030852</v>
      </c>
      <c r="B1332">
        <v>1</v>
      </c>
      <c r="C1332" t="s">
        <v>10526</v>
      </c>
      <c r="D1332" t="s">
        <v>10531</v>
      </c>
      <c r="E1332" t="s">
        <v>33</v>
      </c>
      <c r="F1332" t="s">
        <v>13143</v>
      </c>
      <c r="G1332" t="s">
        <v>604</v>
      </c>
      <c r="H1332" t="s">
        <v>638</v>
      </c>
      <c r="I1332" t="s">
        <v>637</v>
      </c>
      <c r="J1332" t="s">
        <v>638</v>
      </c>
      <c r="K1332" s="365"/>
    </row>
    <row r="1333" spans="1:11" ht="15.05" customHeight="1" x14ac:dyDescent="0.3">
      <c r="A1333">
        <v>128030852</v>
      </c>
      <c r="B1333">
        <v>2</v>
      </c>
      <c r="C1333" t="s">
        <v>10530</v>
      </c>
      <c r="D1333" t="s">
        <v>10527</v>
      </c>
      <c r="E1333" t="s">
        <v>33</v>
      </c>
      <c r="F1333" t="s">
        <v>13143</v>
      </c>
      <c r="G1333" t="s">
        <v>604</v>
      </c>
      <c r="H1333" t="s">
        <v>10528</v>
      </c>
      <c r="I1333" t="s">
        <v>10529</v>
      </c>
      <c r="J1333" t="s">
        <v>10528</v>
      </c>
      <c r="K1333" s="365"/>
    </row>
    <row r="1334" spans="1:11" ht="15.05" customHeight="1" x14ac:dyDescent="0.3">
      <c r="A1334">
        <v>128033053</v>
      </c>
      <c r="B1334">
        <v>1</v>
      </c>
      <c r="C1334" t="s">
        <v>11132</v>
      </c>
      <c r="D1334" t="s">
        <v>11137</v>
      </c>
      <c r="E1334" t="s">
        <v>194</v>
      </c>
      <c r="F1334" t="s">
        <v>13143</v>
      </c>
      <c r="G1334" t="s">
        <v>604</v>
      </c>
      <c r="H1334" t="s">
        <v>1147</v>
      </c>
      <c r="I1334" t="s">
        <v>1146</v>
      </c>
      <c r="J1334" t="s">
        <v>1147</v>
      </c>
      <c r="K1334" s="365"/>
    </row>
    <row r="1335" spans="1:11" ht="15.05" customHeight="1" x14ac:dyDescent="0.3">
      <c r="A1335">
        <v>128033053</v>
      </c>
      <c r="B1335">
        <v>2</v>
      </c>
      <c r="C1335" t="s">
        <v>11136</v>
      </c>
      <c r="D1335" t="s">
        <v>11133</v>
      </c>
      <c r="E1335" t="s">
        <v>194</v>
      </c>
      <c r="F1335" t="s">
        <v>13143</v>
      </c>
      <c r="G1335" t="s">
        <v>604</v>
      </c>
      <c r="H1335" t="s">
        <v>11134</v>
      </c>
      <c r="I1335" t="s">
        <v>11135</v>
      </c>
      <c r="J1335" t="s">
        <v>11134</v>
      </c>
      <c r="K1335" s="365"/>
    </row>
    <row r="1336" spans="1:11" ht="15.05" customHeight="1" x14ac:dyDescent="0.3">
      <c r="A1336">
        <v>128034503</v>
      </c>
      <c r="B1336">
        <v>1</v>
      </c>
      <c r="C1336" t="s">
        <v>11430</v>
      </c>
      <c r="D1336" t="s">
        <v>11431</v>
      </c>
      <c r="E1336" t="s">
        <v>269</v>
      </c>
      <c r="F1336" t="s">
        <v>13143</v>
      </c>
      <c r="G1336" t="s">
        <v>604</v>
      </c>
      <c r="H1336" t="s">
        <v>10231</v>
      </c>
      <c r="I1336" t="s">
        <v>10206</v>
      </c>
      <c r="J1336" t="s">
        <v>10231</v>
      </c>
      <c r="K1336" s="365"/>
    </row>
    <row r="1337" spans="1:11" ht="15.05" customHeight="1" x14ac:dyDescent="0.3">
      <c r="A1337">
        <v>128034503</v>
      </c>
      <c r="B1337">
        <v>2</v>
      </c>
      <c r="C1337" t="s">
        <v>13077</v>
      </c>
      <c r="D1337" t="s">
        <v>13078</v>
      </c>
      <c r="E1337" t="s">
        <v>269</v>
      </c>
      <c r="F1337" t="s">
        <v>13143</v>
      </c>
      <c r="G1337" t="s">
        <v>604</v>
      </c>
      <c r="H1337" t="s">
        <v>13079</v>
      </c>
      <c r="I1337" t="s">
        <v>13080</v>
      </c>
      <c r="J1337" t="s">
        <v>13079</v>
      </c>
      <c r="K1337" s="365"/>
    </row>
    <row r="1338" spans="1:11" ht="15.05" customHeight="1" x14ac:dyDescent="0.3">
      <c r="A1338">
        <v>128034607</v>
      </c>
      <c r="B1338">
        <v>1</v>
      </c>
      <c r="C1338" t="s">
        <v>11439</v>
      </c>
      <c r="D1338" t="s">
        <v>11440</v>
      </c>
      <c r="E1338" t="s">
        <v>272</v>
      </c>
      <c r="F1338" t="s">
        <v>16144</v>
      </c>
      <c r="G1338" t="s">
        <v>604</v>
      </c>
      <c r="H1338" t="s">
        <v>2835</v>
      </c>
      <c r="I1338" t="s">
        <v>272</v>
      </c>
      <c r="J1338" t="s">
        <v>2835</v>
      </c>
      <c r="K1338" s="365"/>
    </row>
    <row r="1339" spans="1:11" ht="15.05" customHeight="1" x14ac:dyDescent="0.3">
      <c r="A1339">
        <v>128321103</v>
      </c>
      <c r="B1339">
        <v>1</v>
      </c>
      <c r="C1339" t="s">
        <v>10638</v>
      </c>
      <c r="D1339" t="s">
        <v>16029</v>
      </c>
      <c r="E1339" t="s">
        <v>16071</v>
      </c>
      <c r="F1339" t="s">
        <v>13143</v>
      </c>
      <c r="G1339" t="s">
        <v>604</v>
      </c>
      <c r="H1339" t="s">
        <v>15979</v>
      </c>
      <c r="I1339" t="s">
        <v>15978</v>
      </c>
      <c r="J1339" t="s">
        <v>15979</v>
      </c>
      <c r="K1339" s="365"/>
    </row>
    <row r="1340" spans="1:11" ht="15.05" customHeight="1" x14ac:dyDescent="0.3">
      <c r="A1340">
        <v>128321103</v>
      </c>
      <c r="B1340">
        <v>2</v>
      </c>
      <c r="C1340" t="s">
        <v>10639</v>
      </c>
      <c r="D1340" t="s">
        <v>16030</v>
      </c>
      <c r="E1340" t="s">
        <v>16071</v>
      </c>
      <c r="F1340" t="s">
        <v>13143</v>
      </c>
      <c r="G1340" t="s">
        <v>604</v>
      </c>
      <c r="H1340" t="s">
        <v>15981</v>
      </c>
      <c r="I1340" t="s">
        <v>15980</v>
      </c>
      <c r="J1340" t="s">
        <v>15981</v>
      </c>
      <c r="K1340" s="365"/>
    </row>
    <row r="1341" spans="1:11" ht="15.05" customHeight="1" x14ac:dyDescent="0.3">
      <c r="A1341">
        <v>128323303</v>
      </c>
      <c r="B1341">
        <v>1</v>
      </c>
      <c r="C1341" t="s">
        <v>11297</v>
      </c>
      <c r="D1341" t="s">
        <v>11298</v>
      </c>
      <c r="E1341" t="s">
        <v>231</v>
      </c>
      <c r="F1341" t="s">
        <v>13143</v>
      </c>
      <c r="G1341" t="s">
        <v>604</v>
      </c>
      <c r="H1341" t="s">
        <v>1279</v>
      </c>
      <c r="I1341" t="s">
        <v>1278</v>
      </c>
      <c r="J1341" t="s">
        <v>1279</v>
      </c>
      <c r="K1341" s="365"/>
    </row>
    <row r="1342" spans="1:11" ht="15.05" customHeight="1" x14ac:dyDescent="0.3">
      <c r="A1342">
        <v>128323703</v>
      </c>
      <c r="B1342">
        <v>1</v>
      </c>
      <c r="C1342" t="s">
        <v>11312</v>
      </c>
      <c r="D1342" t="s">
        <v>11313</v>
      </c>
      <c r="E1342" t="s">
        <v>236</v>
      </c>
      <c r="F1342" t="s">
        <v>13143</v>
      </c>
      <c r="G1342" t="s">
        <v>604</v>
      </c>
      <c r="H1342" t="s">
        <v>1291</v>
      </c>
      <c r="I1342" t="s">
        <v>1290</v>
      </c>
      <c r="J1342" t="s">
        <v>1291</v>
      </c>
      <c r="K1342" s="365"/>
    </row>
    <row r="1343" spans="1:11" ht="15.05" customHeight="1" x14ac:dyDescent="0.3">
      <c r="A1343">
        <v>128323703</v>
      </c>
      <c r="B1343">
        <v>2</v>
      </c>
      <c r="C1343" t="s">
        <v>11314</v>
      </c>
      <c r="D1343" t="s">
        <v>11315</v>
      </c>
      <c r="E1343" t="s">
        <v>236</v>
      </c>
      <c r="F1343" t="s">
        <v>13143</v>
      </c>
      <c r="G1343" t="s">
        <v>604</v>
      </c>
      <c r="H1343" t="s">
        <v>1293</v>
      </c>
      <c r="I1343" t="s">
        <v>1292</v>
      </c>
      <c r="J1343" t="s">
        <v>1293</v>
      </c>
      <c r="K1343" s="365"/>
    </row>
    <row r="1344" spans="1:11" ht="15.05" customHeight="1" x14ac:dyDescent="0.3">
      <c r="A1344">
        <v>128325203</v>
      </c>
      <c r="B1344">
        <v>1</v>
      </c>
      <c r="C1344" t="s">
        <v>11488</v>
      </c>
      <c r="D1344" t="s">
        <v>11489</v>
      </c>
      <c r="E1344" t="s">
        <v>287</v>
      </c>
      <c r="F1344" t="s">
        <v>13143</v>
      </c>
      <c r="G1344" t="s">
        <v>604</v>
      </c>
      <c r="H1344" t="s">
        <v>1441</v>
      </c>
      <c r="I1344" t="s">
        <v>1440</v>
      </c>
      <c r="J1344" t="s">
        <v>1441</v>
      </c>
      <c r="K1344" s="365"/>
    </row>
    <row r="1345" spans="1:11" ht="15.05" customHeight="1" x14ac:dyDescent="0.3">
      <c r="A1345">
        <v>128326303</v>
      </c>
      <c r="B1345">
        <v>1</v>
      </c>
      <c r="C1345" t="s">
        <v>11842</v>
      </c>
      <c r="D1345" t="s">
        <v>11843</v>
      </c>
      <c r="E1345" t="s">
        <v>383</v>
      </c>
      <c r="F1345" t="s">
        <v>13143</v>
      </c>
      <c r="G1345" t="s">
        <v>604</v>
      </c>
      <c r="H1345" t="s">
        <v>1757</v>
      </c>
      <c r="I1345" t="s">
        <v>1756</v>
      </c>
      <c r="J1345" t="s">
        <v>1757</v>
      </c>
      <c r="K1345" s="365"/>
    </row>
    <row r="1346" spans="1:11" ht="15.05" customHeight="1" x14ac:dyDescent="0.3">
      <c r="A1346">
        <v>128327303</v>
      </c>
      <c r="B1346">
        <v>1</v>
      </c>
      <c r="C1346" t="s">
        <v>12323</v>
      </c>
      <c r="D1346" t="s">
        <v>12324</v>
      </c>
      <c r="E1346" t="s">
        <v>419</v>
      </c>
      <c r="F1346" t="s">
        <v>13143</v>
      </c>
      <c r="G1346" t="s">
        <v>604</v>
      </c>
      <c r="H1346" t="s">
        <v>1853</v>
      </c>
      <c r="I1346" t="s">
        <v>1852</v>
      </c>
      <c r="J1346" t="s">
        <v>1853</v>
      </c>
      <c r="K1346" s="365"/>
    </row>
    <row r="1347" spans="1:11" ht="15.05" customHeight="1" x14ac:dyDescent="0.3">
      <c r="A1347">
        <v>128328003</v>
      </c>
      <c r="B1347">
        <v>1</v>
      </c>
      <c r="C1347" t="s">
        <v>12690</v>
      </c>
      <c r="D1347" t="s">
        <v>12691</v>
      </c>
      <c r="E1347" t="s">
        <v>523</v>
      </c>
      <c r="F1347" t="s">
        <v>13143</v>
      </c>
      <c r="G1347" t="s">
        <v>604</v>
      </c>
      <c r="H1347" t="s">
        <v>2181</v>
      </c>
      <c r="I1347" t="s">
        <v>2180</v>
      </c>
      <c r="J1347" t="s">
        <v>2181</v>
      </c>
      <c r="K1347" s="365"/>
    </row>
    <row r="1348" spans="1:11" ht="15.05" customHeight="1" x14ac:dyDescent="0.3">
      <c r="A1348">
        <v>129540803</v>
      </c>
      <c r="B1348">
        <v>1</v>
      </c>
      <c r="C1348" t="s">
        <v>10644</v>
      </c>
      <c r="D1348" t="s">
        <v>10645</v>
      </c>
      <c r="E1348" t="s">
        <v>63</v>
      </c>
      <c r="F1348" t="s">
        <v>13143</v>
      </c>
      <c r="G1348" t="s">
        <v>604</v>
      </c>
      <c r="H1348" t="s">
        <v>735</v>
      </c>
      <c r="I1348" t="s">
        <v>734</v>
      </c>
      <c r="J1348" t="s">
        <v>735</v>
      </c>
      <c r="K1348" s="365"/>
    </row>
    <row r="1349" spans="1:11" ht="15.05" customHeight="1" x14ac:dyDescent="0.3">
      <c r="A1349">
        <v>129540803</v>
      </c>
      <c r="B1349">
        <v>2</v>
      </c>
      <c r="C1349" t="s">
        <v>10646</v>
      </c>
      <c r="D1349" t="s">
        <v>10647</v>
      </c>
      <c r="E1349" t="s">
        <v>63</v>
      </c>
      <c r="F1349" t="s">
        <v>13143</v>
      </c>
      <c r="G1349" t="s">
        <v>604</v>
      </c>
      <c r="H1349" t="s">
        <v>737</v>
      </c>
      <c r="I1349" t="s">
        <v>736</v>
      </c>
      <c r="J1349" t="s">
        <v>737</v>
      </c>
      <c r="K1349" s="365"/>
    </row>
    <row r="1350" spans="1:11" ht="15.05" customHeight="1" x14ac:dyDescent="0.3">
      <c r="A1350">
        <v>129544503</v>
      </c>
      <c r="B1350">
        <v>1</v>
      </c>
      <c r="C1350" t="s">
        <v>11478</v>
      </c>
      <c r="D1350" t="s">
        <v>13082</v>
      </c>
      <c r="E1350" t="s">
        <v>282</v>
      </c>
      <c r="F1350" t="s">
        <v>13143</v>
      </c>
      <c r="G1350" t="s">
        <v>604</v>
      </c>
      <c r="H1350" t="s">
        <v>13083</v>
      </c>
      <c r="I1350" t="s">
        <v>13084</v>
      </c>
      <c r="J1350" t="s">
        <v>13083</v>
      </c>
      <c r="K1350" s="365"/>
    </row>
    <row r="1351" spans="1:11" ht="15.05" customHeight="1" x14ac:dyDescent="0.3">
      <c r="A1351">
        <v>129544703</v>
      </c>
      <c r="B1351">
        <v>1</v>
      </c>
      <c r="C1351" t="s">
        <v>11580</v>
      </c>
      <c r="D1351" t="s">
        <v>11581</v>
      </c>
      <c r="E1351" t="s">
        <v>311</v>
      </c>
      <c r="F1351" t="s">
        <v>13143</v>
      </c>
      <c r="G1351" t="s">
        <v>604</v>
      </c>
      <c r="H1351" t="s">
        <v>1521</v>
      </c>
      <c r="I1351" t="s">
        <v>1520</v>
      </c>
      <c r="J1351" t="s">
        <v>1521</v>
      </c>
      <c r="K1351" s="365"/>
    </row>
    <row r="1352" spans="1:11" ht="15.05" customHeight="1" x14ac:dyDescent="0.3">
      <c r="A1352">
        <v>129544907</v>
      </c>
      <c r="B1352">
        <v>1</v>
      </c>
      <c r="C1352" t="s">
        <v>11156</v>
      </c>
      <c r="D1352" t="s">
        <v>11157</v>
      </c>
      <c r="E1352" t="s">
        <v>201</v>
      </c>
      <c r="F1352" t="s">
        <v>13142</v>
      </c>
      <c r="G1352" t="s">
        <v>604</v>
      </c>
      <c r="H1352" t="s">
        <v>1161</v>
      </c>
      <c r="I1352" t="s">
        <v>201</v>
      </c>
      <c r="J1352" t="s">
        <v>1161</v>
      </c>
      <c r="K1352" s="365"/>
    </row>
    <row r="1353" spans="1:11" ht="15.05" customHeight="1" x14ac:dyDescent="0.3">
      <c r="A1353">
        <v>129545003</v>
      </c>
      <c r="B1353">
        <v>1</v>
      </c>
      <c r="C1353" t="s">
        <v>11708</v>
      </c>
      <c r="D1353" t="s">
        <v>11709</v>
      </c>
      <c r="E1353" t="s">
        <v>345</v>
      </c>
      <c r="F1353" t="s">
        <v>13143</v>
      </c>
      <c r="G1353" t="s">
        <v>604</v>
      </c>
      <c r="H1353" t="s">
        <v>1636</v>
      </c>
      <c r="I1353" t="s">
        <v>1635</v>
      </c>
      <c r="J1353" t="s">
        <v>1636</v>
      </c>
      <c r="K1353" s="365"/>
    </row>
    <row r="1354" spans="1:11" ht="15.05" customHeight="1" x14ac:dyDescent="0.3">
      <c r="A1354">
        <v>129546003</v>
      </c>
      <c r="B1354">
        <v>1</v>
      </c>
      <c r="C1354" t="s">
        <v>12201</v>
      </c>
      <c r="D1354" t="s">
        <v>12202</v>
      </c>
      <c r="E1354" t="s">
        <v>401</v>
      </c>
      <c r="F1354" t="s">
        <v>13143</v>
      </c>
      <c r="G1354" t="s">
        <v>604</v>
      </c>
      <c r="H1354" t="s">
        <v>1801</v>
      </c>
      <c r="I1354" t="s">
        <v>1800</v>
      </c>
      <c r="J1354" t="s">
        <v>1801</v>
      </c>
      <c r="K1354" s="365"/>
    </row>
    <row r="1355" spans="1:11" ht="15.05" customHeight="1" x14ac:dyDescent="0.3">
      <c r="A1355">
        <v>129546003</v>
      </c>
      <c r="B1355">
        <v>2</v>
      </c>
      <c r="C1355" t="s">
        <v>12203</v>
      </c>
      <c r="D1355" t="s">
        <v>12204</v>
      </c>
      <c r="E1355" t="s">
        <v>401</v>
      </c>
      <c r="F1355" t="s">
        <v>13143</v>
      </c>
      <c r="G1355" t="s">
        <v>604</v>
      </c>
      <c r="H1355" t="s">
        <v>1803</v>
      </c>
      <c r="I1355" t="s">
        <v>1802</v>
      </c>
      <c r="J1355" t="s">
        <v>1803</v>
      </c>
      <c r="K1355" s="365"/>
    </row>
    <row r="1356" spans="1:11" ht="15.05" customHeight="1" x14ac:dyDescent="0.3">
      <c r="A1356">
        <v>129546103</v>
      </c>
      <c r="B1356">
        <v>1</v>
      </c>
      <c r="C1356" t="s">
        <v>12302</v>
      </c>
      <c r="D1356" t="s">
        <v>12305</v>
      </c>
      <c r="E1356" t="s">
        <v>412</v>
      </c>
      <c r="F1356" t="s">
        <v>13143</v>
      </c>
      <c r="G1356" t="s">
        <v>604</v>
      </c>
      <c r="H1356" t="s">
        <v>1843</v>
      </c>
      <c r="I1356" t="s">
        <v>1842</v>
      </c>
      <c r="J1356" t="s">
        <v>1843</v>
      </c>
      <c r="K1356" s="365"/>
    </row>
    <row r="1357" spans="1:11" ht="15.05" customHeight="1" x14ac:dyDescent="0.3">
      <c r="A1357">
        <v>129546103</v>
      </c>
      <c r="B1357">
        <v>2</v>
      </c>
      <c r="C1357" t="s">
        <v>12304</v>
      </c>
      <c r="D1357" t="s">
        <v>12303</v>
      </c>
      <c r="E1357" t="s">
        <v>412</v>
      </c>
      <c r="F1357" t="s">
        <v>13143</v>
      </c>
      <c r="G1357" t="s">
        <v>604</v>
      </c>
      <c r="H1357" t="s">
        <v>1841</v>
      </c>
      <c r="I1357" t="s">
        <v>1840</v>
      </c>
      <c r="J1357" t="s">
        <v>1841</v>
      </c>
      <c r="K1357" s="365"/>
    </row>
    <row r="1358" spans="1:11" ht="15.05" customHeight="1" x14ac:dyDescent="0.3">
      <c r="A1358">
        <v>129546803</v>
      </c>
      <c r="B1358">
        <v>1</v>
      </c>
      <c r="C1358" t="s">
        <v>12394</v>
      </c>
      <c r="D1358" t="s">
        <v>12395</v>
      </c>
      <c r="E1358" t="s">
        <v>441</v>
      </c>
      <c r="F1358" t="s">
        <v>13143</v>
      </c>
      <c r="G1358" t="s">
        <v>604</v>
      </c>
      <c r="H1358" t="s">
        <v>1912</v>
      </c>
      <c r="I1358" t="s">
        <v>1911</v>
      </c>
      <c r="J1358" t="s">
        <v>1912</v>
      </c>
      <c r="K1358" s="365"/>
    </row>
    <row r="1359" spans="1:11" ht="15.05" customHeight="1" x14ac:dyDescent="0.3">
      <c r="A1359">
        <v>129547203</v>
      </c>
      <c r="B1359">
        <v>1</v>
      </c>
      <c r="C1359" t="s">
        <v>12462</v>
      </c>
      <c r="D1359" t="s">
        <v>12463</v>
      </c>
      <c r="E1359" t="s">
        <v>459</v>
      </c>
      <c r="F1359" t="s">
        <v>13143</v>
      </c>
      <c r="G1359" t="s">
        <v>604</v>
      </c>
      <c r="H1359" t="s">
        <v>1973</v>
      </c>
      <c r="I1359" t="s">
        <v>1972</v>
      </c>
      <c r="J1359" t="s">
        <v>1973</v>
      </c>
      <c r="K1359" s="365"/>
    </row>
    <row r="1360" spans="1:11" ht="15.05" customHeight="1" x14ac:dyDescent="0.3">
      <c r="A1360">
        <v>129547303</v>
      </c>
      <c r="B1360">
        <v>1</v>
      </c>
      <c r="C1360" t="s">
        <v>12415</v>
      </c>
      <c r="D1360" t="s">
        <v>12417</v>
      </c>
      <c r="E1360" t="s">
        <v>448</v>
      </c>
      <c r="F1360" t="s">
        <v>13143</v>
      </c>
      <c r="G1360" t="s">
        <v>604</v>
      </c>
      <c r="H1360" t="s">
        <v>1932</v>
      </c>
      <c r="I1360" t="s">
        <v>1931</v>
      </c>
      <c r="J1360" t="s">
        <v>1932</v>
      </c>
      <c r="K1360" s="365"/>
    </row>
    <row r="1361" spans="1:11" ht="15.05" customHeight="1" x14ac:dyDescent="0.3">
      <c r="A1361">
        <v>129547303</v>
      </c>
      <c r="B1361">
        <v>2</v>
      </c>
      <c r="C1361" t="s">
        <v>12416</v>
      </c>
      <c r="D1361" t="s">
        <v>12418</v>
      </c>
      <c r="E1361" t="s">
        <v>448</v>
      </c>
      <c r="F1361" t="s">
        <v>13143</v>
      </c>
      <c r="G1361" t="s">
        <v>604</v>
      </c>
      <c r="H1361" t="s">
        <v>1934</v>
      </c>
      <c r="I1361" t="s">
        <v>1933</v>
      </c>
      <c r="J1361" t="s">
        <v>1934</v>
      </c>
      <c r="K1361" s="365"/>
    </row>
    <row r="1362" spans="1:11" ht="15.05" customHeight="1" x14ac:dyDescent="0.3">
      <c r="A1362">
        <v>129547603</v>
      </c>
      <c r="B1362">
        <v>1</v>
      </c>
      <c r="C1362" t="s">
        <v>12621</v>
      </c>
      <c r="D1362" t="s">
        <v>12624</v>
      </c>
      <c r="E1362" t="s">
        <v>503</v>
      </c>
      <c r="F1362" t="s">
        <v>13143</v>
      </c>
      <c r="G1362" t="s">
        <v>604</v>
      </c>
      <c r="H1362" t="s">
        <v>2119</v>
      </c>
      <c r="I1362" t="s">
        <v>2118</v>
      </c>
      <c r="J1362" t="s">
        <v>2119</v>
      </c>
      <c r="K1362" s="365"/>
    </row>
    <row r="1363" spans="1:11" ht="15.05" customHeight="1" x14ac:dyDescent="0.3">
      <c r="A1363">
        <v>129547603</v>
      </c>
      <c r="B1363">
        <v>2</v>
      </c>
      <c r="C1363" t="s">
        <v>12623</v>
      </c>
      <c r="D1363" t="s">
        <v>12622</v>
      </c>
      <c r="E1363" t="s">
        <v>503</v>
      </c>
      <c r="F1363" t="s">
        <v>13143</v>
      </c>
      <c r="G1363" t="s">
        <v>604</v>
      </c>
      <c r="H1363" t="s">
        <v>2117</v>
      </c>
      <c r="I1363" t="s">
        <v>2116</v>
      </c>
      <c r="J1363" t="s">
        <v>2117</v>
      </c>
      <c r="K1363" s="365"/>
    </row>
    <row r="1364" spans="1:11" ht="15.05" customHeight="1" x14ac:dyDescent="0.3">
      <c r="A1364">
        <v>129547803</v>
      </c>
      <c r="B1364">
        <v>1</v>
      </c>
      <c r="C1364" t="s">
        <v>12644</v>
      </c>
      <c r="D1364" t="s">
        <v>12645</v>
      </c>
      <c r="E1364" t="s">
        <v>509</v>
      </c>
      <c r="F1364" t="s">
        <v>13143</v>
      </c>
      <c r="G1364" t="s">
        <v>604</v>
      </c>
      <c r="H1364" t="s">
        <v>2138</v>
      </c>
      <c r="I1364" t="s">
        <v>2137</v>
      </c>
      <c r="J1364" t="s">
        <v>2138</v>
      </c>
      <c r="K1364" s="365"/>
    </row>
    <row r="1365" spans="1:11" ht="15.05" customHeight="1" x14ac:dyDescent="0.3">
      <c r="A1365">
        <v>129548803</v>
      </c>
      <c r="B1365">
        <v>1</v>
      </c>
      <c r="C1365" t="s">
        <v>12860</v>
      </c>
      <c r="D1365" t="s">
        <v>12861</v>
      </c>
      <c r="E1365" t="s">
        <v>563</v>
      </c>
      <c r="F1365" t="s">
        <v>13143</v>
      </c>
      <c r="G1365" t="s">
        <v>604</v>
      </c>
      <c r="H1365" t="s">
        <v>2324</v>
      </c>
      <c r="I1365" t="s">
        <v>2323</v>
      </c>
      <c r="J1365" t="s">
        <v>2324</v>
      </c>
      <c r="K1365" s="365"/>
    </row>
    <row r="1366" spans="1:11" ht="15.05" customHeight="1" x14ac:dyDescent="0.3">
      <c r="A1366">
        <v>139481451</v>
      </c>
      <c r="B1366">
        <v>1</v>
      </c>
      <c r="C1366" t="s">
        <v>11434</v>
      </c>
      <c r="D1366" t="s">
        <v>15955</v>
      </c>
      <c r="E1366" t="s">
        <v>15917</v>
      </c>
      <c r="F1366" t="s">
        <v>13142</v>
      </c>
      <c r="G1366" t="s">
        <v>604</v>
      </c>
      <c r="H1366" t="s">
        <v>10232</v>
      </c>
      <c r="I1366" t="s">
        <v>15917</v>
      </c>
      <c r="J1366" t="s">
        <v>10232</v>
      </c>
      <c r="K1366" s="365"/>
    </row>
    <row r="1367" spans="1:11" ht="15.05" customHeight="1" x14ac:dyDescent="0.3">
      <c r="A1367">
        <v>147513703</v>
      </c>
      <c r="B1367">
        <v>1</v>
      </c>
      <c r="C1367" t="s">
        <v>11119</v>
      </c>
      <c r="D1367" t="s">
        <v>21024</v>
      </c>
      <c r="E1367" t="s">
        <v>190</v>
      </c>
      <c r="F1367" t="s">
        <v>13142</v>
      </c>
      <c r="G1367" t="s">
        <v>604</v>
      </c>
      <c r="H1367" t="s">
        <v>1137</v>
      </c>
      <c r="I1367" t="s">
        <v>190</v>
      </c>
      <c r="J1367" t="s">
        <v>1137</v>
      </c>
      <c r="K1367" s="365"/>
    </row>
    <row r="1368" spans="1:11" ht="15.05" customHeight="1" x14ac:dyDescent="0.3">
      <c r="A1368">
        <v>151514721</v>
      </c>
      <c r="B1368">
        <v>1</v>
      </c>
      <c r="C1368" t="s">
        <v>11509</v>
      </c>
      <c r="D1368" t="s">
        <v>11510</v>
      </c>
      <c r="E1368" t="s">
        <v>292</v>
      </c>
      <c r="F1368" t="s">
        <v>13142</v>
      </c>
      <c r="G1368" t="s">
        <v>604</v>
      </c>
      <c r="H1368" t="s">
        <v>1455</v>
      </c>
      <c r="I1368" t="s">
        <v>292</v>
      </c>
      <c r="J1368" t="s">
        <v>1455</v>
      </c>
      <c r="K1368" s="365"/>
    </row>
    <row r="1369" spans="1:11" ht="15.05" customHeight="1" x14ac:dyDescent="0.3">
      <c r="A1369">
        <v>160028259</v>
      </c>
      <c r="B1369">
        <v>1</v>
      </c>
      <c r="C1369" t="s">
        <v>12307</v>
      </c>
      <c r="D1369" t="s">
        <v>12308</v>
      </c>
      <c r="E1369" t="s">
        <v>413</v>
      </c>
      <c r="F1369" t="s">
        <v>13142</v>
      </c>
      <c r="G1369" t="s">
        <v>604</v>
      </c>
      <c r="H1369" t="s">
        <v>1845</v>
      </c>
      <c r="I1369" t="s">
        <v>413</v>
      </c>
      <c r="J1369" t="s">
        <v>1845</v>
      </c>
      <c r="K1369" s="365"/>
    </row>
    <row r="1370" spans="1:11" ht="15.05" customHeight="1" x14ac:dyDescent="0.3">
      <c r="A1370">
        <v>173515368</v>
      </c>
      <c r="B1370">
        <v>1</v>
      </c>
      <c r="C1370" t="s">
        <v>11796</v>
      </c>
      <c r="D1370" t="s">
        <v>11797</v>
      </c>
      <c r="E1370" t="s">
        <v>373</v>
      </c>
      <c r="F1370" t="s">
        <v>13142</v>
      </c>
      <c r="G1370" t="s">
        <v>604</v>
      </c>
      <c r="H1370" t="s">
        <v>1716</v>
      </c>
      <c r="I1370" t="s">
        <v>373</v>
      </c>
      <c r="J1370" t="s">
        <v>1716</v>
      </c>
      <c r="K1370" s="365"/>
    </row>
    <row r="1371" spans="1:11" ht="15.05" customHeight="1" x14ac:dyDescent="0.3">
      <c r="A1371">
        <v>175390169</v>
      </c>
      <c r="B1371">
        <v>1</v>
      </c>
      <c r="C1371" t="s">
        <v>11449</v>
      </c>
      <c r="D1371" t="s">
        <v>15956</v>
      </c>
      <c r="E1371" t="s">
        <v>15918</v>
      </c>
      <c r="F1371" t="s">
        <v>13142</v>
      </c>
      <c r="G1371" t="s">
        <v>604</v>
      </c>
      <c r="H1371" t="s">
        <v>1407</v>
      </c>
      <c r="I1371" t="s">
        <v>15918</v>
      </c>
      <c r="J1371" t="s">
        <v>1407</v>
      </c>
      <c r="K1371" s="365"/>
    </row>
    <row r="1372" spans="1:11" ht="15.05" customHeight="1" x14ac:dyDescent="0.3">
      <c r="A1372">
        <v>181519176</v>
      </c>
      <c r="B1372">
        <v>1</v>
      </c>
      <c r="C1372" t="s">
        <v>10534</v>
      </c>
      <c r="D1372" t="s">
        <v>15938</v>
      </c>
      <c r="E1372" t="s">
        <v>15902</v>
      </c>
      <c r="F1372" t="s">
        <v>16073</v>
      </c>
      <c r="G1372" t="s">
        <v>604</v>
      </c>
      <c r="H1372" t="s">
        <v>639</v>
      </c>
      <c r="I1372" t="s">
        <v>15902</v>
      </c>
      <c r="J1372" t="s">
        <v>639</v>
      </c>
      <c r="K1372" s="365"/>
    </row>
    <row r="1373" spans="1:11" ht="15.05" customHeight="1" x14ac:dyDescent="0.3">
      <c r="A1373">
        <v>182514568</v>
      </c>
      <c r="B1373">
        <v>1</v>
      </c>
      <c r="C1373" t="s">
        <v>11370</v>
      </c>
      <c r="D1373" t="s">
        <v>15948</v>
      </c>
      <c r="E1373" t="s">
        <v>15912</v>
      </c>
      <c r="F1373" t="s">
        <v>13142</v>
      </c>
      <c r="G1373" t="s">
        <v>604</v>
      </c>
      <c r="H1373" t="s">
        <v>1812</v>
      </c>
      <c r="I1373" t="s">
        <v>15912</v>
      </c>
      <c r="J1373" t="s">
        <v>1812</v>
      </c>
      <c r="K1373" s="365"/>
    </row>
    <row r="1374" spans="1:11" ht="15.05" customHeight="1" x14ac:dyDescent="0.3">
      <c r="A1374">
        <v>185515523</v>
      </c>
      <c r="B1374">
        <v>1</v>
      </c>
      <c r="C1374" t="s">
        <v>10656</v>
      </c>
      <c r="D1374" t="s">
        <v>10657</v>
      </c>
      <c r="E1374" t="s">
        <v>66</v>
      </c>
      <c r="F1374" t="s">
        <v>13142</v>
      </c>
      <c r="G1374" t="s">
        <v>604</v>
      </c>
      <c r="H1374" t="s">
        <v>746</v>
      </c>
      <c r="I1374" t="s">
        <v>66</v>
      </c>
      <c r="J1374" t="s">
        <v>746</v>
      </c>
      <c r="K1374" s="365"/>
    </row>
    <row r="1375" spans="1:11" ht="15.05" customHeight="1" x14ac:dyDescent="0.3">
      <c r="A1375">
        <v>188392660</v>
      </c>
      <c r="B1375">
        <v>1</v>
      </c>
      <c r="C1375" t="s">
        <v>16201</v>
      </c>
      <c r="D1375" t="s">
        <v>16202</v>
      </c>
      <c r="E1375" t="s">
        <v>16145</v>
      </c>
      <c r="F1375" t="s">
        <v>13142</v>
      </c>
      <c r="G1375" t="s">
        <v>604</v>
      </c>
      <c r="H1375" t="s">
        <v>16203</v>
      </c>
      <c r="I1375" t="s">
        <v>16145</v>
      </c>
      <c r="J1375" t="s">
        <v>16203</v>
      </c>
      <c r="K1375" s="365"/>
    </row>
    <row r="1376" spans="1:11" ht="15.05" customHeight="1" x14ac:dyDescent="0.3">
      <c r="A1376">
        <v>189670676</v>
      </c>
      <c r="B1376">
        <v>1</v>
      </c>
      <c r="C1376" t="s">
        <v>13036</v>
      </c>
      <c r="D1376" t="s">
        <v>15969</v>
      </c>
      <c r="E1376" t="s">
        <v>15932</v>
      </c>
      <c r="F1376" t="s">
        <v>13142</v>
      </c>
      <c r="G1376" t="s">
        <v>604</v>
      </c>
      <c r="H1376" t="s">
        <v>13037</v>
      </c>
      <c r="I1376" t="s">
        <v>15932</v>
      </c>
      <c r="J1376" t="s">
        <v>13037</v>
      </c>
      <c r="K1376" s="365"/>
    </row>
    <row r="1377" spans="1:11" ht="15.05" customHeight="1" x14ac:dyDescent="0.3">
      <c r="A1377">
        <v>192518422</v>
      </c>
      <c r="B1377">
        <v>1</v>
      </c>
      <c r="C1377" t="s">
        <v>12620</v>
      </c>
      <c r="D1377" t="s">
        <v>15964</v>
      </c>
      <c r="E1377" t="s">
        <v>15927</v>
      </c>
      <c r="F1377" t="s">
        <v>13142</v>
      </c>
      <c r="G1377" t="s">
        <v>604</v>
      </c>
      <c r="H1377" t="s">
        <v>2115</v>
      </c>
      <c r="I1377" t="s">
        <v>15927</v>
      </c>
      <c r="J1377" t="s">
        <v>2115</v>
      </c>
      <c r="K1377" s="365"/>
    </row>
    <row r="1378" spans="1:11" ht="15.05" customHeight="1" x14ac:dyDescent="0.3">
      <c r="A1378">
        <v>199025446</v>
      </c>
      <c r="B1378">
        <v>1</v>
      </c>
      <c r="C1378" t="s">
        <v>11044</v>
      </c>
      <c r="D1378" t="s">
        <v>15943</v>
      </c>
      <c r="E1378" t="s">
        <v>15907</v>
      </c>
      <c r="F1378" t="s">
        <v>13142</v>
      </c>
      <c r="G1378" t="s">
        <v>604</v>
      </c>
      <c r="H1378" t="s">
        <v>1071</v>
      </c>
      <c r="I1378" t="s">
        <v>15907</v>
      </c>
      <c r="J1378" t="s">
        <v>1071</v>
      </c>
      <c r="K1378" s="365"/>
    </row>
    <row r="1379" spans="1:11" ht="15.05" customHeight="1" x14ac:dyDescent="0.3">
      <c r="A1379"/>
      <c r="B1379"/>
      <c r="C1379"/>
      <c r="D1379"/>
      <c r="E1379"/>
      <c r="F1379"/>
      <c r="G1379"/>
      <c r="H1379"/>
      <c r="I1379"/>
      <c r="J1379"/>
      <c r="K1379" s="365"/>
    </row>
    <row r="1380" spans="1:11" ht="15.05" customHeight="1" x14ac:dyDescent="0.3">
      <c r="A1380"/>
      <c r="B1380"/>
      <c r="C1380"/>
      <c r="D1380"/>
      <c r="E1380"/>
      <c r="F1380"/>
      <c r="G1380"/>
      <c r="H1380"/>
      <c r="I1380"/>
      <c r="J1380"/>
      <c r="K1380" s="365"/>
    </row>
    <row r="1381" spans="1:11" ht="15.05" customHeight="1" x14ac:dyDescent="0.3">
      <c r="A1381"/>
      <c r="B1381"/>
      <c r="C1381"/>
      <c r="D1381"/>
      <c r="E1381"/>
      <c r="F1381"/>
      <c r="G1381"/>
      <c r="H1381"/>
      <c r="I1381"/>
      <c r="J1381"/>
      <c r="K1381" s="365"/>
    </row>
    <row r="1382" spans="1:11" ht="15.05" customHeight="1" x14ac:dyDescent="0.3">
      <c r="A1382"/>
      <c r="B1382"/>
      <c r="C1382"/>
      <c r="D1382"/>
      <c r="E1382"/>
      <c r="F1382"/>
      <c r="G1382"/>
      <c r="H1382"/>
      <c r="I1382"/>
      <c r="J1382"/>
      <c r="K1382" s="365"/>
    </row>
    <row r="1383" spans="1:11" ht="15.05" customHeight="1" x14ac:dyDescent="0.3">
      <c r="A1383"/>
      <c r="B1383"/>
      <c r="C1383"/>
      <c r="D1383"/>
      <c r="E1383"/>
      <c r="F1383"/>
      <c r="G1383"/>
      <c r="H1383"/>
      <c r="I1383"/>
      <c r="J1383"/>
      <c r="K1383" s="365"/>
    </row>
    <row r="1384" spans="1:11" ht="15.05" customHeight="1" x14ac:dyDescent="0.3">
      <c r="A1384" s="361"/>
      <c r="B1384" s="361"/>
      <c r="C1384" s="363"/>
      <c r="D1384" s="373"/>
      <c r="E1384" s="362"/>
      <c r="F1384" s="363"/>
      <c r="G1384" s="364"/>
      <c r="H1384" s="361"/>
      <c r="I1384" s="373"/>
      <c r="J1384" s="361"/>
      <c r="K1384" s="365"/>
    </row>
    <row r="1385" spans="1:11" ht="15.05" customHeight="1" x14ac:dyDescent="0.3">
      <c r="A1385" s="361"/>
      <c r="B1385" s="361"/>
      <c r="C1385" s="363"/>
      <c r="D1385" s="373"/>
      <c r="E1385" s="362"/>
      <c r="F1385" s="363"/>
      <c r="G1385" s="364"/>
      <c r="H1385" s="361"/>
      <c r="I1385" s="373"/>
      <c r="J1385" s="361"/>
      <c r="K1385" s="365"/>
    </row>
    <row r="1386" spans="1:11" ht="15.05" customHeight="1" x14ac:dyDescent="0.3">
      <c r="A1386" s="361"/>
      <c r="B1386" s="361"/>
      <c r="C1386" s="363"/>
      <c r="D1386" s="373"/>
      <c r="E1386" s="362"/>
      <c r="F1386" s="363"/>
      <c r="G1386" s="364"/>
      <c r="H1386" s="361"/>
      <c r="I1386" s="373"/>
      <c r="J1386" s="361"/>
      <c r="K1386" s="365"/>
    </row>
    <row r="1387" spans="1:11" ht="15.05" customHeight="1" x14ac:dyDescent="0.3">
      <c r="A1387" s="361"/>
      <c r="B1387" s="361"/>
      <c r="C1387" s="363"/>
      <c r="D1387" s="373"/>
      <c r="E1387" s="362"/>
      <c r="F1387" s="363"/>
      <c r="G1387" s="364"/>
      <c r="H1387" s="361"/>
      <c r="I1387" s="373"/>
      <c r="J1387" s="361"/>
      <c r="K1387" s="365"/>
    </row>
    <row r="1388" spans="1:11" ht="15.05" customHeight="1" x14ac:dyDescent="0.3">
      <c r="A1388" s="361"/>
      <c r="B1388" s="361"/>
      <c r="C1388" s="363"/>
      <c r="D1388" s="373"/>
      <c r="E1388" s="362"/>
      <c r="F1388" s="363"/>
      <c r="G1388" s="364"/>
      <c r="H1388" s="361"/>
      <c r="I1388" s="373"/>
      <c r="J1388" s="361"/>
      <c r="K1388" s="365"/>
    </row>
    <row r="1389" spans="1:11" ht="15.05" customHeight="1" x14ac:dyDescent="0.3">
      <c r="A1389" s="361"/>
      <c r="B1389" s="361"/>
      <c r="C1389" s="363"/>
      <c r="D1389" s="373"/>
      <c r="E1389" s="362"/>
      <c r="F1389" s="363"/>
      <c r="G1389" s="364"/>
      <c r="H1389" s="361"/>
      <c r="I1389" s="373"/>
      <c r="J1389" s="361"/>
      <c r="K1389" s="365"/>
    </row>
    <row r="1390" spans="1:11" ht="15.05" customHeight="1" x14ac:dyDescent="0.3">
      <c r="A1390" s="361"/>
      <c r="B1390" s="361"/>
      <c r="C1390" s="363"/>
      <c r="D1390" s="373"/>
      <c r="E1390" s="362"/>
      <c r="F1390" s="363"/>
      <c r="G1390" s="364"/>
      <c r="H1390" s="361"/>
      <c r="I1390" s="373"/>
      <c r="J1390" s="361"/>
      <c r="K1390" s="365"/>
    </row>
    <row r="1391" spans="1:11" ht="15.05" customHeight="1" x14ac:dyDescent="0.3">
      <c r="A1391" s="361"/>
      <c r="B1391" s="361"/>
      <c r="C1391" s="363"/>
      <c r="D1391" s="373"/>
      <c r="E1391" s="362"/>
      <c r="F1391" s="363"/>
      <c r="G1391" s="364"/>
      <c r="H1391" s="361"/>
      <c r="I1391" s="373"/>
      <c r="J1391" s="361"/>
      <c r="K1391" s="365"/>
    </row>
    <row r="1392" spans="1:11" ht="15.05" customHeight="1" x14ac:dyDescent="0.3">
      <c r="A1392" s="361"/>
      <c r="B1392" s="361"/>
      <c r="C1392" s="363"/>
      <c r="D1392" s="373"/>
      <c r="E1392" s="362"/>
      <c r="F1392" s="363"/>
      <c r="G1392" s="364"/>
      <c r="H1392" s="361"/>
      <c r="I1392" s="373"/>
      <c r="J1392" s="361"/>
      <c r="K1392" s="365"/>
    </row>
    <row r="1393" spans="1:11" ht="15.05" customHeight="1" x14ac:dyDescent="0.3">
      <c r="A1393" s="361"/>
      <c r="B1393" s="361"/>
      <c r="C1393" s="363"/>
      <c r="D1393" s="373"/>
      <c r="E1393" s="362"/>
      <c r="F1393" s="363"/>
      <c r="G1393" s="364"/>
      <c r="H1393" s="361"/>
      <c r="I1393" s="373"/>
      <c r="J1393" s="361"/>
      <c r="K1393" s="365"/>
    </row>
    <row r="1394" spans="1:11" ht="15.05" customHeight="1" x14ac:dyDescent="0.3">
      <c r="A1394" s="361"/>
      <c r="B1394" s="361"/>
      <c r="C1394" s="363"/>
      <c r="D1394" s="373"/>
      <c r="E1394" s="362"/>
      <c r="F1394" s="363"/>
      <c r="G1394" s="364"/>
      <c r="H1394" s="361"/>
      <c r="I1394" s="373"/>
      <c r="J1394" s="361"/>
      <c r="K1394" s="365"/>
    </row>
    <row r="1395" spans="1:11" ht="15.05" customHeight="1" x14ac:dyDescent="0.3">
      <c r="A1395" s="361"/>
      <c r="B1395" s="361"/>
      <c r="C1395" s="363"/>
      <c r="D1395" s="373"/>
      <c r="E1395" s="362"/>
      <c r="F1395" s="363"/>
      <c r="G1395" s="364"/>
      <c r="H1395" s="361"/>
      <c r="I1395" s="373"/>
      <c r="J1395" s="361"/>
      <c r="K1395" s="365"/>
    </row>
    <row r="1396" spans="1:11" ht="15.05" customHeight="1" x14ac:dyDescent="0.3">
      <c r="A1396" s="361"/>
      <c r="B1396" s="361"/>
      <c r="C1396" s="363"/>
      <c r="D1396" s="373"/>
      <c r="E1396" s="362"/>
      <c r="F1396" s="363"/>
      <c r="G1396" s="364"/>
      <c r="H1396" s="361"/>
      <c r="I1396" s="373"/>
      <c r="J1396" s="361"/>
      <c r="K1396" s="365"/>
    </row>
    <row r="1397" spans="1:11" ht="15.05" customHeight="1" x14ac:dyDescent="0.3">
      <c r="A1397" s="361"/>
      <c r="B1397" s="361"/>
      <c r="C1397" s="363"/>
      <c r="D1397" s="373"/>
      <c r="E1397" s="362"/>
      <c r="F1397" s="363"/>
      <c r="G1397" s="364"/>
      <c r="H1397" s="361"/>
      <c r="I1397" s="373"/>
      <c r="J1397" s="361"/>
      <c r="K1397" s="365"/>
    </row>
    <row r="1398" spans="1:11" ht="15.05" customHeight="1" x14ac:dyDescent="0.3">
      <c r="A1398" s="361"/>
      <c r="B1398" s="361"/>
      <c r="C1398" s="363"/>
      <c r="D1398" s="373"/>
      <c r="E1398" s="362"/>
      <c r="F1398" s="363"/>
      <c r="G1398" s="364"/>
      <c r="H1398" s="361"/>
      <c r="I1398" s="373"/>
      <c r="J1398" s="361"/>
      <c r="K1398" s="365"/>
    </row>
    <row r="1399" spans="1:11" ht="15.05" customHeight="1" x14ac:dyDescent="0.3">
      <c r="A1399" s="361"/>
      <c r="B1399" s="361"/>
      <c r="C1399" s="363"/>
      <c r="D1399" s="373"/>
      <c r="E1399" s="362"/>
      <c r="F1399" s="363"/>
      <c r="G1399" s="364"/>
      <c r="H1399" s="361"/>
      <c r="I1399" s="373"/>
      <c r="J1399" s="361"/>
      <c r="K1399" s="365"/>
    </row>
    <row r="1400" spans="1:11" ht="15.05" customHeight="1" x14ac:dyDescent="0.3">
      <c r="A1400" s="361"/>
      <c r="B1400" s="361"/>
      <c r="C1400" s="363"/>
      <c r="D1400" s="373"/>
      <c r="E1400" s="362"/>
      <c r="F1400" s="363"/>
      <c r="G1400" s="364"/>
      <c r="H1400" s="361"/>
      <c r="I1400" s="373"/>
      <c r="J1400" s="361"/>
      <c r="K1400" s="365"/>
    </row>
    <row r="1401" spans="1:11" ht="15.05" customHeight="1" x14ac:dyDescent="0.3">
      <c r="A1401" s="361"/>
      <c r="B1401" s="361"/>
      <c r="C1401" s="363"/>
      <c r="D1401" s="373"/>
      <c r="E1401" s="362"/>
      <c r="F1401" s="363"/>
      <c r="G1401" s="364"/>
      <c r="H1401" s="361"/>
      <c r="I1401" s="373"/>
      <c r="J1401" s="361"/>
      <c r="K1401" s="365"/>
    </row>
    <row r="1402" spans="1:11" ht="15.05" customHeight="1" x14ac:dyDescent="0.3">
      <c r="A1402" s="361"/>
      <c r="B1402" s="361"/>
      <c r="C1402" s="363"/>
      <c r="D1402" s="373"/>
      <c r="E1402" s="362"/>
      <c r="F1402" s="363"/>
      <c r="G1402" s="364"/>
      <c r="H1402" s="361"/>
      <c r="I1402" s="373"/>
      <c r="J1402" s="361"/>
      <c r="K1402" s="365"/>
    </row>
    <row r="1403" spans="1:11" ht="15.05" customHeight="1" x14ac:dyDescent="0.3">
      <c r="A1403" s="361"/>
      <c r="B1403" s="361"/>
      <c r="C1403" s="363"/>
      <c r="D1403" s="373"/>
      <c r="E1403" s="362"/>
      <c r="F1403" s="363"/>
      <c r="G1403" s="364"/>
      <c r="H1403" s="361"/>
      <c r="I1403" s="373"/>
      <c r="J1403" s="361"/>
      <c r="K1403" s="365"/>
    </row>
    <row r="1404" spans="1:11" ht="15.05" customHeight="1" x14ac:dyDescent="0.3">
      <c r="A1404" s="361"/>
      <c r="B1404" s="361"/>
      <c r="C1404" s="363"/>
      <c r="D1404" s="373"/>
      <c r="E1404" s="362"/>
      <c r="F1404" s="363"/>
      <c r="G1404" s="364"/>
      <c r="H1404" s="361"/>
      <c r="I1404" s="373"/>
      <c r="J1404" s="361"/>
      <c r="K1404" s="365"/>
    </row>
    <row r="1405" spans="1:11" ht="15.05" customHeight="1" x14ac:dyDescent="0.3">
      <c r="A1405" s="361"/>
      <c r="B1405" s="361"/>
      <c r="C1405" s="363"/>
      <c r="D1405" s="373"/>
      <c r="E1405" s="362"/>
      <c r="F1405" s="363"/>
      <c r="G1405" s="364"/>
      <c r="H1405" s="361"/>
      <c r="I1405" s="373"/>
      <c r="J1405" s="361"/>
      <c r="K1405" s="365"/>
    </row>
    <row r="1406" spans="1:11" ht="15.05" customHeight="1" x14ac:dyDescent="0.3">
      <c r="A1406" s="361"/>
      <c r="B1406" s="361"/>
      <c r="C1406" s="363"/>
      <c r="D1406" s="373"/>
      <c r="E1406" s="362"/>
      <c r="F1406" s="363"/>
      <c r="G1406" s="364"/>
      <c r="H1406" s="361"/>
      <c r="I1406" s="373"/>
      <c r="J1406" s="361"/>
      <c r="K1406" s="365"/>
    </row>
    <row r="1407" spans="1:11" ht="15.05" customHeight="1" x14ac:dyDescent="0.3">
      <c r="A1407" s="361"/>
      <c r="B1407" s="361"/>
      <c r="C1407" s="363"/>
      <c r="D1407" s="373"/>
      <c r="E1407" s="362"/>
      <c r="F1407" s="363"/>
      <c r="G1407" s="364"/>
      <c r="H1407" s="361"/>
      <c r="I1407" s="373"/>
      <c r="J1407" s="361"/>
      <c r="K1407" s="365"/>
    </row>
    <row r="1408" spans="1:11" ht="15.05" customHeight="1" x14ac:dyDescent="0.3">
      <c r="A1408" s="361"/>
      <c r="B1408" s="361"/>
      <c r="C1408" s="363"/>
      <c r="D1408" s="373"/>
      <c r="E1408" s="362"/>
      <c r="F1408" s="363"/>
      <c r="G1408" s="364"/>
      <c r="H1408" s="361"/>
      <c r="I1408" s="373"/>
      <c r="J1408" s="361"/>
      <c r="K1408" s="365"/>
    </row>
    <row r="1409" spans="1:11" ht="15.05" customHeight="1" x14ac:dyDescent="0.3">
      <c r="A1409" s="361"/>
      <c r="B1409" s="361"/>
      <c r="C1409" s="363"/>
      <c r="D1409" s="373"/>
      <c r="E1409" s="362"/>
      <c r="F1409" s="363"/>
      <c r="G1409" s="364"/>
      <c r="H1409" s="361"/>
      <c r="I1409" s="373"/>
      <c r="J1409" s="361"/>
      <c r="K1409" s="365"/>
    </row>
    <row r="1410" spans="1:11" ht="15.05" customHeight="1" x14ac:dyDescent="0.3">
      <c r="A1410" s="361"/>
      <c r="B1410" s="361"/>
      <c r="C1410" s="363"/>
      <c r="D1410" s="373"/>
      <c r="E1410" s="362"/>
      <c r="F1410" s="363"/>
      <c r="G1410" s="364"/>
      <c r="H1410" s="361"/>
      <c r="I1410" s="373"/>
      <c r="J1410" s="361"/>
      <c r="K1410" s="365"/>
    </row>
    <row r="1411" spans="1:11" ht="15.05" customHeight="1" x14ac:dyDescent="0.3">
      <c r="A1411" s="361"/>
      <c r="B1411" s="361"/>
      <c r="C1411" s="363"/>
      <c r="D1411" s="373"/>
      <c r="E1411" s="362"/>
      <c r="F1411" s="363"/>
      <c r="G1411" s="364"/>
      <c r="H1411" s="361"/>
      <c r="I1411" s="373"/>
      <c r="J1411" s="361"/>
      <c r="K1411" s="365"/>
    </row>
    <row r="1412" spans="1:11" ht="15.05" customHeight="1" x14ac:dyDescent="0.3">
      <c r="A1412" s="361"/>
      <c r="B1412" s="361"/>
      <c r="C1412" s="363"/>
      <c r="D1412" s="373"/>
      <c r="E1412" s="362"/>
      <c r="F1412" s="363"/>
      <c r="G1412" s="364"/>
      <c r="H1412" s="361"/>
      <c r="I1412" s="373"/>
      <c r="J1412" s="361"/>
      <c r="K1412" s="365"/>
    </row>
    <row r="1413" spans="1:11" ht="15.05" customHeight="1" x14ac:dyDescent="0.3">
      <c r="A1413" s="361"/>
      <c r="B1413" s="361"/>
      <c r="C1413" s="363"/>
      <c r="D1413" s="373"/>
      <c r="E1413" s="362"/>
      <c r="F1413" s="363"/>
      <c r="G1413" s="364"/>
      <c r="H1413" s="361"/>
      <c r="I1413" s="373"/>
      <c r="J1413" s="361"/>
      <c r="K1413" s="365"/>
    </row>
    <row r="1414" spans="1:11" ht="15.05" customHeight="1" x14ac:dyDescent="0.3">
      <c r="A1414" s="361"/>
      <c r="B1414" s="361"/>
      <c r="C1414" s="363"/>
      <c r="D1414" s="373"/>
      <c r="E1414" s="362"/>
      <c r="F1414" s="363"/>
      <c r="G1414" s="364"/>
      <c r="H1414" s="361"/>
      <c r="I1414" s="373"/>
      <c r="J1414" s="361"/>
      <c r="K1414" s="365"/>
    </row>
    <row r="1415" spans="1:11" ht="15.05" customHeight="1" x14ac:dyDescent="0.3">
      <c r="A1415" s="361"/>
      <c r="B1415" s="361"/>
      <c r="C1415" s="363"/>
      <c r="D1415" s="373"/>
      <c r="E1415" s="362"/>
      <c r="F1415" s="363"/>
      <c r="G1415" s="364"/>
      <c r="H1415" s="361"/>
      <c r="I1415" s="373"/>
      <c r="J1415" s="361"/>
      <c r="K1415" s="365"/>
    </row>
    <row r="1416" spans="1:11" ht="15.05" customHeight="1" x14ac:dyDescent="0.3">
      <c r="A1416" s="361"/>
      <c r="B1416" s="361"/>
      <c r="C1416" s="363"/>
      <c r="D1416" s="373"/>
      <c r="E1416" s="362"/>
      <c r="F1416" s="363"/>
      <c r="G1416" s="364"/>
      <c r="H1416" s="361"/>
      <c r="I1416" s="373"/>
      <c r="J1416" s="361"/>
      <c r="K1416" s="365"/>
    </row>
    <row r="1417" spans="1:11" ht="15.05" customHeight="1" x14ac:dyDescent="0.3">
      <c r="A1417" s="361"/>
      <c r="B1417" s="361"/>
      <c r="C1417" s="363"/>
      <c r="D1417" s="373"/>
      <c r="E1417" s="362"/>
      <c r="F1417" s="363"/>
      <c r="G1417" s="364"/>
      <c r="H1417" s="361"/>
      <c r="I1417" s="373"/>
      <c r="J1417" s="361"/>
      <c r="K1417" s="365"/>
    </row>
    <row r="1418" spans="1:11" ht="15.05" customHeight="1" x14ac:dyDescent="0.3">
      <c r="A1418" s="361"/>
      <c r="B1418" s="361"/>
      <c r="C1418" s="363"/>
      <c r="D1418" s="373"/>
      <c r="E1418" s="362"/>
      <c r="F1418" s="363"/>
      <c r="G1418" s="364"/>
      <c r="H1418" s="361"/>
      <c r="I1418" s="373"/>
      <c r="J1418" s="361"/>
      <c r="K1418" s="365"/>
    </row>
    <row r="1419" spans="1:11" ht="15.05" customHeight="1" x14ac:dyDescent="0.3">
      <c r="A1419" s="361"/>
      <c r="B1419" s="361"/>
      <c r="C1419" s="363"/>
      <c r="D1419" s="373"/>
      <c r="E1419" s="362"/>
      <c r="F1419" s="363"/>
      <c r="G1419" s="364"/>
      <c r="H1419" s="361"/>
      <c r="I1419" s="373"/>
      <c r="J1419" s="361"/>
      <c r="K1419" s="365"/>
    </row>
    <row r="1420" spans="1:11" ht="15.05" customHeight="1" x14ac:dyDescent="0.3">
      <c r="A1420" s="361"/>
      <c r="B1420" s="361"/>
      <c r="C1420" s="363"/>
      <c r="D1420" s="373"/>
      <c r="E1420" s="362"/>
      <c r="F1420" s="363"/>
      <c r="G1420" s="364"/>
      <c r="H1420" s="361"/>
      <c r="I1420" s="373"/>
      <c r="J1420" s="361"/>
      <c r="K1420" s="365"/>
    </row>
    <row r="1421" spans="1:11" ht="15.05" customHeight="1" x14ac:dyDescent="0.3">
      <c r="A1421" s="361"/>
      <c r="B1421" s="361"/>
      <c r="C1421" s="363"/>
      <c r="D1421" s="373"/>
      <c r="E1421" s="362"/>
      <c r="F1421" s="363"/>
      <c r="G1421" s="364"/>
      <c r="H1421" s="361"/>
      <c r="I1421" s="373"/>
      <c r="J1421" s="361"/>
      <c r="K1421" s="365"/>
    </row>
    <row r="1422" spans="1:11" ht="15.05" customHeight="1" x14ac:dyDescent="0.3">
      <c r="A1422" s="361"/>
      <c r="B1422" s="361"/>
      <c r="C1422" s="363"/>
      <c r="D1422" s="373"/>
      <c r="E1422" s="362"/>
      <c r="F1422" s="363"/>
      <c r="G1422" s="364"/>
      <c r="H1422" s="361"/>
      <c r="I1422" s="373"/>
      <c r="J1422" s="361"/>
      <c r="K1422" s="365"/>
    </row>
    <row r="1423" spans="1:11" ht="15.05" customHeight="1" x14ac:dyDescent="0.3">
      <c r="A1423" s="361"/>
      <c r="B1423" s="361"/>
      <c r="C1423" s="363"/>
      <c r="D1423" s="373"/>
      <c r="E1423" s="362"/>
      <c r="F1423" s="363"/>
      <c r="G1423" s="364"/>
      <c r="H1423" s="361"/>
      <c r="I1423" s="373"/>
      <c r="J1423" s="361"/>
      <c r="K1423" s="365"/>
    </row>
    <row r="1424" spans="1:11" ht="15.05" customHeight="1" x14ac:dyDescent="0.3">
      <c r="A1424" s="361"/>
      <c r="B1424" s="361"/>
      <c r="C1424" s="363"/>
      <c r="D1424" s="373"/>
      <c r="E1424" s="362"/>
      <c r="F1424" s="363"/>
      <c r="G1424" s="364"/>
      <c r="H1424" s="361"/>
      <c r="I1424" s="373"/>
      <c r="J1424" s="361"/>
      <c r="K1424" s="365"/>
    </row>
    <row r="1425" spans="1:11" ht="15.05" customHeight="1" x14ac:dyDescent="0.3">
      <c r="A1425" s="361"/>
      <c r="B1425" s="361"/>
      <c r="C1425" s="363"/>
      <c r="D1425" s="373"/>
      <c r="E1425" s="362"/>
      <c r="F1425" s="363"/>
      <c r="G1425" s="364"/>
      <c r="H1425" s="361"/>
      <c r="I1425" s="373"/>
      <c r="J1425" s="361"/>
      <c r="K1425" s="365"/>
    </row>
    <row r="1426" spans="1:11" ht="15.05" customHeight="1" x14ac:dyDescent="0.3">
      <c r="A1426" s="361"/>
      <c r="B1426" s="361"/>
      <c r="C1426" s="363"/>
      <c r="D1426" s="373"/>
      <c r="E1426" s="362"/>
      <c r="F1426" s="363"/>
      <c r="G1426" s="364"/>
      <c r="H1426" s="361"/>
      <c r="I1426" s="373"/>
      <c r="J1426" s="361"/>
      <c r="K1426" s="365"/>
    </row>
    <row r="1427" spans="1:11" ht="15.05" customHeight="1" x14ac:dyDescent="0.3">
      <c r="A1427" s="361"/>
      <c r="B1427" s="361"/>
      <c r="C1427" s="363"/>
      <c r="D1427" s="373"/>
      <c r="E1427" s="362"/>
      <c r="F1427" s="363"/>
      <c r="G1427" s="364"/>
      <c r="H1427" s="361"/>
      <c r="I1427" s="373"/>
      <c r="J1427" s="361"/>
      <c r="K1427" s="365"/>
    </row>
    <row r="1428" spans="1:11" ht="15.05" customHeight="1" x14ac:dyDescent="0.3">
      <c r="A1428" s="361"/>
      <c r="B1428" s="361"/>
      <c r="C1428" s="363"/>
      <c r="D1428" s="373"/>
      <c r="E1428" s="362"/>
      <c r="F1428" s="363"/>
      <c r="G1428" s="364"/>
      <c r="H1428" s="361"/>
      <c r="I1428" s="373"/>
      <c r="J1428" s="361"/>
      <c r="K1428" s="365"/>
    </row>
    <row r="1429" spans="1:11" ht="15.05" customHeight="1" x14ac:dyDescent="0.3">
      <c r="A1429" s="361"/>
      <c r="B1429" s="361"/>
      <c r="C1429" s="363"/>
      <c r="D1429" s="373"/>
      <c r="E1429" s="362"/>
      <c r="F1429" s="363"/>
      <c r="G1429" s="364"/>
      <c r="H1429" s="361"/>
      <c r="I1429" s="373"/>
      <c r="J1429" s="361"/>
      <c r="K1429" s="365"/>
    </row>
    <row r="1430" spans="1:11" ht="15.05" customHeight="1" x14ac:dyDescent="0.3">
      <c r="A1430" s="361"/>
      <c r="B1430" s="361"/>
      <c r="C1430" s="363"/>
      <c r="D1430" s="373"/>
      <c r="E1430" s="362"/>
      <c r="F1430" s="363"/>
      <c r="G1430" s="364"/>
      <c r="H1430" s="361"/>
      <c r="I1430" s="373"/>
      <c r="J1430" s="361"/>
      <c r="K1430" s="365"/>
    </row>
    <row r="1431" spans="1:11" ht="12.8" customHeight="1" x14ac:dyDescent="0.3">
      <c r="A1431" s="361"/>
      <c r="B1431" s="361"/>
      <c r="C1431" s="363"/>
      <c r="D1431" s="373"/>
      <c r="E1431" s="362"/>
      <c r="F1431" s="363"/>
      <c r="G1431" s="364"/>
      <c r="H1431" s="361"/>
      <c r="I1431" s="373"/>
      <c r="J1431" s="361"/>
      <c r="K1431" s="365"/>
    </row>
    <row r="1432" spans="1:11" ht="12.8" customHeight="1" x14ac:dyDescent="0.3">
      <c r="A1432" s="361"/>
      <c r="B1432" s="361"/>
      <c r="C1432" s="363"/>
      <c r="D1432" s="373"/>
      <c r="E1432" s="362"/>
      <c r="F1432" s="363"/>
      <c r="G1432" s="364"/>
      <c r="H1432" s="361"/>
      <c r="I1432" s="373"/>
      <c r="J1432" s="361"/>
      <c r="K1432" s="365"/>
    </row>
    <row r="1433" spans="1:11" ht="12.8" customHeight="1" x14ac:dyDescent="0.3">
      <c r="A1433" s="361"/>
      <c r="B1433" s="361"/>
      <c r="C1433" s="363"/>
      <c r="D1433" s="373"/>
      <c r="E1433" s="362"/>
      <c r="F1433" s="363"/>
      <c r="G1433" s="364"/>
      <c r="H1433" s="361"/>
      <c r="I1433" s="373"/>
      <c r="J1433" s="361"/>
      <c r="K1433" s="365"/>
    </row>
    <row r="1434" spans="1:11" ht="12.8" customHeight="1" x14ac:dyDescent="0.3">
      <c r="A1434" s="361"/>
      <c r="B1434" s="361"/>
      <c r="C1434" s="363"/>
      <c r="D1434" s="373"/>
      <c r="E1434" s="362"/>
      <c r="F1434" s="363"/>
      <c r="G1434" s="364"/>
      <c r="H1434" s="361"/>
      <c r="I1434" s="373"/>
      <c r="J1434" s="361"/>
      <c r="K1434" s="365"/>
    </row>
    <row r="1435" spans="1:11" ht="12.8" customHeight="1" x14ac:dyDescent="0.3">
      <c r="A1435" s="361"/>
      <c r="B1435" s="361"/>
      <c r="C1435" s="363"/>
      <c r="D1435" s="373"/>
      <c r="E1435" s="362"/>
      <c r="F1435" s="363"/>
      <c r="G1435" s="364"/>
      <c r="H1435" s="361"/>
      <c r="I1435" s="373"/>
      <c r="J1435" s="361"/>
      <c r="K1435" s="365"/>
    </row>
    <row r="1436" spans="1:11" ht="12.8" customHeight="1" x14ac:dyDescent="0.3">
      <c r="A1436" s="361"/>
      <c r="B1436" s="361"/>
      <c r="C1436" s="363"/>
      <c r="D1436" s="373"/>
      <c r="E1436" s="362"/>
      <c r="F1436" s="363"/>
      <c r="G1436" s="364"/>
      <c r="H1436" s="361"/>
      <c r="I1436" s="373"/>
      <c r="J1436" s="361"/>
      <c r="K1436" s="365"/>
    </row>
    <row r="1437" spans="1:11" ht="12.8" customHeight="1" x14ac:dyDescent="0.3">
      <c r="A1437" s="361"/>
      <c r="B1437" s="361"/>
      <c r="C1437" s="363"/>
      <c r="D1437" s="373"/>
      <c r="E1437" s="362"/>
      <c r="F1437" s="363"/>
      <c r="G1437" s="364"/>
      <c r="H1437" s="361"/>
      <c r="I1437" s="373"/>
      <c r="J1437" s="361"/>
      <c r="K1437" s="365"/>
    </row>
    <row r="1438" spans="1:11" ht="12.8" customHeight="1" x14ac:dyDescent="0.3">
      <c r="A1438" s="361"/>
      <c r="B1438" s="361"/>
      <c r="C1438" s="363"/>
      <c r="D1438" s="373"/>
      <c r="E1438" s="362"/>
      <c r="F1438" s="363"/>
      <c r="G1438" s="364"/>
      <c r="H1438" s="361"/>
      <c r="I1438" s="373"/>
      <c r="J1438" s="361"/>
      <c r="K1438" s="365"/>
    </row>
    <row r="1439" spans="1:11" ht="12.8" customHeight="1" x14ac:dyDescent="0.3">
      <c r="D1439" s="373"/>
    </row>
    <row r="1440" spans="1:11" ht="12.8" customHeight="1" x14ac:dyDescent="0.3">
      <c r="D1440" s="373"/>
    </row>
    <row r="1441" spans="4:4" ht="12.8" customHeight="1" x14ac:dyDescent="0.3">
      <c r="D1441" s="373"/>
    </row>
    <row r="1442" spans="4:4" ht="12.8" customHeight="1" x14ac:dyDescent="0.3">
      <c r="D1442" s="373"/>
    </row>
    <row r="1443" spans="4:4" ht="12.8" customHeight="1" x14ac:dyDescent="0.3">
      <c r="D1443" s="373"/>
    </row>
    <row r="1444" spans="4:4" ht="12.8" customHeight="1" x14ac:dyDescent="0.3">
      <c r="D1444" s="373"/>
    </row>
    <row r="1445" spans="4:4" ht="12.8" customHeight="1" x14ac:dyDescent="0.3">
      <c r="D1445" s="373"/>
    </row>
    <row r="1446" spans="4:4" ht="12.8" customHeight="1" x14ac:dyDescent="0.3">
      <c r="D1446" s="373"/>
    </row>
    <row r="1447" spans="4:4" ht="12.8" customHeight="1" x14ac:dyDescent="0.3">
      <c r="D1447" s="373"/>
    </row>
    <row r="1448" spans="4:4" ht="12.8" customHeight="1" x14ac:dyDescent="0.3">
      <c r="D1448" s="373"/>
    </row>
    <row r="1449" spans="4:4" ht="12.8" customHeight="1" x14ac:dyDescent="0.3">
      <c r="D1449" s="373"/>
    </row>
    <row r="1450" spans="4:4" ht="12.8" customHeight="1" x14ac:dyDescent="0.3">
      <c r="D1450" s="373"/>
    </row>
    <row r="1451" spans="4:4" ht="12.8" customHeight="1" x14ac:dyDescent="0.3">
      <c r="D1451" s="373"/>
    </row>
    <row r="1452" spans="4:4" ht="12.8" customHeight="1" x14ac:dyDescent="0.3">
      <c r="D1452" s="373"/>
    </row>
    <row r="1453" spans="4:4" ht="12.8" customHeight="1" x14ac:dyDescent="0.3">
      <c r="D1453" s="373"/>
    </row>
    <row r="1454" spans="4:4" ht="12.8" customHeight="1" x14ac:dyDescent="0.3">
      <c r="D1454" s="373"/>
    </row>
    <row r="1455" spans="4:4" ht="12.8" customHeight="1" x14ac:dyDescent="0.3">
      <c r="D1455" s="373"/>
    </row>
    <row r="1456" spans="4:4" ht="12.8" customHeight="1" x14ac:dyDescent="0.3">
      <c r="D1456" s="373"/>
    </row>
    <row r="1457" spans="4:4" ht="12.8" customHeight="1" x14ac:dyDescent="0.3">
      <c r="D1457" s="373"/>
    </row>
    <row r="1458" spans="4:4" ht="12.8" customHeight="1" x14ac:dyDescent="0.3">
      <c r="D1458" s="373"/>
    </row>
    <row r="1459" spans="4:4" ht="12.8" customHeight="1" x14ac:dyDescent="0.3">
      <c r="D1459" s="373"/>
    </row>
    <row r="1460" spans="4:4" ht="12.8" customHeight="1" x14ac:dyDescent="0.3">
      <c r="D1460" s="373"/>
    </row>
    <row r="1461" spans="4:4" ht="12.8" customHeight="1" x14ac:dyDescent="0.3">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77734375" defaultRowHeight="15.05" x14ac:dyDescent="0.3"/>
  <cols>
    <col min="1" max="1" width="15" style="288" bestFit="1" customWidth="1"/>
    <col min="2" max="2" width="15.6640625" style="381" customWidth="1"/>
    <col min="3" max="3" width="13.77734375" style="381" bestFit="1" customWidth="1"/>
    <col min="4" max="4" width="12.109375" style="381" bestFit="1" customWidth="1"/>
    <col min="5" max="13" width="8.77734375" style="381"/>
    <col min="14" max="14" width="13.6640625" style="382" customWidth="1"/>
    <col min="15" max="15" width="3.109375" style="249" customWidth="1"/>
    <col min="16" max="16384" width="8.77734375" style="249"/>
  </cols>
  <sheetData>
    <row r="1" spans="1:16" ht="36.85" customHeight="1" thickBot="1" x14ac:dyDescent="0.35">
      <c r="A1" s="366"/>
      <c r="B1" s="562"/>
      <c r="C1" s="562"/>
      <c r="D1" s="562"/>
      <c r="E1" s="562"/>
      <c r="F1" s="562"/>
      <c r="G1" s="562"/>
      <c r="H1" s="562"/>
      <c r="I1" s="562"/>
      <c r="J1" s="562"/>
      <c r="K1" s="562"/>
      <c r="L1" s="562"/>
      <c r="M1" s="562"/>
      <c r="N1" s="562"/>
    </row>
    <row r="2" spans="1:16" s="288" customFormat="1" x14ac:dyDescent="0.3">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75" thickBot="1" x14ac:dyDescent="0.35">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
      <c r="A4" t="s">
        <v>13196</v>
      </c>
      <c r="B4">
        <v>22</v>
      </c>
      <c r="C4">
        <v>22</v>
      </c>
      <c r="D4">
        <v>24</v>
      </c>
      <c r="E4">
        <v>25</v>
      </c>
      <c r="F4">
        <v>19</v>
      </c>
      <c r="G4">
        <v>33</v>
      </c>
      <c r="H4">
        <v>27</v>
      </c>
      <c r="I4">
        <v>24</v>
      </c>
      <c r="J4">
        <v>19</v>
      </c>
      <c r="K4">
        <v>25</v>
      </c>
      <c r="L4">
        <v>15</v>
      </c>
      <c r="M4">
        <v>36</v>
      </c>
      <c r="N4" s="378"/>
    </row>
    <row r="5" spans="1:16" x14ac:dyDescent="0.3">
      <c r="A5" t="s">
        <v>2892</v>
      </c>
      <c r="B5"/>
      <c r="C5"/>
      <c r="D5"/>
      <c r="E5"/>
      <c r="F5">
        <v>61</v>
      </c>
      <c r="G5">
        <v>52</v>
      </c>
      <c r="H5">
        <v>52</v>
      </c>
      <c r="I5">
        <v>55</v>
      </c>
      <c r="J5">
        <v>61</v>
      </c>
      <c r="K5">
        <v>59</v>
      </c>
      <c r="L5">
        <v>53</v>
      </c>
      <c r="M5">
        <v>66</v>
      </c>
      <c r="N5" s="378"/>
    </row>
    <row r="6" spans="1:16" x14ac:dyDescent="0.3">
      <c r="A6" t="s">
        <v>2896</v>
      </c>
      <c r="B6">
        <v>97</v>
      </c>
      <c r="C6">
        <v>78</v>
      </c>
      <c r="D6">
        <v>85</v>
      </c>
      <c r="E6">
        <v>110</v>
      </c>
      <c r="F6"/>
      <c r="G6"/>
      <c r="H6"/>
      <c r="I6"/>
      <c r="J6"/>
      <c r="K6"/>
      <c r="L6"/>
      <c r="M6"/>
      <c r="N6" s="378"/>
    </row>
    <row r="7" spans="1:16" x14ac:dyDescent="0.3">
      <c r="A7" t="s">
        <v>13197</v>
      </c>
      <c r="B7">
        <v>24</v>
      </c>
      <c r="C7">
        <v>22</v>
      </c>
      <c r="D7">
        <v>10</v>
      </c>
      <c r="E7">
        <v>19</v>
      </c>
      <c r="F7"/>
      <c r="G7"/>
      <c r="H7"/>
      <c r="I7"/>
      <c r="J7"/>
      <c r="K7"/>
      <c r="L7"/>
      <c r="M7"/>
      <c r="N7" s="378"/>
    </row>
    <row r="8" spans="1:16" x14ac:dyDescent="0.3">
      <c r="A8" t="s">
        <v>2935</v>
      </c>
      <c r="B8">
        <v>40</v>
      </c>
      <c r="C8">
        <v>32</v>
      </c>
      <c r="D8">
        <v>34</v>
      </c>
      <c r="E8">
        <v>37</v>
      </c>
      <c r="F8">
        <v>31</v>
      </c>
      <c r="G8">
        <v>35</v>
      </c>
      <c r="H8">
        <v>30</v>
      </c>
      <c r="I8">
        <v>43</v>
      </c>
      <c r="J8">
        <v>18</v>
      </c>
      <c r="K8">
        <v>28</v>
      </c>
      <c r="L8">
        <v>14</v>
      </c>
      <c r="M8">
        <v>16</v>
      </c>
      <c r="N8" s="378"/>
    </row>
    <row r="9" spans="1:16" x14ac:dyDescent="0.3">
      <c r="A9" t="s">
        <v>13198</v>
      </c>
      <c r="B9">
        <v>13</v>
      </c>
      <c r="C9">
        <v>21</v>
      </c>
      <c r="D9">
        <v>8</v>
      </c>
      <c r="E9">
        <v>13</v>
      </c>
      <c r="F9"/>
      <c r="G9"/>
      <c r="H9"/>
      <c r="I9"/>
      <c r="J9"/>
      <c r="K9"/>
      <c r="L9"/>
      <c r="M9"/>
      <c r="N9" s="378"/>
    </row>
    <row r="10" spans="1:16" x14ac:dyDescent="0.3">
      <c r="A10" t="s">
        <v>2939</v>
      </c>
      <c r="B10">
        <v>201</v>
      </c>
      <c r="C10">
        <v>164</v>
      </c>
      <c r="D10">
        <v>152</v>
      </c>
      <c r="E10">
        <v>194</v>
      </c>
      <c r="F10"/>
      <c r="G10"/>
      <c r="H10"/>
      <c r="I10"/>
      <c r="J10"/>
      <c r="K10"/>
      <c r="L10"/>
      <c r="M10"/>
      <c r="N10" s="378"/>
    </row>
    <row r="11" spans="1:16" x14ac:dyDescent="0.3">
      <c r="A11" t="s">
        <v>2942</v>
      </c>
      <c r="B11"/>
      <c r="C11"/>
      <c r="D11"/>
      <c r="E11"/>
      <c r="F11">
        <v>123</v>
      </c>
      <c r="G11">
        <v>112</v>
      </c>
      <c r="H11">
        <v>115</v>
      </c>
      <c r="I11">
        <v>144</v>
      </c>
      <c r="J11">
        <v>113</v>
      </c>
      <c r="K11">
        <v>126</v>
      </c>
      <c r="L11">
        <v>116</v>
      </c>
      <c r="M11">
        <v>134</v>
      </c>
      <c r="N11" s="378"/>
    </row>
    <row r="12" spans="1:16" x14ac:dyDescent="0.3">
      <c r="A12" t="s">
        <v>2948</v>
      </c>
      <c r="B12">
        <v>83</v>
      </c>
      <c r="C12">
        <v>102</v>
      </c>
      <c r="D12">
        <v>87</v>
      </c>
      <c r="E12">
        <v>81</v>
      </c>
      <c r="F12"/>
      <c r="G12"/>
      <c r="H12"/>
      <c r="I12"/>
      <c r="J12"/>
      <c r="K12"/>
      <c r="L12"/>
      <c r="M12"/>
      <c r="N12" s="378"/>
    </row>
    <row r="13" spans="1:16" x14ac:dyDescent="0.3">
      <c r="A13" t="s">
        <v>2949</v>
      </c>
      <c r="B13"/>
      <c r="C13">
        <v>3</v>
      </c>
      <c r="D13">
        <v>3</v>
      </c>
      <c r="E13">
        <v>4</v>
      </c>
      <c r="F13">
        <v>3</v>
      </c>
      <c r="G13">
        <v>5</v>
      </c>
      <c r="H13">
        <v>6</v>
      </c>
      <c r="I13">
        <v>11</v>
      </c>
      <c r="J13">
        <v>2</v>
      </c>
      <c r="K13">
        <v>5</v>
      </c>
      <c r="L13">
        <v>7</v>
      </c>
      <c r="M13">
        <v>13</v>
      </c>
      <c r="N13" s="378"/>
    </row>
    <row r="14" spans="1:16" x14ac:dyDescent="0.3">
      <c r="A14" t="s">
        <v>10381</v>
      </c>
      <c r="B14">
        <v>9</v>
      </c>
      <c r="C14">
        <v>9</v>
      </c>
      <c r="D14">
        <v>11</v>
      </c>
      <c r="E14">
        <v>8</v>
      </c>
      <c r="F14"/>
      <c r="G14"/>
      <c r="H14"/>
      <c r="I14"/>
      <c r="J14"/>
      <c r="K14"/>
      <c r="L14"/>
      <c r="M14"/>
      <c r="N14" s="378"/>
    </row>
    <row r="15" spans="1:16" x14ac:dyDescent="0.3">
      <c r="A15" t="s">
        <v>2955</v>
      </c>
      <c r="B15"/>
      <c r="C15"/>
      <c r="D15"/>
      <c r="E15"/>
      <c r="F15">
        <v>66</v>
      </c>
      <c r="G15">
        <v>85</v>
      </c>
      <c r="H15">
        <v>69</v>
      </c>
      <c r="I15">
        <v>79</v>
      </c>
      <c r="J15">
        <v>74</v>
      </c>
      <c r="K15">
        <v>74</v>
      </c>
      <c r="L15">
        <v>65</v>
      </c>
      <c r="M15">
        <v>93</v>
      </c>
      <c r="N15" s="378"/>
    </row>
    <row r="16" spans="1:16" x14ac:dyDescent="0.3">
      <c r="A16" t="s">
        <v>2956</v>
      </c>
      <c r="B16">
        <v>69</v>
      </c>
      <c r="C16">
        <v>77</v>
      </c>
      <c r="D16">
        <v>83</v>
      </c>
      <c r="E16">
        <v>74</v>
      </c>
      <c r="F16"/>
      <c r="G16"/>
      <c r="H16"/>
      <c r="I16"/>
      <c r="J16"/>
      <c r="K16"/>
      <c r="L16"/>
      <c r="M16"/>
      <c r="N16" s="378"/>
    </row>
    <row r="17" spans="1:14" x14ac:dyDescent="0.3">
      <c r="A17" t="s">
        <v>2974</v>
      </c>
      <c r="B17">
        <v>108</v>
      </c>
      <c r="C17">
        <v>101</v>
      </c>
      <c r="D17">
        <v>92</v>
      </c>
      <c r="E17">
        <v>118</v>
      </c>
      <c r="F17"/>
      <c r="G17"/>
      <c r="H17"/>
      <c r="I17"/>
      <c r="J17"/>
      <c r="K17"/>
      <c r="L17"/>
      <c r="M17"/>
      <c r="N17" s="378"/>
    </row>
    <row r="18" spans="1:14" x14ac:dyDescent="0.3">
      <c r="A18" t="s">
        <v>2976</v>
      </c>
      <c r="B18">
        <v>137</v>
      </c>
      <c r="C18">
        <v>130</v>
      </c>
      <c r="D18">
        <v>105</v>
      </c>
      <c r="E18">
        <v>153</v>
      </c>
      <c r="F18"/>
      <c r="G18"/>
      <c r="H18"/>
      <c r="I18"/>
      <c r="J18"/>
      <c r="K18"/>
      <c r="L18"/>
      <c r="M18"/>
      <c r="N18" s="378"/>
    </row>
    <row r="19" spans="1:14" x14ac:dyDescent="0.3">
      <c r="A19" t="s">
        <v>2977</v>
      </c>
      <c r="B19">
        <v>68</v>
      </c>
      <c r="C19">
        <v>64</v>
      </c>
      <c r="D19">
        <v>79</v>
      </c>
      <c r="E19">
        <v>74</v>
      </c>
      <c r="F19"/>
      <c r="G19"/>
      <c r="H19"/>
      <c r="I19"/>
      <c r="J19"/>
      <c r="K19"/>
      <c r="L19"/>
      <c r="M19"/>
      <c r="N19" s="378"/>
    </row>
    <row r="20" spans="1:14" x14ac:dyDescent="0.3">
      <c r="A20" t="s">
        <v>2981</v>
      </c>
      <c r="B20">
        <v>164</v>
      </c>
      <c r="C20">
        <v>126</v>
      </c>
      <c r="D20">
        <v>133</v>
      </c>
      <c r="E20">
        <v>164</v>
      </c>
      <c r="F20"/>
      <c r="G20"/>
      <c r="H20"/>
      <c r="I20"/>
      <c r="J20"/>
      <c r="K20"/>
      <c r="L20"/>
      <c r="M20"/>
      <c r="N20" s="378"/>
    </row>
    <row r="21" spans="1:14" x14ac:dyDescent="0.3">
      <c r="A21" t="s">
        <v>2991</v>
      </c>
      <c r="B21"/>
      <c r="C21"/>
      <c r="D21"/>
      <c r="E21"/>
      <c r="F21">
        <v>129</v>
      </c>
      <c r="G21">
        <v>120</v>
      </c>
      <c r="H21">
        <v>127</v>
      </c>
      <c r="I21">
        <v>159</v>
      </c>
      <c r="J21">
        <v>111</v>
      </c>
      <c r="K21">
        <v>139</v>
      </c>
      <c r="L21">
        <v>135</v>
      </c>
      <c r="M21">
        <v>130</v>
      </c>
      <c r="N21" s="378"/>
    </row>
    <row r="22" spans="1:14" x14ac:dyDescent="0.3">
      <c r="A22" t="s">
        <v>2994</v>
      </c>
      <c r="B22">
        <v>137</v>
      </c>
      <c r="C22">
        <v>140</v>
      </c>
      <c r="D22">
        <v>136</v>
      </c>
      <c r="E22">
        <v>128</v>
      </c>
      <c r="F22"/>
      <c r="G22"/>
      <c r="H22"/>
      <c r="I22"/>
      <c r="J22"/>
      <c r="K22"/>
      <c r="L22"/>
      <c r="M22"/>
      <c r="N22" s="378"/>
    </row>
    <row r="23" spans="1:14" x14ac:dyDescent="0.3">
      <c r="A23" t="s">
        <v>2996</v>
      </c>
      <c r="B23"/>
      <c r="C23"/>
      <c r="D23"/>
      <c r="E23"/>
      <c r="F23">
        <v>105</v>
      </c>
      <c r="G23">
        <v>122</v>
      </c>
      <c r="H23">
        <v>112</v>
      </c>
      <c r="I23">
        <v>113</v>
      </c>
      <c r="J23">
        <v>110</v>
      </c>
      <c r="K23">
        <v>104</v>
      </c>
      <c r="L23">
        <v>117</v>
      </c>
      <c r="M23">
        <v>102</v>
      </c>
      <c r="N23" s="378"/>
    </row>
    <row r="24" spans="1:14" x14ac:dyDescent="0.3">
      <c r="A24" t="s">
        <v>3013</v>
      </c>
      <c r="B24"/>
      <c r="C24"/>
      <c r="D24"/>
      <c r="E24"/>
      <c r="F24">
        <v>124</v>
      </c>
      <c r="G24">
        <v>110</v>
      </c>
      <c r="H24">
        <v>88</v>
      </c>
      <c r="I24">
        <v>94</v>
      </c>
      <c r="J24">
        <v>84</v>
      </c>
      <c r="K24">
        <v>86</v>
      </c>
      <c r="L24">
        <v>77</v>
      </c>
      <c r="M24">
        <v>84</v>
      </c>
      <c r="N24" s="378"/>
    </row>
    <row r="25" spans="1:14" x14ac:dyDescent="0.3">
      <c r="A25" t="s">
        <v>3019</v>
      </c>
      <c r="B25">
        <v>25</v>
      </c>
      <c r="C25">
        <v>19</v>
      </c>
      <c r="D25">
        <v>26</v>
      </c>
      <c r="E25">
        <v>25</v>
      </c>
      <c r="F25">
        <v>21</v>
      </c>
      <c r="G25">
        <v>31</v>
      </c>
      <c r="H25">
        <v>29</v>
      </c>
      <c r="I25">
        <v>23</v>
      </c>
      <c r="J25">
        <v>25</v>
      </c>
      <c r="K25">
        <v>24</v>
      </c>
      <c r="L25">
        <v>21</v>
      </c>
      <c r="M25">
        <v>19</v>
      </c>
      <c r="N25" s="378"/>
    </row>
    <row r="26" spans="1:14" x14ac:dyDescent="0.3">
      <c r="A26" t="s">
        <v>3021</v>
      </c>
      <c r="B26">
        <v>5</v>
      </c>
      <c r="C26">
        <v>4</v>
      </c>
      <c r="D26">
        <v>5</v>
      </c>
      <c r="E26">
        <v>3</v>
      </c>
      <c r="F26">
        <v>10</v>
      </c>
      <c r="G26">
        <v>16</v>
      </c>
      <c r="H26">
        <v>16</v>
      </c>
      <c r="I26">
        <v>24</v>
      </c>
      <c r="J26">
        <v>15</v>
      </c>
      <c r="K26">
        <v>30</v>
      </c>
      <c r="L26">
        <v>12</v>
      </c>
      <c r="M26">
        <v>10</v>
      </c>
      <c r="N26" s="378"/>
    </row>
    <row r="27" spans="1:14" x14ac:dyDescent="0.3">
      <c r="A27" t="s">
        <v>3030</v>
      </c>
      <c r="B27">
        <v>60</v>
      </c>
      <c r="C27">
        <v>80</v>
      </c>
      <c r="D27">
        <v>51</v>
      </c>
      <c r="E27">
        <v>70</v>
      </c>
      <c r="F27"/>
      <c r="G27"/>
      <c r="H27"/>
      <c r="I27"/>
      <c r="J27"/>
      <c r="K27"/>
      <c r="L27"/>
      <c r="M27"/>
      <c r="N27" s="378"/>
    </row>
    <row r="28" spans="1:14" x14ac:dyDescent="0.3">
      <c r="A28" t="s">
        <v>3039</v>
      </c>
      <c r="B28">
        <v>105</v>
      </c>
      <c r="C28">
        <v>95</v>
      </c>
      <c r="D28">
        <v>88</v>
      </c>
      <c r="E28">
        <v>94</v>
      </c>
      <c r="F28"/>
      <c r="G28"/>
      <c r="H28"/>
      <c r="I28"/>
      <c r="J28"/>
      <c r="K28"/>
      <c r="L28"/>
      <c r="M28"/>
      <c r="N28" s="378"/>
    </row>
    <row r="29" spans="1:14" x14ac:dyDescent="0.3">
      <c r="A29" t="s">
        <v>13122</v>
      </c>
      <c r="B29"/>
      <c r="C29"/>
      <c r="D29"/>
      <c r="E29"/>
      <c r="F29">
        <v>385</v>
      </c>
      <c r="G29">
        <v>422</v>
      </c>
      <c r="H29">
        <v>314</v>
      </c>
      <c r="I29">
        <v>371</v>
      </c>
      <c r="J29">
        <v>265</v>
      </c>
      <c r="K29">
        <v>306</v>
      </c>
      <c r="L29">
        <v>207</v>
      </c>
      <c r="M29">
        <v>211</v>
      </c>
      <c r="N29" s="378"/>
    </row>
    <row r="30" spans="1:14" x14ac:dyDescent="0.3">
      <c r="A30" t="s">
        <v>3058</v>
      </c>
      <c r="B30">
        <v>87</v>
      </c>
      <c r="C30">
        <v>74</v>
      </c>
      <c r="D30">
        <v>74</v>
      </c>
      <c r="E30">
        <v>78</v>
      </c>
      <c r="F30"/>
      <c r="G30"/>
      <c r="H30"/>
      <c r="I30"/>
      <c r="J30"/>
      <c r="K30"/>
      <c r="L30"/>
      <c r="M30"/>
      <c r="N30" s="378"/>
    </row>
    <row r="31" spans="1:14" x14ac:dyDescent="0.3">
      <c r="A31" t="s">
        <v>3063</v>
      </c>
      <c r="B31">
        <v>70</v>
      </c>
      <c r="C31">
        <v>73</v>
      </c>
      <c r="D31">
        <v>61</v>
      </c>
      <c r="E31">
        <v>64</v>
      </c>
      <c r="F31"/>
      <c r="G31"/>
      <c r="H31"/>
      <c r="I31"/>
      <c r="J31"/>
      <c r="K31"/>
      <c r="L31"/>
      <c r="M31"/>
      <c r="N31" s="378"/>
    </row>
    <row r="32" spans="1:14" x14ac:dyDescent="0.3">
      <c r="A32" t="s">
        <v>3065</v>
      </c>
      <c r="B32"/>
      <c r="C32"/>
      <c r="D32">
        <v>1</v>
      </c>
      <c r="E32"/>
      <c r="F32">
        <v>40</v>
      </c>
      <c r="G32">
        <v>50</v>
      </c>
      <c r="H32">
        <v>57</v>
      </c>
      <c r="I32">
        <v>60</v>
      </c>
      <c r="J32">
        <v>55</v>
      </c>
      <c r="K32">
        <v>78</v>
      </c>
      <c r="L32">
        <v>61</v>
      </c>
      <c r="M32">
        <v>61</v>
      </c>
      <c r="N32" s="378"/>
    </row>
    <row r="33" spans="1:14" x14ac:dyDescent="0.3">
      <c r="A33" t="s">
        <v>3073</v>
      </c>
      <c r="B33">
        <v>18</v>
      </c>
      <c r="C33">
        <v>14</v>
      </c>
      <c r="D33">
        <v>20</v>
      </c>
      <c r="E33">
        <v>11</v>
      </c>
      <c r="F33">
        <v>6</v>
      </c>
      <c r="G33">
        <v>17</v>
      </c>
      <c r="H33">
        <v>5</v>
      </c>
      <c r="I33">
        <v>9</v>
      </c>
      <c r="J33">
        <v>16</v>
      </c>
      <c r="K33">
        <v>5</v>
      </c>
      <c r="L33">
        <v>11</v>
      </c>
      <c r="M33">
        <v>4</v>
      </c>
      <c r="N33" s="378"/>
    </row>
    <row r="34" spans="1:14" x14ac:dyDescent="0.3">
      <c r="A34" t="s">
        <v>3074</v>
      </c>
      <c r="B34">
        <v>23</v>
      </c>
      <c r="C34">
        <v>35</v>
      </c>
      <c r="D34">
        <v>22</v>
      </c>
      <c r="E34">
        <v>34</v>
      </c>
      <c r="F34">
        <v>58</v>
      </c>
      <c r="G34">
        <v>57</v>
      </c>
      <c r="H34">
        <v>33</v>
      </c>
      <c r="I34">
        <v>44</v>
      </c>
      <c r="J34">
        <v>59</v>
      </c>
      <c r="K34">
        <v>54</v>
      </c>
      <c r="L34">
        <v>59</v>
      </c>
      <c r="M34">
        <v>51</v>
      </c>
      <c r="N34" s="378"/>
    </row>
    <row r="35" spans="1:14" x14ac:dyDescent="0.3">
      <c r="A35" t="s">
        <v>3076</v>
      </c>
      <c r="B35"/>
      <c r="C35"/>
      <c r="D35"/>
      <c r="E35"/>
      <c r="F35">
        <v>100</v>
      </c>
      <c r="G35">
        <v>121</v>
      </c>
      <c r="H35">
        <v>94</v>
      </c>
      <c r="I35">
        <v>112</v>
      </c>
      <c r="J35">
        <v>108</v>
      </c>
      <c r="K35">
        <v>92</v>
      </c>
      <c r="L35">
        <v>105</v>
      </c>
      <c r="M35">
        <v>115</v>
      </c>
      <c r="N35" s="378"/>
    </row>
    <row r="36" spans="1:14" x14ac:dyDescent="0.3">
      <c r="A36" t="s">
        <v>3082</v>
      </c>
      <c r="B36">
        <v>35</v>
      </c>
      <c r="C36">
        <v>44</v>
      </c>
      <c r="D36">
        <v>39</v>
      </c>
      <c r="E36">
        <v>32</v>
      </c>
      <c r="F36">
        <v>37</v>
      </c>
      <c r="G36">
        <v>34</v>
      </c>
      <c r="H36">
        <v>36</v>
      </c>
      <c r="I36">
        <v>42</v>
      </c>
      <c r="J36">
        <v>47</v>
      </c>
      <c r="K36">
        <v>37</v>
      </c>
      <c r="L36">
        <v>38</v>
      </c>
      <c r="M36">
        <v>47</v>
      </c>
      <c r="N36" s="378"/>
    </row>
    <row r="37" spans="1:14" x14ac:dyDescent="0.3">
      <c r="A37" t="s">
        <v>3093</v>
      </c>
      <c r="B37">
        <v>74</v>
      </c>
      <c r="C37">
        <v>59</v>
      </c>
      <c r="D37">
        <v>64</v>
      </c>
      <c r="E37">
        <v>64</v>
      </c>
      <c r="F37">
        <v>68</v>
      </c>
      <c r="G37">
        <v>71</v>
      </c>
      <c r="H37">
        <v>73</v>
      </c>
      <c r="I37">
        <v>62</v>
      </c>
      <c r="J37">
        <v>59</v>
      </c>
      <c r="K37">
        <v>82</v>
      </c>
      <c r="L37">
        <v>58</v>
      </c>
      <c r="M37">
        <v>59</v>
      </c>
      <c r="N37" s="378"/>
    </row>
    <row r="38" spans="1:14" x14ac:dyDescent="0.3">
      <c r="A38" t="s">
        <v>3094</v>
      </c>
      <c r="B38"/>
      <c r="C38">
        <v>1</v>
      </c>
      <c r="D38"/>
      <c r="E38"/>
      <c r="F38">
        <v>83</v>
      </c>
      <c r="G38">
        <v>72</v>
      </c>
      <c r="H38">
        <v>73</v>
      </c>
      <c r="I38">
        <v>80</v>
      </c>
      <c r="J38">
        <v>79</v>
      </c>
      <c r="K38">
        <v>79</v>
      </c>
      <c r="L38">
        <v>60</v>
      </c>
      <c r="M38">
        <v>64</v>
      </c>
      <c r="N38" s="378"/>
    </row>
    <row r="39" spans="1:14" x14ac:dyDescent="0.3">
      <c r="A39" t="s">
        <v>3104</v>
      </c>
      <c r="B39"/>
      <c r="C39"/>
      <c r="D39"/>
      <c r="E39"/>
      <c r="F39">
        <v>132</v>
      </c>
      <c r="G39">
        <v>130</v>
      </c>
      <c r="H39">
        <v>135</v>
      </c>
      <c r="I39">
        <v>142</v>
      </c>
      <c r="J39">
        <v>127</v>
      </c>
      <c r="K39">
        <v>148</v>
      </c>
      <c r="L39">
        <v>123</v>
      </c>
      <c r="M39">
        <v>169</v>
      </c>
      <c r="N39" s="378"/>
    </row>
    <row r="40" spans="1:14" x14ac:dyDescent="0.3">
      <c r="A40" t="s">
        <v>3106</v>
      </c>
      <c r="B40">
        <v>1</v>
      </c>
      <c r="C40">
        <v>3</v>
      </c>
      <c r="D40">
        <v>4</v>
      </c>
      <c r="E40">
        <v>8</v>
      </c>
      <c r="F40">
        <v>10</v>
      </c>
      <c r="G40">
        <v>15</v>
      </c>
      <c r="H40">
        <v>9</v>
      </c>
      <c r="I40">
        <v>24</v>
      </c>
      <c r="J40">
        <v>5</v>
      </c>
      <c r="K40">
        <v>13</v>
      </c>
      <c r="L40">
        <v>6</v>
      </c>
      <c r="M40">
        <v>21</v>
      </c>
      <c r="N40" s="378"/>
    </row>
    <row r="41" spans="1:14" x14ac:dyDescent="0.3">
      <c r="A41" t="s">
        <v>3109</v>
      </c>
      <c r="B41">
        <v>84</v>
      </c>
      <c r="C41">
        <v>100</v>
      </c>
      <c r="D41">
        <v>92</v>
      </c>
      <c r="E41">
        <v>88</v>
      </c>
      <c r="F41"/>
      <c r="G41"/>
      <c r="H41"/>
      <c r="I41"/>
      <c r="J41"/>
      <c r="K41"/>
      <c r="L41"/>
      <c r="M41"/>
      <c r="N41" s="378"/>
    </row>
    <row r="42" spans="1:14" x14ac:dyDescent="0.3">
      <c r="A42" t="s">
        <v>3116</v>
      </c>
      <c r="B42">
        <v>31</v>
      </c>
      <c r="C42">
        <v>35</v>
      </c>
      <c r="D42">
        <v>50</v>
      </c>
      <c r="E42">
        <v>59</v>
      </c>
      <c r="F42"/>
      <c r="G42"/>
      <c r="H42"/>
      <c r="I42"/>
      <c r="J42"/>
      <c r="K42"/>
      <c r="L42"/>
      <c r="M42"/>
      <c r="N42" s="378"/>
    </row>
    <row r="43" spans="1:14" x14ac:dyDescent="0.3">
      <c r="A43" t="s">
        <v>3123</v>
      </c>
      <c r="B43"/>
      <c r="C43"/>
      <c r="D43"/>
      <c r="E43"/>
      <c r="F43">
        <v>188</v>
      </c>
      <c r="G43">
        <v>224</v>
      </c>
      <c r="H43">
        <v>192</v>
      </c>
      <c r="I43">
        <v>203</v>
      </c>
      <c r="J43">
        <v>204</v>
      </c>
      <c r="K43">
        <v>214</v>
      </c>
      <c r="L43">
        <v>213</v>
      </c>
      <c r="M43">
        <v>204</v>
      </c>
      <c r="N43" s="378"/>
    </row>
    <row r="44" spans="1:14" x14ac:dyDescent="0.3">
      <c r="A44" t="s">
        <v>3129</v>
      </c>
      <c r="B44">
        <v>62</v>
      </c>
      <c r="C44">
        <v>63</v>
      </c>
      <c r="D44">
        <v>77</v>
      </c>
      <c r="E44">
        <v>70</v>
      </c>
      <c r="F44"/>
      <c r="G44"/>
      <c r="H44"/>
      <c r="I44"/>
      <c r="J44"/>
      <c r="K44"/>
      <c r="L44"/>
      <c r="M44"/>
      <c r="N44" s="378"/>
    </row>
    <row r="45" spans="1:14" x14ac:dyDescent="0.3">
      <c r="A45" t="s">
        <v>3133</v>
      </c>
      <c r="B45">
        <v>31</v>
      </c>
      <c r="C45">
        <v>38</v>
      </c>
      <c r="D45"/>
      <c r="E45"/>
      <c r="F45"/>
      <c r="G45"/>
      <c r="H45"/>
      <c r="I45"/>
      <c r="J45"/>
      <c r="K45"/>
      <c r="L45"/>
      <c r="M45"/>
      <c r="N45" s="378"/>
    </row>
    <row r="46" spans="1:14" x14ac:dyDescent="0.3">
      <c r="A46" t="s">
        <v>3134</v>
      </c>
      <c r="B46"/>
      <c r="C46"/>
      <c r="D46">
        <v>55</v>
      </c>
      <c r="E46">
        <v>39</v>
      </c>
      <c r="F46">
        <v>36</v>
      </c>
      <c r="G46">
        <v>40</v>
      </c>
      <c r="H46">
        <v>50</v>
      </c>
      <c r="I46">
        <v>58</v>
      </c>
      <c r="J46">
        <v>39</v>
      </c>
      <c r="K46">
        <v>44</v>
      </c>
      <c r="L46">
        <v>42</v>
      </c>
      <c r="M46">
        <v>59</v>
      </c>
      <c r="N46" s="378"/>
    </row>
    <row r="47" spans="1:14" x14ac:dyDescent="0.3">
      <c r="A47" t="s">
        <v>3135</v>
      </c>
      <c r="B47"/>
      <c r="C47"/>
      <c r="D47"/>
      <c r="E47"/>
      <c r="F47">
        <v>42</v>
      </c>
      <c r="G47">
        <v>54</v>
      </c>
      <c r="H47">
        <v>54</v>
      </c>
      <c r="I47">
        <v>50</v>
      </c>
      <c r="J47">
        <v>43</v>
      </c>
      <c r="K47">
        <v>49</v>
      </c>
      <c r="L47">
        <v>43</v>
      </c>
      <c r="M47">
        <v>59</v>
      </c>
      <c r="N47" s="378"/>
    </row>
    <row r="48" spans="1:14" x14ac:dyDescent="0.3">
      <c r="A48" t="s">
        <v>3137</v>
      </c>
      <c r="B48"/>
      <c r="C48"/>
      <c r="D48"/>
      <c r="E48"/>
      <c r="F48">
        <v>18</v>
      </c>
      <c r="G48">
        <v>29</v>
      </c>
      <c r="H48">
        <v>33</v>
      </c>
      <c r="I48">
        <v>30</v>
      </c>
      <c r="J48">
        <v>45</v>
      </c>
      <c r="K48">
        <v>40</v>
      </c>
      <c r="L48">
        <v>25</v>
      </c>
      <c r="M48">
        <v>39</v>
      </c>
      <c r="N48" s="378"/>
    </row>
    <row r="49" spans="1:14" x14ac:dyDescent="0.3">
      <c r="A49" t="s">
        <v>3146</v>
      </c>
      <c r="B49"/>
      <c r="C49"/>
      <c r="D49"/>
      <c r="E49"/>
      <c r="F49">
        <v>68</v>
      </c>
      <c r="G49">
        <v>60</v>
      </c>
      <c r="H49">
        <v>55</v>
      </c>
      <c r="I49">
        <v>67</v>
      </c>
      <c r="J49">
        <v>53</v>
      </c>
      <c r="K49">
        <v>70</v>
      </c>
      <c r="L49">
        <v>68</v>
      </c>
      <c r="M49">
        <v>65</v>
      </c>
      <c r="N49" s="378"/>
    </row>
    <row r="50" spans="1:14" x14ac:dyDescent="0.3">
      <c r="A50" t="s">
        <v>3171</v>
      </c>
      <c r="B50">
        <v>6</v>
      </c>
      <c r="C50">
        <v>9</v>
      </c>
      <c r="D50">
        <v>7</v>
      </c>
      <c r="E50">
        <v>13</v>
      </c>
      <c r="F50">
        <v>11</v>
      </c>
      <c r="G50">
        <v>8</v>
      </c>
      <c r="H50">
        <v>11</v>
      </c>
      <c r="I50">
        <v>6</v>
      </c>
      <c r="J50">
        <v>11</v>
      </c>
      <c r="K50">
        <v>9</v>
      </c>
      <c r="L50">
        <v>9</v>
      </c>
      <c r="M50">
        <v>13</v>
      </c>
      <c r="N50" s="378"/>
    </row>
    <row r="51" spans="1:14" x14ac:dyDescent="0.3">
      <c r="A51" t="s">
        <v>10000</v>
      </c>
      <c r="B51">
        <v>8</v>
      </c>
      <c r="C51">
        <v>11</v>
      </c>
      <c r="D51">
        <v>11</v>
      </c>
      <c r="E51">
        <v>11</v>
      </c>
      <c r="F51"/>
      <c r="G51"/>
      <c r="H51"/>
      <c r="I51"/>
      <c r="J51"/>
      <c r="K51"/>
      <c r="L51"/>
      <c r="M51"/>
      <c r="N51" s="378"/>
    </row>
    <row r="52" spans="1:14" x14ac:dyDescent="0.3">
      <c r="A52" t="s">
        <v>3173</v>
      </c>
      <c r="B52">
        <v>9</v>
      </c>
      <c r="C52">
        <v>6</v>
      </c>
      <c r="D52">
        <v>7</v>
      </c>
      <c r="E52">
        <v>7</v>
      </c>
      <c r="F52">
        <v>5</v>
      </c>
      <c r="G52">
        <v>13</v>
      </c>
      <c r="H52">
        <v>10</v>
      </c>
      <c r="I52">
        <v>12</v>
      </c>
      <c r="J52">
        <v>9</v>
      </c>
      <c r="K52">
        <v>10</v>
      </c>
      <c r="L52">
        <v>7</v>
      </c>
      <c r="M52">
        <v>7</v>
      </c>
      <c r="N52" s="378"/>
    </row>
    <row r="53" spans="1:14" x14ac:dyDescent="0.3">
      <c r="A53" t="s">
        <v>3181</v>
      </c>
      <c r="B53"/>
      <c r="C53"/>
      <c r="D53"/>
      <c r="E53"/>
      <c r="F53">
        <v>72</v>
      </c>
      <c r="G53">
        <v>91</v>
      </c>
      <c r="H53">
        <v>69</v>
      </c>
      <c r="I53">
        <v>70</v>
      </c>
      <c r="J53">
        <v>51</v>
      </c>
      <c r="K53">
        <v>71</v>
      </c>
      <c r="L53">
        <v>66</v>
      </c>
      <c r="M53">
        <v>69</v>
      </c>
      <c r="N53" s="378"/>
    </row>
    <row r="54" spans="1:14" x14ac:dyDescent="0.3">
      <c r="A54" t="s">
        <v>3182</v>
      </c>
      <c r="B54">
        <v>70</v>
      </c>
      <c r="C54">
        <v>81</v>
      </c>
      <c r="D54">
        <v>85</v>
      </c>
      <c r="E54">
        <v>94</v>
      </c>
      <c r="F54"/>
      <c r="G54"/>
      <c r="H54"/>
      <c r="I54"/>
      <c r="J54"/>
      <c r="K54"/>
      <c r="L54"/>
      <c r="M54"/>
      <c r="N54" s="378"/>
    </row>
    <row r="55" spans="1:14" x14ac:dyDescent="0.3">
      <c r="A55" t="s">
        <v>3183</v>
      </c>
      <c r="B55"/>
      <c r="C55"/>
      <c r="D55"/>
      <c r="E55"/>
      <c r="F55">
        <v>86</v>
      </c>
      <c r="G55">
        <v>91</v>
      </c>
      <c r="H55">
        <v>81</v>
      </c>
      <c r="I55">
        <v>91</v>
      </c>
      <c r="J55">
        <v>85</v>
      </c>
      <c r="K55">
        <v>85</v>
      </c>
      <c r="L55">
        <v>88</v>
      </c>
      <c r="M55">
        <v>87</v>
      </c>
      <c r="N55" s="378"/>
    </row>
    <row r="56" spans="1:14" x14ac:dyDescent="0.3">
      <c r="A56" t="s">
        <v>3186</v>
      </c>
      <c r="B56">
        <v>11</v>
      </c>
      <c r="C56">
        <v>18</v>
      </c>
      <c r="D56">
        <v>18</v>
      </c>
      <c r="E56">
        <v>24</v>
      </c>
      <c r="F56">
        <v>19</v>
      </c>
      <c r="G56">
        <v>21</v>
      </c>
      <c r="H56">
        <v>17</v>
      </c>
      <c r="I56">
        <v>23</v>
      </c>
      <c r="J56">
        <v>22</v>
      </c>
      <c r="K56">
        <v>24</v>
      </c>
      <c r="L56">
        <v>21</v>
      </c>
      <c r="M56">
        <v>25</v>
      </c>
      <c r="N56" s="378"/>
    </row>
    <row r="57" spans="1:14" x14ac:dyDescent="0.3">
      <c r="A57" t="s">
        <v>3188</v>
      </c>
      <c r="B57">
        <v>19</v>
      </c>
      <c r="C57">
        <v>31</v>
      </c>
      <c r="D57">
        <v>21</v>
      </c>
      <c r="E57">
        <v>31</v>
      </c>
      <c r="F57">
        <v>24</v>
      </c>
      <c r="G57">
        <v>32</v>
      </c>
      <c r="H57">
        <v>26</v>
      </c>
      <c r="I57">
        <v>30</v>
      </c>
      <c r="J57">
        <v>21</v>
      </c>
      <c r="K57">
        <v>34</v>
      </c>
      <c r="L57">
        <v>25</v>
      </c>
      <c r="M57">
        <v>26</v>
      </c>
      <c r="N57" s="378"/>
    </row>
    <row r="58" spans="1:14" x14ac:dyDescent="0.3">
      <c r="A58" t="s">
        <v>3189</v>
      </c>
      <c r="B58">
        <v>5</v>
      </c>
      <c r="C58">
        <v>10</v>
      </c>
      <c r="D58">
        <v>5</v>
      </c>
      <c r="E58">
        <v>9</v>
      </c>
      <c r="F58">
        <v>2</v>
      </c>
      <c r="G58">
        <v>6</v>
      </c>
      <c r="H58">
        <v>9</v>
      </c>
      <c r="I58">
        <v>10</v>
      </c>
      <c r="J58">
        <v>10</v>
      </c>
      <c r="K58">
        <v>4</v>
      </c>
      <c r="L58">
        <v>7</v>
      </c>
      <c r="M58">
        <v>7</v>
      </c>
      <c r="N58" s="378"/>
    </row>
    <row r="59" spans="1:14" x14ac:dyDescent="0.3">
      <c r="A59" t="s">
        <v>3203</v>
      </c>
      <c r="B59">
        <v>29</v>
      </c>
      <c r="C59">
        <v>20</v>
      </c>
      <c r="D59">
        <v>33</v>
      </c>
      <c r="E59">
        <v>27</v>
      </c>
      <c r="F59">
        <v>23</v>
      </c>
      <c r="G59">
        <v>28</v>
      </c>
      <c r="H59">
        <v>21</v>
      </c>
      <c r="I59">
        <v>23</v>
      </c>
      <c r="J59">
        <v>28</v>
      </c>
      <c r="K59">
        <v>31</v>
      </c>
      <c r="L59">
        <v>38</v>
      </c>
      <c r="M59">
        <v>33</v>
      </c>
      <c r="N59" s="378"/>
    </row>
    <row r="60" spans="1:14" x14ac:dyDescent="0.3">
      <c r="A60" t="s">
        <v>10377</v>
      </c>
      <c r="B60">
        <v>52</v>
      </c>
      <c r="C60">
        <v>70</v>
      </c>
      <c r="D60">
        <v>59</v>
      </c>
      <c r="E60">
        <v>63</v>
      </c>
      <c r="F60"/>
      <c r="G60"/>
      <c r="H60"/>
      <c r="I60"/>
      <c r="J60"/>
      <c r="K60"/>
      <c r="L60"/>
      <c r="M60"/>
      <c r="N60" s="378"/>
    </row>
    <row r="61" spans="1:14" x14ac:dyDescent="0.3">
      <c r="A61" t="s">
        <v>3207</v>
      </c>
      <c r="B61">
        <v>16</v>
      </c>
      <c r="C61">
        <v>17</v>
      </c>
      <c r="D61">
        <v>13</v>
      </c>
      <c r="E61">
        <v>14</v>
      </c>
      <c r="F61">
        <v>7</v>
      </c>
      <c r="G61">
        <v>17</v>
      </c>
      <c r="H61">
        <v>11</v>
      </c>
      <c r="I61">
        <v>13</v>
      </c>
      <c r="J61">
        <v>9</v>
      </c>
      <c r="K61">
        <v>15</v>
      </c>
      <c r="L61">
        <v>10</v>
      </c>
      <c r="M61">
        <v>15</v>
      </c>
      <c r="N61" s="378"/>
    </row>
    <row r="62" spans="1:14" x14ac:dyDescent="0.3">
      <c r="A62" t="s">
        <v>3219</v>
      </c>
      <c r="B62">
        <v>43</v>
      </c>
      <c r="C62">
        <v>32</v>
      </c>
      <c r="D62">
        <v>45</v>
      </c>
      <c r="E62">
        <v>28</v>
      </c>
      <c r="F62">
        <v>37</v>
      </c>
      <c r="G62">
        <v>54</v>
      </c>
      <c r="H62">
        <v>36</v>
      </c>
      <c r="I62">
        <v>46</v>
      </c>
      <c r="J62">
        <v>37</v>
      </c>
      <c r="K62">
        <v>36</v>
      </c>
      <c r="L62">
        <v>39</v>
      </c>
      <c r="M62">
        <v>56</v>
      </c>
      <c r="N62" s="378"/>
    </row>
    <row r="63" spans="1:14" x14ac:dyDescent="0.3">
      <c r="A63" t="s">
        <v>3225</v>
      </c>
      <c r="B63"/>
      <c r="C63"/>
      <c r="D63">
        <v>164</v>
      </c>
      <c r="E63">
        <v>179</v>
      </c>
      <c r="F63">
        <v>172</v>
      </c>
      <c r="G63">
        <v>176</v>
      </c>
      <c r="H63"/>
      <c r="I63"/>
      <c r="J63"/>
      <c r="K63"/>
      <c r="L63"/>
      <c r="M63"/>
      <c r="N63" s="378"/>
    </row>
    <row r="64" spans="1:14" x14ac:dyDescent="0.3">
      <c r="A64" t="s">
        <v>3228</v>
      </c>
      <c r="B64">
        <v>55</v>
      </c>
      <c r="C64">
        <v>79</v>
      </c>
      <c r="D64">
        <v>66</v>
      </c>
      <c r="E64">
        <v>64</v>
      </c>
      <c r="F64"/>
      <c r="G64"/>
      <c r="H64"/>
      <c r="I64"/>
      <c r="J64"/>
      <c r="K64"/>
      <c r="L64"/>
      <c r="M64"/>
      <c r="N64" s="378"/>
    </row>
    <row r="65" spans="1:14" x14ac:dyDescent="0.3">
      <c r="A65" t="s">
        <v>3236</v>
      </c>
      <c r="B65">
        <v>146</v>
      </c>
      <c r="C65">
        <v>175</v>
      </c>
      <c r="D65">
        <v>178</v>
      </c>
      <c r="E65">
        <v>188</v>
      </c>
      <c r="F65"/>
      <c r="G65"/>
      <c r="H65"/>
      <c r="I65"/>
      <c r="J65"/>
      <c r="K65"/>
      <c r="L65"/>
      <c r="M65"/>
      <c r="N65" s="378"/>
    </row>
    <row r="66" spans="1:14" x14ac:dyDescent="0.3">
      <c r="A66" t="s">
        <v>3252</v>
      </c>
      <c r="B66">
        <v>92</v>
      </c>
      <c r="C66">
        <v>75</v>
      </c>
      <c r="D66">
        <v>78</v>
      </c>
      <c r="E66">
        <v>58</v>
      </c>
      <c r="F66"/>
      <c r="G66"/>
      <c r="H66"/>
      <c r="I66"/>
      <c r="J66"/>
      <c r="K66"/>
      <c r="L66"/>
      <c r="M66"/>
      <c r="N66" s="378"/>
    </row>
    <row r="67" spans="1:14" x14ac:dyDescent="0.3">
      <c r="A67" t="s">
        <v>3262</v>
      </c>
      <c r="B67">
        <v>163</v>
      </c>
      <c r="C67">
        <v>191</v>
      </c>
      <c r="D67">
        <v>176</v>
      </c>
      <c r="E67">
        <v>182</v>
      </c>
      <c r="F67"/>
      <c r="G67">
        <v>1</v>
      </c>
      <c r="H67"/>
      <c r="I67"/>
      <c r="J67"/>
      <c r="K67"/>
      <c r="L67"/>
      <c r="M67"/>
      <c r="N67" s="378"/>
    </row>
    <row r="68" spans="1:14" x14ac:dyDescent="0.3">
      <c r="A68" t="s">
        <v>3280</v>
      </c>
      <c r="B68"/>
      <c r="C68"/>
      <c r="D68"/>
      <c r="E68"/>
      <c r="F68">
        <v>98</v>
      </c>
      <c r="G68">
        <v>120</v>
      </c>
      <c r="H68">
        <v>107</v>
      </c>
      <c r="I68">
        <v>126</v>
      </c>
      <c r="J68">
        <v>121</v>
      </c>
      <c r="K68">
        <v>136</v>
      </c>
      <c r="L68">
        <v>117</v>
      </c>
      <c r="M68">
        <v>119</v>
      </c>
      <c r="N68" s="378"/>
    </row>
    <row r="69" spans="1:14" x14ac:dyDescent="0.3">
      <c r="A69" t="s">
        <v>3281</v>
      </c>
      <c r="B69"/>
      <c r="C69"/>
      <c r="D69"/>
      <c r="E69"/>
      <c r="F69">
        <v>39</v>
      </c>
      <c r="G69">
        <v>46</v>
      </c>
      <c r="H69">
        <v>52</v>
      </c>
      <c r="I69">
        <v>71</v>
      </c>
      <c r="J69">
        <v>37</v>
      </c>
      <c r="K69">
        <v>50</v>
      </c>
      <c r="L69">
        <v>34</v>
      </c>
      <c r="M69">
        <v>49</v>
      </c>
      <c r="N69" s="378"/>
    </row>
    <row r="70" spans="1:14" x14ac:dyDescent="0.3">
      <c r="A70" t="s">
        <v>17791</v>
      </c>
      <c r="B70"/>
      <c r="C70"/>
      <c r="D70"/>
      <c r="E70">
        <v>1</v>
      </c>
      <c r="F70"/>
      <c r="G70"/>
      <c r="H70"/>
      <c r="I70"/>
      <c r="J70"/>
      <c r="K70"/>
      <c r="L70"/>
      <c r="M70"/>
      <c r="N70" s="378"/>
    </row>
    <row r="71" spans="1:14" x14ac:dyDescent="0.3">
      <c r="A71" t="s">
        <v>3286</v>
      </c>
      <c r="B71">
        <v>1</v>
      </c>
      <c r="C71"/>
      <c r="D71">
        <v>1</v>
      </c>
      <c r="E71">
        <v>3</v>
      </c>
      <c r="F71">
        <v>119</v>
      </c>
      <c r="G71">
        <v>96</v>
      </c>
      <c r="H71">
        <v>101</v>
      </c>
      <c r="I71">
        <v>111</v>
      </c>
      <c r="J71">
        <v>114</v>
      </c>
      <c r="K71">
        <v>108</v>
      </c>
      <c r="L71">
        <v>79</v>
      </c>
      <c r="M71">
        <v>115</v>
      </c>
      <c r="N71" s="378"/>
    </row>
    <row r="72" spans="1:14" x14ac:dyDescent="0.3">
      <c r="A72" t="s">
        <v>3291</v>
      </c>
      <c r="B72">
        <v>139</v>
      </c>
      <c r="C72">
        <v>142</v>
      </c>
      <c r="D72">
        <v>147</v>
      </c>
      <c r="E72">
        <v>137</v>
      </c>
      <c r="F72"/>
      <c r="G72"/>
      <c r="H72"/>
      <c r="I72"/>
      <c r="J72"/>
      <c r="K72"/>
      <c r="L72"/>
      <c r="M72"/>
      <c r="N72" s="378"/>
    </row>
    <row r="73" spans="1:14" x14ac:dyDescent="0.3">
      <c r="A73" t="s">
        <v>21433</v>
      </c>
      <c r="B73"/>
      <c r="C73">
        <v>3</v>
      </c>
      <c r="D73">
        <v>3</v>
      </c>
      <c r="E73">
        <v>1</v>
      </c>
      <c r="F73">
        <v>1</v>
      </c>
      <c r="G73">
        <v>1</v>
      </c>
      <c r="H73"/>
      <c r="I73"/>
      <c r="J73"/>
      <c r="K73"/>
      <c r="L73"/>
      <c r="M73"/>
      <c r="N73" s="378"/>
    </row>
    <row r="74" spans="1:14" x14ac:dyDescent="0.3">
      <c r="A74" t="s">
        <v>3303</v>
      </c>
      <c r="B74"/>
      <c r="C74"/>
      <c r="D74"/>
      <c r="E74"/>
      <c r="F74">
        <v>30</v>
      </c>
      <c r="G74">
        <v>30</v>
      </c>
      <c r="H74">
        <v>33</v>
      </c>
      <c r="I74">
        <v>29</v>
      </c>
      <c r="J74">
        <v>34</v>
      </c>
      <c r="K74">
        <v>44</v>
      </c>
      <c r="L74">
        <v>22</v>
      </c>
      <c r="M74">
        <v>23</v>
      </c>
      <c r="N74" s="378"/>
    </row>
    <row r="75" spans="1:14" x14ac:dyDescent="0.3">
      <c r="A75" t="s">
        <v>3305</v>
      </c>
      <c r="B75">
        <v>88</v>
      </c>
      <c r="C75">
        <v>116</v>
      </c>
      <c r="D75">
        <v>105</v>
      </c>
      <c r="E75">
        <v>116</v>
      </c>
      <c r="F75"/>
      <c r="G75">
        <v>2</v>
      </c>
      <c r="H75"/>
      <c r="I75"/>
      <c r="J75"/>
      <c r="K75"/>
      <c r="L75"/>
      <c r="M75"/>
      <c r="N75" s="378"/>
    </row>
    <row r="76" spans="1:14" x14ac:dyDescent="0.3">
      <c r="A76" t="s">
        <v>3309</v>
      </c>
      <c r="B76">
        <v>93</v>
      </c>
      <c r="C76">
        <v>92</v>
      </c>
      <c r="D76">
        <v>102</v>
      </c>
      <c r="E76">
        <v>98</v>
      </c>
      <c r="F76"/>
      <c r="G76"/>
      <c r="H76"/>
      <c r="I76"/>
      <c r="J76"/>
      <c r="K76"/>
      <c r="L76"/>
      <c r="M76"/>
      <c r="N76" s="378"/>
    </row>
    <row r="77" spans="1:14" x14ac:dyDescent="0.3">
      <c r="A77" t="s">
        <v>3314</v>
      </c>
      <c r="B77"/>
      <c r="C77">
        <v>2</v>
      </c>
      <c r="D77">
        <v>1</v>
      </c>
      <c r="E77">
        <v>2</v>
      </c>
      <c r="F77">
        <v>146</v>
      </c>
      <c r="G77">
        <v>160</v>
      </c>
      <c r="H77">
        <v>151</v>
      </c>
      <c r="I77">
        <v>139</v>
      </c>
      <c r="J77">
        <v>127</v>
      </c>
      <c r="K77">
        <v>159</v>
      </c>
      <c r="L77">
        <v>128</v>
      </c>
      <c r="M77">
        <v>167</v>
      </c>
      <c r="N77" s="378"/>
    </row>
    <row r="78" spans="1:14" x14ac:dyDescent="0.3">
      <c r="A78" t="s">
        <v>3323</v>
      </c>
      <c r="B78"/>
      <c r="C78"/>
      <c r="D78"/>
      <c r="E78"/>
      <c r="F78">
        <v>186</v>
      </c>
      <c r="G78">
        <v>180</v>
      </c>
      <c r="H78">
        <v>175</v>
      </c>
      <c r="I78">
        <v>201</v>
      </c>
      <c r="J78">
        <v>163</v>
      </c>
      <c r="K78">
        <v>164</v>
      </c>
      <c r="L78">
        <v>142</v>
      </c>
      <c r="M78">
        <v>144</v>
      </c>
      <c r="N78" s="378"/>
    </row>
    <row r="79" spans="1:14" x14ac:dyDescent="0.3">
      <c r="A79" t="s">
        <v>17787</v>
      </c>
      <c r="B79">
        <v>43</v>
      </c>
      <c r="C79">
        <v>36</v>
      </c>
      <c r="D79">
        <v>47</v>
      </c>
      <c r="E79">
        <v>40</v>
      </c>
      <c r="F79"/>
      <c r="G79"/>
      <c r="H79"/>
      <c r="I79"/>
      <c r="J79"/>
      <c r="K79"/>
      <c r="L79"/>
      <c r="M79"/>
      <c r="N79" s="378"/>
    </row>
    <row r="80" spans="1:14" x14ac:dyDescent="0.3">
      <c r="A80" t="s">
        <v>3329</v>
      </c>
      <c r="B80"/>
      <c r="C80"/>
      <c r="D80"/>
      <c r="E80"/>
      <c r="F80">
        <v>261</v>
      </c>
      <c r="G80">
        <v>303</v>
      </c>
      <c r="H80">
        <v>236</v>
      </c>
      <c r="I80">
        <v>247</v>
      </c>
      <c r="J80">
        <v>251</v>
      </c>
      <c r="K80">
        <v>254</v>
      </c>
      <c r="L80">
        <v>235</v>
      </c>
      <c r="M80">
        <v>271</v>
      </c>
      <c r="N80" s="378"/>
    </row>
    <row r="81" spans="1:14" x14ac:dyDescent="0.3">
      <c r="A81" t="s">
        <v>3353</v>
      </c>
      <c r="B81"/>
      <c r="C81"/>
      <c r="D81"/>
      <c r="E81"/>
      <c r="F81">
        <v>814</v>
      </c>
      <c r="G81">
        <v>888</v>
      </c>
      <c r="H81">
        <v>528</v>
      </c>
      <c r="I81">
        <v>592</v>
      </c>
      <c r="J81">
        <v>539</v>
      </c>
      <c r="K81">
        <v>551</v>
      </c>
      <c r="L81">
        <v>444</v>
      </c>
      <c r="M81">
        <v>418</v>
      </c>
      <c r="N81" s="378"/>
    </row>
    <row r="82" spans="1:14" x14ac:dyDescent="0.3">
      <c r="A82" t="s">
        <v>3356</v>
      </c>
      <c r="B82">
        <v>90</v>
      </c>
      <c r="C82">
        <v>90</v>
      </c>
      <c r="D82">
        <v>84</v>
      </c>
      <c r="E82">
        <v>91</v>
      </c>
      <c r="F82"/>
      <c r="G82"/>
      <c r="H82"/>
      <c r="I82"/>
      <c r="J82"/>
      <c r="K82"/>
      <c r="L82"/>
      <c r="M82"/>
      <c r="N82" s="378"/>
    </row>
    <row r="83" spans="1:14" x14ac:dyDescent="0.3">
      <c r="A83" t="s">
        <v>3358</v>
      </c>
      <c r="B83"/>
      <c r="C83"/>
      <c r="D83"/>
      <c r="E83"/>
      <c r="F83">
        <v>93</v>
      </c>
      <c r="G83">
        <v>120</v>
      </c>
      <c r="H83">
        <v>108</v>
      </c>
      <c r="I83">
        <v>118</v>
      </c>
      <c r="J83">
        <v>127</v>
      </c>
      <c r="K83">
        <v>112</v>
      </c>
      <c r="L83">
        <v>139</v>
      </c>
      <c r="M83">
        <v>113</v>
      </c>
      <c r="N83" s="378"/>
    </row>
    <row r="84" spans="1:14" x14ac:dyDescent="0.3">
      <c r="A84" t="s">
        <v>3360</v>
      </c>
      <c r="B84"/>
      <c r="C84"/>
      <c r="D84"/>
      <c r="E84"/>
      <c r="F84">
        <v>241</v>
      </c>
      <c r="G84">
        <v>260</v>
      </c>
      <c r="H84">
        <v>260</v>
      </c>
      <c r="I84">
        <v>254</v>
      </c>
      <c r="J84">
        <v>267</v>
      </c>
      <c r="K84">
        <v>284</v>
      </c>
      <c r="L84">
        <v>272</v>
      </c>
      <c r="M84">
        <v>284</v>
      </c>
      <c r="N84" s="378"/>
    </row>
    <row r="85" spans="1:14" x14ac:dyDescent="0.3">
      <c r="A85" t="s">
        <v>3375</v>
      </c>
      <c r="B85"/>
      <c r="C85"/>
      <c r="D85"/>
      <c r="E85"/>
      <c r="F85">
        <v>92</v>
      </c>
      <c r="G85">
        <v>105</v>
      </c>
      <c r="H85">
        <v>93</v>
      </c>
      <c r="I85">
        <v>104</v>
      </c>
      <c r="J85">
        <v>87</v>
      </c>
      <c r="K85">
        <v>91</v>
      </c>
      <c r="L85">
        <v>105</v>
      </c>
      <c r="M85">
        <v>107</v>
      </c>
      <c r="N85" s="378"/>
    </row>
    <row r="86" spans="1:14" x14ac:dyDescent="0.3">
      <c r="A86" t="s">
        <v>3405</v>
      </c>
      <c r="B86"/>
      <c r="C86"/>
      <c r="D86"/>
      <c r="E86"/>
      <c r="F86">
        <v>139</v>
      </c>
      <c r="G86">
        <v>147</v>
      </c>
      <c r="H86">
        <v>124</v>
      </c>
      <c r="I86">
        <v>142</v>
      </c>
      <c r="J86">
        <v>125</v>
      </c>
      <c r="K86">
        <v>144</v>
      </c>
      <c r="L86">
        <v>125</v>
      </c>
      <c r="M86">
        <v>151</v>
      </c>
      <c r="N86" s="378"/>
    </row>
    <row r="87" spans="1:14" x14ac:dyDescent="0.3">
      <c r="A87" t="s">
        <v>3406</v>
      </c>
      <c r="B87">
        <v>115</v>
      </c>
      <c r="C87">
        <v>122</v>
      </c>
      <c r="D87">
        <v>131</v>
      </c>
      <c r="E87">
        <v>122</v>
      </c>
      <c r="F87"/>
      <c r="G87"/>
      <c r="H87"/>
      <c r="I87"/>
      <c r="J87"/>
      <c r="K87"/>
      <c r="L87"/>
      <c r="M87"/>
      <c r="N87" s="378"/>
    </row>
    <row r="88" spans="1:14" x14ac:dyDescent="0.3">
      <c r="A88" t="s">
        <v>3410</v>
      </c>
      <c r="B88"/>
      <c r="C88"/>
      <c r="D88"/>
      <c r="E88"/>
      <c r="F88">
        <v>34</v>
      </c>
      <c r="G88">
        <v>23</v>
      </c>
      <c r="H88">
        <v>25</v>
      </c>
      <c r="I88">
        <v>22</v>
      </c>
      <c r="J88">
        <v>18</v>
      </c>
      <c r="K88">
        <v>18</v>
      </c>
      <c r="L88">
        <v>20</v>
      </c>
      <c r="M88">
        <v>37</v>
      </c>
      <c r="N88" s="378"/>
    </row>
    <row r="89" spans="1:14" x14ac:dyDescent="0.3">
      <c r="A89" t="s">
        <v>3418</v>
      </c>
      <c r="B89">
        <v>28</v>
      </c>
      <c r="C89">
        <v>32</v>
      </c>
      <c r="D89">
        <v>14</v>
      </c>
      <c r="E89">
        <v>24</v>
      </c>
      <c r="F89"/>
      <c r="G89"/>
      <c r="H89"/>
      <c r="I89"/>
      <c r="J89"/>
      <c r="K89"/>
      <c r="L89"/>
      <c r="M89"/>
      <c r="N89" s="378"/>
    </row>
    <row r="90" spans="1:14" x14ac:dyDescent="0.3">
      <c r="A90" t="s">
        <v>3421</v>
      </c>
      <c r="B90"/>
      <c r="C90"/>
      <c r="D90"/>
      <c r="E90"/>
      <c r="F90">
        <v>82</v>
      </c>
      <c r="G90">
        <v>91</v>
      </c>
      <c r="H90">
        <v>55</v>
      </c>
      <c r="I90">
        <v>69</v>
      </c>
      <c r="J90">
        <v>41</v>
      </c>
      <c r="K90">
        <v>61</v>
      </c>
      <c r="L90">
        <v>57</v>
      </c>
      <c r="M90">
        <v>49</v>
      </c>
      <c r="N90" s="378"/>
    </row>
    <row r="91" spans="1:14" x14ac:dyDescent="0.3">
      <c r="A91" t="s">
        <v>3422</v>
      </c>
      <c r="B91">
        <v>59</v>
      </c>
      <c r="C91">
        <v>63</v>
      </c>
      <c r="D91">
        <v>61</v>
      </c>
      <c r="E91">
        <v>73</v>
      </c>
      <c r="F91"/>
      <c r="G91"/>
      <c r="H91"/>
      <c r="I91"/>
      <c r="J91"/>
      <c r="K91"/>
      <c r="L91"/>
      <c r="M91"/>
      <c r="N91" s="378"/>
    </row>
    <row r="92" spans="1:14" x14ac:dyDescent="0.3">
      <c r="A92" t="s">
        <v>3444</v>
      </c>
      <c r="B92">
        <v>79</v>
      </c>
      <c r="C92">
        <v>91</v>
      </c>
      <c r="D92">
        <v>83</v>
      </c>
      <c r="E92">
        <v>80</v>
      </c>
      <c r="F92"/>
      <c r="G92"/>
      <c r="H92"/>
      <c r="I92"/>
      <c r="J92"/>
      <c r="K92"/>
      <c r="L92"/>
      <c r="M92"/>
      <c r="N92" s="378"/>
    </row>
    <row r="93" spans="1:14" x14ac:dyDescent="0.3">
      <c r="A93" t="s">
        <v>12959</v>
      </c>
      <c r="B93">
        <v>93</v>
      </c>
      <c r="C93">
        <v>87</v>
      </c>
      <c r="D93">
        <v>104</v>
      </c>
      <c r="E93">
        <v>96</v>
      </c>
      <c r="F93"/>
      <c r="G93"/>
      <c r="H93"/>
      <c r="I93"/>
      <c r="J93"/>
      <c r="K93"/>
      <c r="L93"/>
      <c r="M93"/>
      <c r="N93" s="378"/>
    </row>
    <row r="94" spans="1:14" x14ac:dyDescent="0.3">
      <c r="A94" t="s">
        <v>3448</v>
      </c>
      <c r="B94"/>
      <c r="C94"/>
      <c r="D94">
        <v>69</v>
      </c>
      <c r="E94">
        <v>78</v>
      </c>
      <c r="F94">
        <v>72</v>
      </c>
      <c r="G94">
        <v>68</v>
      </c>
      <c r="H94">
        <v>60</v>
      </c>
      <c r="I94">
        <v>84</v>
      </c>
      <c r="J94">
        <v>73</v>
      </c>
      <c r="K94">
        <v>75</v>
      </c>
      <c r="L94">
        <v>63</v>
      </c>
      <c r="M94">
        <v>71</v>
      </c>
      <c r="N94" s="378"/>
    </row>
    <row r="95" spans="1:14" x14ac:dyDescent="0.3">
      <c r="A95" t="s">
        <v>3459</v>
      </c>
      <c r="B95">
        <v>22</v>
      </c>
      <c r="C95">
        <v>20</v>
      </c>
      <c r="D95">
        <v>23</v>
      </c>
      <c r="E95">
        <v>23</v>
      </c>
      <c r="F95">
        <v>20</v>
      </c>
      <c r="G95">
        <v>30</v>
      </c>
      <c r="H95">
        <v>17</v>
      </c>
      <c r="I95">
        <v>27</v>
      </c>
      <c r="J95">
        <v>32</v>
      </c>
      <c r="K95">
        <v>26</v>
      </c>
      <c r="L95">
        <v>23</v>
      </c>
      <c r="M95">
        <v>31</v>
      </c>
      <c r="N95" s="378"/>
    </row>
    <row r="96" spans="1:14" x14ac:dyDescent="0.3">
      <c r="A96" t="s">
        <v>3465</v>
      </c>
      <c r="B96">
        <v>78</v>
      </c>
      <c r="C96">
        <v>75</v>
      </c>
      <c r="D96">
        <v>78</v>
      </c>
      <c r="E96">
        <v>79</v>
      </c>
      <c r="F96"/>
      <c r="G96"/>
      <c r="H96"/>
      <c r="I96"/>
      <c r="J96"/>
      <c r="K96"/>
      <c r="L96"/>
      <c r="M96"/>
      <c r="N96" s="378"/>
    </row>
    <row r="97" spans="1:14" x14ac:dyDescent="0.3">
      <c r="A97" t="s">
        <v>3468</v>
      </c>
      <c r="B97"/>
      <c r="C97"/>
      <c r="D97"/>
      <c r="E97"/>
      <c r="F97">
        <v>42</v>
      </c>
      <c r="G97">
        <v>65</v>
      </c>
      <c r="H97">
        <v>49</v>
      </c>
      <c r="I97">
        <v>63</v>
      </c>
      <c r="J97">
        <v>48</v>
      </c>
      <c r="K97">
        <v>60</v>
      </c>
      <c r="L97">
        <v>69</v>
      </c>
      <c r="M97">
        <v>54</v>
      </c>
      <c r="N97" s="378"/>
    </row>
    <row r="98" spans="1:14" x14ac:dyDescent="0.3">
      <c r="A98" t="s">
        <v>3472</v>
      </c>
      <c r="B98">
        <v>28</v>
      </c>
      <c r="C98">
        <v>34</v>
      </c>
      <c r="D98">
        <v>34</v>
      </c>
      <c r="E98">
        <v>43</v>
      </c>
      <c r="F98">
        <v>38</v>
      </c>
      <c r="G98">
        <v>40</v>
      </c>
      <c r="H98">
        <v>29</v>
      </c>
      <c r="I98">
        <v>37</v>
      </c>
      <c r="J98">
        <v>38</v>
      </c>
      <c r="K98">
        <v>45</v>
      </c>
      <c r="L98">
        <v>39</v>
      </c>
      <c r="M98">
        <v>40</v>
      </c>
      <c r="N98" s="378"/>
    </row>
    <row r="99" spans="1:14" x14ac:dyDescent="0.3">
      <c r="A99" t="s">
        <v>3479</v>
      </c>
      <c r="B99">
        <v>40</v>
      </c>
      <c r="C99">
        <v>49</v>
      </c>
      <c r="D99">
        <v>43</v>
      </c>
      <c r="E99">
        <v>50</v>
      </c>
      <c r="F99">
        <v>41</v>
      </c>
      <c r="G99">
        <v>44</v>
      </c>
      <c r="H99">
        <v>34</v>
      </c>
      <c r="I99">
        <v>39</v>
      </c>
      <c r="J99">
        <v>49</v>
      </c>
      <c r="K99">
        <v>36</v>
      </c>
      <c r="L99">
        <v>46</v>
      </c>
      <c r="M99">
        <v>55</v>
      </c>
      <c r="N99" s="378"/>
    </row>
    <row r="100" spans="1:14" x14ac:dyDescent="0.3">
      <c r="A100" t="s">
        <v>3481</v>
      </c>
      <c r="B100"/>
      <c r="C100"/>
      <c r="D100"/>
      <c r="E100"/>
      <c r="F100">
        <v>64</v>
      </c>
      <c r="G100">
        <v>56</v>
      </c>
      <c r="H100">
        <v>73</v>
      </c>
      <c r="I100">
        <v>66</v>
      </c>
      <c r="J100">
        <v>56</v>
      </c>
      <c r="K100">
        <v>53</v>
      </c>
      <c r="L100">
        <v>64</v>
      </c>
      <c r="M100">
        <v>63</v>
      </c>
      <c r="N100" s="378"/>
    </row>
    <row r="101" spans="1:14" x14ac:dyDescent="0.3">
      <c r="A101" t="s">
        <v>3486</v>
      </c>
      <c r="B101">
        <v>99</v>
      </c>
      <c r="C101">
        <v>83</v>
      </c>
      <c r="D101">
        <v>78</v>
      </c>
      <c r="E101">
        <v>88</v>
      </c>
      <c r="F101">
        <v>85</v>
      </c>
      <c r="G101">
        <v>103</v>
      </c>
      <c r="H101">
        <v>79</v>
      </c>
      <c r="I101">
        <v>85</v>
      </c>
      <c r="J101">
        <v>68</v>
      </c>
      <c r="K101">
        <v>81</v>
      </c>
      <c r="L101">
        <v>72</v>
      </c>
      <c r="M101">
        <v>74</v>
      </c>
      <c r="N101" s="378"/>
    </row>
    <row r="102" spans="1:14" x14ac:dyDescent="0.3">
      <c r="A102" t="s">
        <v>17786</v>
      </c>
      <c r="B102"/>
      <c r="C102">
        <v>1</v>
      </c>
      <c r="D102"/>
      <c r="E102"/>
      <c r="F102"/>
      <c r="G102"/>
      <c r="H102"/>
      <c r="I102"/>
      <c r="J102"/>
      <c r="K102"/>
      <c r="L102"/>
      <c r="M102"/>
      <c r="N102" s="378"/>
    </row>
    <row r="103" spans="1:14" x14ac:dyDescent="0.3">
      <c r="A103" t="s">
        <v>3498</v>
      </c>
      <c r="B103">
        <v>132</v>
      </c>
      <c r="C103">
        <v>101</v>
      </c>
      <c r="D103">
        <v>132</v>
      </c>
      <c r="E103">
        <v>130</v>
      </c>
      <c r="F103"/>
      <c r="G103"/>
      <c r="H103"/>
      <c r="I103"/>
      <c r="J103"/>
      <c r="K103"/>
      <c r="L103"/>
      <c r="M103"/>
      <c r="N103" s="378"/>
    </row>
    <row r="104" spans="1:14" x14ac:dyDescent="0.3">
      <c r="A104" t="s">
        <v>3504</v>
      </c>
      <c r="B104">
        <v>179</v>
      </c>
      <c r="C104">
        <v>169</v>
      </c>
      <c r="D104">
        <v>191</v>
      </c>
      <c r="E104">
        <v>212</v>
      </c>
      <c r="F104"/>
      <c r="G104"/>
      <c r="H104"/>
      <c r="I104"/>
      <c r="J104"/>
      <c r="K104"/>
      <c r="L104"/>
      <c r="M104"/>
      <c r="N104" s="378"/>
    </row>
    <row r="105" spans="1:14" x14ac:dyDescent="0.3">
      <c r="A105" t="s">
        <v>10346</v>
      </c>
      <c r="B105">
        <v>42</v>
      </c>
      <c r="C105">
        <v>58</v>
      </c>
      <c r="D105">
        <v>54</v>
      </c>
      <c r="E105">
        <v>56</v>
      </c>
      <c r="F105">
        <v>62</v>
      </c>
      <c r="G105">
        <v>52</v>
      </c>
      <c r="H105">
        <v>30</v>
      </c>
      <c r="I105">
        <v>46</v>
      </c>
      <c r="J105">
        <v>45</v>
      </c>
      <c r="K105">
        <v>59</v>
      </c>
      <c r="L105">
        <v>60</v>
      </c>
      <c r="M105">
        <v>59</v>
      </c>
      <c r="N105" s="378"/>
    </row>
    <row r="106" spans="1:14" x14ac:dyDescent="0.3">
      <c r="A106" t="s">
        <v>3512</v>
      </c>
      <c r="B106"/>
      <c r="C106"/>
      <c r="D106"/>
      <c r="E106"/>
      <c r="F106">
        <v>121</v>
      </c>
      <c r="G106">
        <v>103</v>
      </c>
      <c r="H106">
        <v>111</v>
      </c>
      <c r="I106">
        <v>127</v>
      </c>
      <c r="J106">
        <v>99</v>
      </c>
      <c r="K106">
        <v>101</v>
      </c>
      <c r="L106">
        <v>107</v>
      </c>
      <c r="M106">
        <v>119</v>
      </c>
      <c r="N106" s="378"/>
    </row>
    <row r="107" spans="1:14" x14ac:dyDescent="0.3">
      <c r="A107" t="s">
        <v>3523</v>
      </c>
      <c r="B107"/>
      <c r="C107"/>
      <c r="D107"/>
      <c r="E107"/>
      <c r="F107">
        <v>33</v>
      </c>
      <c r="G107">
        <v>38</v>
      </c>
      <c r="H107">
        <v>40</v>
      </c>
      <c r="I107">
        <v>37</v>
      </c>
      <c r="J107">
        <v>34</v>
      </c>
      <c r="K107">
        <v>28</v>
      </c>
      <c r="L107">
        <v>49</v>
      </c>
      <c r="M107">
        <v>37</v>
      </c>
      <c r="N107" s="378"/>
    </row>
    <row r="108" spans="1:14" x14ac:dyDescent="0.3">
      <c r="A108" t="s">
        <v>3526</v>
      </c>
      <c r="B108">
        <v>21</v>
      </c>
      <c r="C108">
        <v>24</v>
      </c>
      <c r="D108">
        <v>28</v>
      </c>
      <c r="E108">
        <v>30</v>
      </c>
      <c r="F108">
        <v>32</v>
      </c>
      <c r="G108">
        <v>27</v>
      </c>
      <c r="H108">
        <v>21</v>
      </c>
      <c r="I108">
        <v>28</v>
      </c>
      <c r="J108">
        <v>28</v>
      </c>
      <c r="K108">
        <v>30</v>
      </c>
      <c r="L108">
        <v>24</v>
      </c>
      <c r="M108">
        <v>25</v>
      </c>
      <c r="N108" s="378"/>
    </row>
    <row r="109" spans="1:14" x14ac:dyDescent="0.3">
      <c r="A109" t="s">
        <v>3530</v>
      </c>
      <c r="B109"/>
      <c r="C109"/>
      <c r="D109"/>
      <c r="E109"/>
      <c r="F109">
        <v>104</v>
      </c>
      <c r="G109">
        <v>117</v>
      </c>
      <c r="H109">
        <v>113</v>
      </c>
      <c r="I109">
        <v>112</v>
      </c>
      <c r="J109">
        <v>122</v>
      </c>
      <c r="K109">
        <v>125</v>
      </c>
      <c r="L109">
        <v>119</v>
      </c>
      <c r="M109">
        <v>146</v>
      </c>
      <c r="N109" s="378"/>
    </row>
    <row r="110" spans="1:14" x14ac:dyDescent="0.3">
      <c r="A110" t="s">
        <v>3533</v>
      </c>
      <c r="B110">
        <v>17</v>
      </c>
      <c r="C110">
        <v>18</v>
      </c>
      <c r="D110">
        <v>10</v>
      </c>
      <c r="E110">
        <v>14</v>
      </c>
      <c r="F110"/>
      <c r="G110"/>
      <c r="H110"/>
      <c r="I110"/>
      <c r="J110"/>
      <c r="K110"/>
      <c r="L110"/>
      <c r="M110"/>
      <c r="N110" s="378"/>
    </row>
    <row r="111" spans="1:14" x14ac:dyDescent="0.3">
      <c r="A111" t="s">
        <v>3537</v>
      </c>
      <c r="B111">
        <v>60</v>
      </c>
      <c r="C111">
        <v>67</v>
      </c>
      <c r="D111">
        <v>45</v>
      </c>
      <c r="E111">
        <v>73</v>
      </c>
      <c r="F111"/>
      <c r="G111"/>
      <c r="H111"/>
      <c r="I111"/>
      <c r="J111"/>
      <c r="K111"/>
      <c r="L111"/>
      <c r="M111"/>
      <c r="N111" s="378"/>
    </row>
    <row r="112" spans="1:14" x14ac:dyDescent="0.3">
      <c r="A112" t="s">
        <v>3547</v>
      </c>
      <c r="B112"/>
      <c r="C112"/>
      <c r="D112"/>
      <c r="E112"/>
      <c r="F112">
        <v>198</v>
      </c>
      <c r="G112">
        <v>185</v>
      </c>
      <c r="H112">
        <v>190</v>
      </c>
      <c r="I112">
        <v>169</v>
      </c>
      <c r="J112">
        <v>196</v>
      </c>
      <c r="K112">
        <v>199</v>
      </c>
      <c r="L112">
        <v>199</v>
      </c>
      <c r="M112">
        <v>188</v>
      </c>
      <c r="N112" s="378"/>
    </row>
    <row r="113" spans="1:14" x14ac:dyDescent="0.3">
      <c r="A113" t="s">
        <v>12936</v>
      </c>
      <c r="B113">
        <v>307</v>
      </c>
      <c r="C113">
        <v>311</v>
      </c>
      <c r="D113">
        <v>304</v>
      </c>
      <c r="E113">
        <v>338</v>
      </c>
      <c r="F113"/>
      <c r="G113"/>
      <c r="H113"/>
      <c r="I113"/>
      <c r="J113"/>
      <c r="K113"/>
      <c r="L113"/>
      <c r="M113"/>
      <c r="N113" s="378"/>
    </row>
    <row r="114" spans="1:14" x14ac:dyDescent="0.3">
      <c r="A114" t="s">
        <v>3566</v>
      </c>
      <c r="B114"/>
      <c r="C114"/>
      <c r="D114"/>
      <c r="E114"/>
      <c r="F114">
        <v>200</v>
      </c>
      <c r="G114">
        <v>240</v>
      </c>
      <c r="H114">
        <v>205</v>
      </c>
      <c r="I114">
        <v>238</v>
      </c>
      <c r="J114">
        <v>218</v>
      </c>
      <c r="K114">
        <v>223</v>
      </c>
      <c r="L114">
        <v>220</v>
      </c>
      <c r="M114">
        <v>242</v>
      </c>
      <c r="N114" s="378"/>
    </row>
    <row r="115" spans="1:14" x14ac:dyDescent="0.3">
      <c r="A115" t="s">
        <v>3572</v>
      </c>
      <c r="B115"/>
      <c r="C115"/>
      <c r="D115"/>
      <c r="E115"/>
      <c r="F115">
        <v>91</v>
      </c>
      <c r="G115">
        <v>75</v>
      </c>
      <c r="H115">
        <v>79</v>
      </c>
      <c r="I115">
        <v>91</v>
      </c>
      <c r="J115">
        <v>75</v>
      </c>
      <c r="K115">
        <v>83</v>
      </c>
      <c r="L115">
        <v>102</v>
      </c>
      <c r="M115">
        <v>89</v>
      </c>
      <c r="N115" s="378"/>
    </row>
    <row r="116" spans="1:14" x14ac:dyDescent="0.3">
      <c r="A116" t="s">
        <v>3604</v>
      </c>
      <c r="B116">
        <v>204</v>
      </c>
      <c r="C116">
        <v>175</v>
      </c>
      <c r="D116">
        <v>181</v>
      </c>
      <c r="E116">
        <v>190</v>
      </c>
      <c r="F116">
        <v>1</v>
      </c>
      <c r="G116"/>
      <c r="H116"/>
      <c r="I116"/>
      <c r="J116"/>
      <c r="K116"/>
      <c r="L116"/>
      <c r="M116"/>
      <c r="N116" s="378"/>
    </row>
    <row r="117" spans="1:14" x14ac:dyDescent="0.3">
      <c r="A117" t="s">
        <v>3606</v>
      </c>
      <c r="B117">
        <v>50</v>
      </c>
      <c r="C117">
        <v>63</v>
      </c>
      <c r="D117">
        <v>58</v>
      </c>
      <c r="E117">
        <v>61</v>
      </c>
      <c r="F117"/>
      <c r="G117"/>
      <c r="H117"/>
      <c r="I117"/>
      <c r="J117"/>
      <c r="K117"/>
      <c r="L117"/>
      <c r="M117"/>
      <c r="N117" s="378"/>
    </row>
    <row r="118" spans="1:14" x14ac:dyDescent="0.3">
      <c r="A118" t="s">
        <v>3608</v>
      </c>
      <c r="B118">
        <v>126</v>
      </c>
      <c r="C118">
        <v>116</v>
      </c>
      <c r="D118">
        <v>116</v>
      </c>
      <c r="E118">
        <v>115</v>
      </c>
      <c r="F118"/>
      <c r="G118"/>
      <c r="H118"/>
      <c r="I118"/>
      <c r="J118"/>
      <c r="K118"/>
      <c r="L118"/>
      <c r="M118"/>
      <c r="N118" s="378"/>
    </row>
    <row r="119" spans="1:14" x14ac:dyDescent="0.3">
      <c r="A119" t="s">
        <v>3610</v>
      </c>
      <c r="B119"/>
      <c r="C119"/>
      <c r="D119"/>
      <c r="E119"/>
      <c r="F119">
        <v>168</v>
      </c>
      <c r="G119">
        <v>206</v>
      </c>
      <c r="H119">
        <v>152</v>
      </c>
      <c r="I119">
        <v>197</v>
      </c>
      <c r="J119">
        <v>178</v>
      </c>
      <c r="K119">
        <v>169</v>
      </c>
      <c r="L119">
        <v>181</v>
      </c>
      <c r="M119">
        <v>198</v>
      </c>
      <c r="N119" s="378"/>
    </row>
    <row r="120" spans="1:14" x14ac:dyDescent="0.3">
      <c r="A120" t="s">
        <v>3618</v>
      </c>
      <c r="B120">
        <v>106</v>
      </c>
      <c r="C120">
        <v>143</v>
      </c>
      <c r="D120">
        <v>122</v>
      </c>
      <c r="E120">
        <v>118</v>
      </c>
      <c r="F120"/>
      <c r="G120"/>
      <c r="H120"/>
      <c r="I120"/>
      <c r="J120"/>
      <c r="K120"/>
      <c r="L120"/>
      <c r="M120"/>
      <c r="N120" s="378"/>
    </row>
    <row r="121" spans="1:14" x14ac:dyDescent="0.3">
      <c r="A121" t="s">
        <v>3621</v>
      </c>
      <c r="B121"/>
      <c r="C121"/>
      <c r="D121"/>
      <c r="E121"/>
      <c r="F121">
        <v>211</v>
      </c>
      <c r="G121">
        <v>193</v>
      </c>
      <c r="H121">
        <v>223</v>
      </c>
      <c r="I121">
        <v>207</v>
      </c>
      <c r="J121">
        <v>209</v>
      </c>
      <c r="K121">
        <v>223</v>
      </c>
      <c r="L121">
        <v>211</v>
      </c>
      <c r="M121">
        <v>216</v>
      </c>
      <c r="N121" s="378"/>
    </row>
    <row r="122" spans="1:14" x14ac:dyDescent="0.3">
      <c r="A122" t="s">
        <v>3622</v>
      </c>
      <c r="B122">
        <v>89</v>
      </c>
      <c r="C122">
        <v>98</v>
      </c>
      <c r="D122">
        <v>109</v>
      </c>
      <c r="E122">
        <v>118</v>
      </c>
      <c r="F122"/>
      <c r="G122"/>
      <c r="H122"/>
      <c r="I122"/>
      <c r="J122"/>
      <c r="K122"/>
      <c r="L122"/>
      <c r="M122"/>
      <c r="N122" s="378"/>
    </row>
    <row r="123" spans="1:14" x14ac:dyDescent="0.3">
      <c r="A123" t="s">
        <v>3628</v>
      </c>
      <c r="B123"/>
      <c r="C123"/>
      <c r="D123"/>
      <c r="E123"/>
      <c r="F123"/>
      <c r="G123"/>
      <c r="H123">
        <v>177</v>
      </c>
      <c r="I123">
        <v>230</v>
      </c>
      <c r="J123">
        <v>220</v>
      </c>
      <c r="K123">
        <v>231</v>
      </c>
      <c r="L123">
        <v>211</v>
      </c>
      <c r="M123">
        <v>234</v>
      </c>
      <c r="N123" s="378"/>
    </row>
    <row r="124" spans="1:14" x14ac:dyDescent="0.3">
      <c r="A124" t="s">
        <v>3635</v>
      </c>
      <c r="B124">
        <v>60</v>
      </c>
      <c r="C124">
        <v>62</v>
      </c>
      <c r="D124">
        <v>52</v>
      </c>
      <c r="E124">
        <v>73</v>
      </c>
      <c r="F124">
        <v>50</v>
      </c>
      <c r="G124">
        <v>47</v>
      </c>
      <c r="H124">
        <v>28</v>
      </c>
      <c r="I124">
        <v>36</v>
      </c>
      <c r="J124">
        <v>34</v>
      </c>
      <c r="K124">
        <v>38</v>
      </c>
      <c r="L124">
        <v>32</v>
      </c>
      <c r="M124">
        <v>26</v>
      </c>
      <c r="N124" s="378"/>
    </row>
    <row r="125" spans="1:14" x14ac:dyDescent="0.3">
      <c r="A125" t="s">
        <v>3637</v>
      </c>
      <c r="B125">
        <v>124</v>
      </c>
      <c r="C125">
        <v>112</v>
      </c>
      <c r="D125">
        <v>129</v>
      </c>
      <c r="E125">
        <v>117</v>
      </c>
      <c r="F125"/>
      <c r="G125"/>
      <c r="H125"/>
      <c r="I125"/>
      <c r="J125"/>
      <c r="K125"/>
      <c r="L125"/>
      <c r="M125"/>
      <c r="N125" s="378"/>
    </row>
    <row r="126" spans="1:14" x14ac:dyDescent="0.3">
      <c r="A126" t="s">
        <v>3638</v>
      </c>
      <c r="B126"/>
      <c r="C126"/>
      <c r="D126"/>
      <c r="E126"/>
      <c r="F126">
        <v>360</v>
      </c>
      <c r="G126">
        <v>349</v>
      </c>
      <c r="H126">
        <v>339</v>
      </c>
      <c r="I126">
        <v>312</v>
      </c>
      <c r="J126">
        <v>388</v>
      </c>
      <c r="K126">
        <v>334</v>
      </c>
      <c r="L126">
        <v>385</v>
      </c>
      <c r="M126">
        <v>402</v>
      </c>
      <c r="N126" s="378"/>
    </row>
    <row r="127" spans="1:14" x14ac:dyDescent="0.3">
      <c r="A127" t="s">
        <v>3655</v>
      </c>
      <c r="B127"/>
      <c r="C127"/>
      <c r="D127"/>
      <c r="E127"/>
      <c r="F127">
        <v>356</v>
      </c>
      <c r="G127">
        <v>337</v>
      </c>
      <c r="H127">
        <v>299</v>
      </c>
      <c r="I127">
        <v>293</v>
      </c>
      <c r="J127">
        <v>318</v>
      </c>
      <c r="K127">
        <v>330</v>
      </c>
      <c r="L127">
        <v>359</v>
      </c>
      <c r="M127">
        <v>384</v>
      </c>
      <c r="N127" s="378"/>
    </row>
    <row r="128" spans="1:14" x14ac:dyDescent="0.3">
      <c r="A128" t="s">
        <v>3657</v>
      </c>
      <c r="B128"/>
      <c r="C128"/>
      <c r="D128"/>
      <c r="E128"/>
      <c r="F128">
        <v>163</v>
      </c>
      <c r="G128">
        <v>179</v>
      </c>
      <c r="H128">
        <v>178</v>
      </c>
      <c r="I128">
        <v>156</v>
      </c>
      <c r="J128">
        <v>161</v>
      </c>
      <c r="K128">
        <v>189</v>
      </c>
      <c r="L128">
        <v>188</v>
      </c>
      <c r="M128">
        <v>181</v>
      </c>
      <c r="N128" s="378"/>
    </row>
    <row r="129" spans="1:14" x14ac:dyDescent="0.3">
      <c r="A129" t="s">
        <v>3669</v>
      </c>
      <c r="B129">
        <v>155</v>
      </c>
      <c r="C129">
        <v>188</v>
      </c>
      <c r="D129">
        <v>188</v>
      </c>
      <c r="E129">
        <v>184</v>
      </c>
      <c r="F129"/>
      <c r="G129"/>
      <c r="H129"/>
      <c r="I129"/>
      <c r="J129"/>
      <c r="K129"/>
      <c r="L129"/>
      <c r="M129"/>
      <c r="N129" s="378"/>
    </row>
    <row r="130" spans="1:14" x14ac:dyDescent="0.3">
      <c r="A130" t="s">
        <v>3673</v>
      </c>
      <c r="B130"/>
      <c r="C130"/>
      <c r="D130"/>
      <c r="E130"/>
      <c r="F130">
        <v>308</v>
      </c>
      <c r="G130">
        <v>325</v>
      </c>
      <c r="H130">
        <v>263</v>
      </c>
      <c r="I130">
        <v>290</v>
      </c>
      <c r="J130">
        <v>239</v>
      </c>
      <c r="K130">
        <v>272</v>
      </c>
      <c r="L130">
        <v>239</v>
      </c>
      <c r="M130">
        <v>235</v>
      </c>
      <c r="N130" s="378"/>
    </row>
    <row r="131" spans="1:14" x14ac:dyDescent="0.3">
      <c r="A131" t="s">
        <v>3675</v>
      </c>
      <c r="B131">
        <v>116</v>
      </c>
      <c r="C131">
        <v>126</v>
      </c>
      <c r="D131">
        <v>143</v>
      </c>
      <c r="E131">
        <v>139</v>
      </c>
      <c r="F131">
        <v>110</v>
      </c>
      <c r="G131">
        <v>125</v>
      </c>
      <c r="H131"/>
      <c r="I131"/>
      <c r="J131"/>
      <c r="K131"/>
      <c r="L131"/>
      <c r="M131"/>
      <c r="N131" s="378"/>
    </row>
    <row r="132" spans="1:14" x14ac:dyDescent="0.3">
      <c r="A132" t="s">
        <v>3680</v>
      </c>
      <c r="B132"/>
      <c r="C132"/>
      <c r="D132"/>
      <c r="E132"/>
      <c r="F132">
        <v>187</v>
      </c>
      <c r="G132">
        <v>183</v>
      </c>
      <c r="H132">
        <v>187</v>
      </c>
      <c r="I132">
        <v>207</v>
      </c>
      <c r="J132">
        <v>196</v>
      </c>
      <c r="K132">
        <v>219</v>
      </c>
      <c r="L132">
        <v>213</v>
      </c>
      <c r="M132">
        <v>234</v>
      </c>
      <c r="N132" s="378"/>
    </row>
    <row r="133" spans="1:14" x14ac:dyDescent="0.3">
      <c r="A133" t="s">
        <v>3683</v>
      </c>
      <c r="B133">
        <v>95</v>
      </c>
      <c r="C133">
        <v>108</v>
      </c>
      <c r="D133">
        <v>128</v>
      </c>
      <c r="E133">
        <v>116</v>
      </c>
      <c r="F133"/>
      <c r="G133"/>
      <c r="H133"/>
      <c r="I133"/>
      <c r="J133"/>
      <c r="K133"/>
      <c r="L133"/>
      <c r="M133"/>
      <c r="N133" s="378"/>
    </row>
    <row r="134" spans="1:14" x14ac:dyDescent="0.3">
      <c r="A134" t="s">
        <v>3685</v>
      </c>
      <c r="B134"/>
      <c r="C134"/>
      <c r="D134"/>
      <c r="E134"/>
      <c r="F134">
        <v>124</v>
      </c>
      <c r="G134">
        <v>127</v>
      </c>
      <c r="H134">
        <v>100</v>
      </c>
      <c r="I134">
        <v>127</v>
      </c>
      <c r="J134">
        <v>93</v>
      </c>
      <c r="K134">
        <v>99</v>
      </c>
      <c r="L134">
        <v>104</v>
      </c>
      <c r="M134">
        <v>109</v>
      </c>
      <c r="N134" s="378"/>
    </row>
    <row r="135" spans="1:14" x14ac:dyDescent="0.3">
      <c r="A135" t="s">
        <v>3694</v>
      </c>
      <c r="B135">
        <v>157</v>
      </c>
      <c r="C135">
        <v>165</v>
      </c>
      <c r="D135">
        <v>140</v>
      </c>
      <c r="E135">
        <v>165</v>
      </c>
      <c r="F135"/>
      <c r="G135"/>
      <c r="H135"/>
      <c r="I135"/>
      <c r="J135"/>
      <c r="K135"/>
      <c r="L135"/>
      <c r="M135"/>
      <c r="N135" s="378"/>
    </row>
    <row r="136" spans="1:14" x14ac:dyDescent="0.3">
      <c r="A136" t="s">
        <v>3713</v>
      </c>
      <c r="B136"/>
      <c r="C136"/>
      <c r="D136"/>
      <c r="E136"/>
      <c r="F136">
        <v>190</v>
      </c>
      <c r="G136">
        <v>220</v>
      </c>
      <c r="H136">
        <v>203</v>
      </c>
      <c r="I136">
        <v>215</v>
      </c>
      <c r="J136">
        <v>213</v>
      </c>
      <c r="K136">
        <v>222</v>
      </c>
      <c r="L136">
        <v>207</v>
      </c>
      <c r="M136">
        <v>236</v>
      </c>
      <c r="N136" s="378"/>
    </row>
    <row r="137" spans="1:14" x14ac:dyDescent="0.3">
      <c r="A137" t="s">
        <v>3715</v>
      </c>
      <c r="B137">
        <v>97</v>
      </c>
      <c r="C137">
        <v>105</v>
      </c>
      <c r="D137">
        <v>104</v>
      </c>
      <c r="E137">
        <v>105</v>
      </c>
      <c r="F137">
        <v>106</v>
      </c>
      <c r="G137">
        <v>84</v>
      </c>
      <c r="H137">
        <v>71</v>
      </c>
      <c r="I137">
        <v>92</v>
      </c>
      <c r="J137">
        <v>66</v>
      </c>
      <c r="K137">
        <v>84</v>
      </c>
      <c r="L137">
        <v>62</v>
      </c>
      <c r="M137">
        <v>71</v>
      </c>
      <c r="N137" s="378"/>
    </row>
    <row r="138" spans="1:14" x14ac:dyDescent="0.3">
      <c r="A138" t="s">
        <v>3734</v>
      </c>
      <c r="B138">
        <v>172</v>
      </c>
      <c r="C138">
        <v>190</v>
      </c>
      <c r="D138">
        <v>165</v>
      </c>
      <c r="E138">
        <v>173</v>
      </c>
      <c r="F138"/>
      <c r="G138"/>
      <c r="H138"/>
      <c r="I138"/>
      <c r="J138"/>
      <c r="K138"/>
      <c r="L138"/>
      <c r="M138"/>
      <c r="N138" s="378"/>
    </row>
    <row r="139" spans="1:14" x14ac:dyDescent="0.3">
      <c r="A139" t="s">
        <v>3744</v>
      </c>
      <c r="B139"/>
      <c r="C139"/>
      <c r="D139"/>
      <c r="E139"/>
      <c r="F139">
        <v>178</v>
      </c>
      <c r="G139">
        <v>195</v>
      </c>
      <c r="H139">
        <v>183</v>
      </c>
      <c r="I139">
        <v>178</v>
      </c>
      <c r="J139">
        <v>170</v>
      </c>
      <c r="K139">
        <v>182</v>
      </c>
      <c r="L139">
        <v>200</v>
      </c>
      <c r="M139">
        <v>194</v>
      </c>
      <c r="N139" s="378"/>
    </row>
    <row r="140" spans="1:14" x14ac:dyDescent="0.3">
      <c r="A140" t="s">
        <v>3745</v>
      </c>
      <c r="B140">
        <v>180</v>
      </c>
      <c r="C140">
        <v>184</v>
      </c>
      <c r="D140">
        <v>171</v>
      </c>
      <c r="E140">
        <v>179</v>
      </c>
      <c r="F140"/>
      <c r="G140"/>
      <c r="H140"/>
      <c r="I140"/>
      <c r="J140"/>
      <c r="K140"/>
      <c r="L140"/>
      <c r="M140"/>
      <c r="N140" s="378"/>
    </row>
    <row r="141" spans="1:14" x14ac:dyDescent="0.3">
      <c r="A141" t="s">
        <v>3772</v>
      </c>
      <c r="B141"/>
      <c r="C141"/>
      <c r="D141"/>
      <c r="E141"/>
      <c r="F141">
        <v>512</v>
      </c>
      <c r="G141">
        <v>550</v>
      </c>
      <c r="H141">
        <v>457</v>
      </c>
      <c r="I141">
        <v>480</v>
      </c>
      <c r="J141">
        <v>483</v>
      </c>
      <c r="K141">
        <v>507</v>
      </c>
      <c r="L141">
        <v>527</v>
      </c>
      <c r="M141">
        <v>563</v>
      </c>
      <c r="N141" s="378"/>
    </row>
    <row r="142" spans="1:14" x14ac:dyDescent="0.3">
      <c r="A142" t="s">
        <v>3774</v>
      </c>
      <c r="B142"/>
      <c r="C142"/>
      <c r="D142"/>
      <c r="E142"/>
      <c r="F142">
        <v>140</v>
      </c>
      <c r="G142">
        <v>153</v>
      </c>
      <c r="H142">
        <v>154</v>
      </c>
      <c r="I142">
        <v>143</v>
      </c>
      <c r="J142">
        <v>143</v>
      </c>
      <c r="K142">
        <v>165</v>
      </c>
      <c r="L142">
        <v>125</v>
      </c>
      <c r="M142">
        <v>144</v>
      </c>
      <c r="N142" s="378"/>
    </row>
    <row r="143" spans="1:14" x14ac:dyDescent="0.3">
      <c r="A143" t="s">
        <v>3775</v>
      </c>
      <c r="B143">
        <v>137</v>
      </c>
      <c r="C143">
        <v>167</v>
      </c>
      <c r="D143">
        <v>185</v>
      </c>
      <c r="E143">
        <v>193</v>
      </c>
      <c r="F143"/>
      <c r="G143"/>
      <c r="H143"/>
      <c r="I143"/>
      <c r="J143"/>
      <c r="K143"/>
      <c r="L143"/>
      <c r="M143"/>
      <c r="N143" s="378"/>
    </row>
    <row r="144" spans="1:14" x14ac:dyDescent="0.3">
      <c r="A144" t="s">
        <v>3778</v>
      </c>
      <c r="B144">
        <v>22</v>
      </c>
      <c r="C144">
        <v>26</v>
      </c>
      <c r="D144">
        <v>28</v>
      </c>
      <c r="E144">
        <v>26</v>
      </c>
      <c r="F144"/>
      <c r="G144"/>
      <c r="H144"/>
      <c r="I144"/>
      <c r="J144"/>
      <c r="K144"/>
      <c r="L144"/>
      <c r="M144"/>
      <c r="N144" s="378"/>
    </row>
    <row r="145" spans="1:14" x14ac:dyDescent="0.3">
      <c r="A145" t="s">
        <v>3779</v>
      </c>
      <c r="B145">
        <v>37</v>
      </c>
      <c r="C145">
        <v>37</v>
      </c>
      <c r="D145">
        <v>32</v>
      </c>
      <c r="E145">
        <v>33</v>
      </c>
      <c r="F145"/>
      <c r="G145"/>
      <c r="H145"/>
      <c r="I145"/>
      <c r="J145"/>
      <c r="K145"/>
      <c r="L145"/>
      <c r="M145"/>
      <c r="N145" s="378"/>
    </row>
    <row r="146" spans="1:14" x14ac:dyDescent="0.3">
      <c r="A146" t="s">
        <v>3780</v>
      </c>
      <c r="B146">
        <v>62</v>
      </c>
      <c r="C146">
        <v>49</v>
      </c>
      <c r="D146">
        <v>56</v>
      </c>
      <c r="E146">
        <v>49</v>
      </c>
      <c r="F146"/>
      <c r="G146"/>
      <c r="H146"/>
      <c r="I146"/>
      <c r="J146"/>
      <c r="K146"/>
      <c r="L146"/>
      <c r="M146"/>
      <c r="N146" s="378"/>
    </row>
    <row r="147" spans="1:14" x14ac:dyDescent="0.3">
      <c r="A147" t="s">
        <v>3782</v>
      </c>
      <c r="B147"/>
      <c r="C147"/>
      <c r="D147"/>
      <c r="E147"/>
      <c r="F147">
        <v>86</v>
      </c>
      <c r="G147">
        <v>100</v>
      </c>
      <c r="H147">
        <v>65</v>
      </c>
      <c r="I147">
        <v>78</v>
      </c>
      <c r="J147">
        <v>57</v>
      </c>
      <c r="K147">
        <v>83</v>
      </c>
      <c r="L147">
        <v>85</v>
      </c>
      <c r="M147">
        <v>58</v>
      </c>
      <c r="N147" s="378"/>
    </row>
    <row r="148" spans="1:14" x14ac:dyDescent="0.3">
      <c r="A148" t="s">
        <v>3787</v>
      </c>
      <c r="B148">
        <v>31</v>
      </c>
      <c r="C148">
        <v>24</v>
      </c>
      <c r="D148">
        <v>24</v>
      </c>
      <c r="E148">
        <v>24</v>
      </c>
      <c r="F148"/>
      <c r="G148"/>
      <c r="H148"/>
      <c r="I148"/>
      <c r="J148"/>
      <c r="K148"/>
      <c r="L148"/>
      <c r="M148"/>
      <c r="N148" s="378"/>
    </row>
    <row r="149" spans="1:14" x14ac:dyDescent="0.3">
      <c r="A149" t="s">
        <v>15896</v>
      </c>
      <c r="B149">
        <v>39</v>
      </c>
      <c r="C149">
        <v>28</v>
      </c>
      <c r="D149">
        <v>26</v>
      </c>
      <c r="E149">
        <v>39</v>
      </c>
      <c r="F149"/>
      <c r="G149"/>
      <c r="H149"/>
      <c r="I149"/>
      <c r="J149"/>
      <c r="K149"/>
      <c r="L149"/>
      <c r="M149"/>
      <c r="N149" s="378"/>
    </row>
    <row r="150" spans="1:14" x14ac:dyDescent="0.3">
      <c r="A150" t="s">
        <v>3795</v>
      </c>
      <c r="B150">
        <v>23</v>
      </c>
      <c r="C150">
        <v>34</v>
      </c>
      <c r="D150">
        <v>33</v>
      </c>
      <c r="E150">
        <v>30</v>
      </c>
      <c r="F150"/>
      <c r="G150"/>
      <c r="H150"/>
      <c r="I150"/>
      <c r="J150"/>
      <c r="K150"/>
      <c r="L150"/>
      <c r="M150"/>
      <c r="N150" s="378"/>
    </row>
    <row r="151" spans="1:14" x14ac:dyDescent="0.3">
      <c r="A151" t="s">
        <v>3796</v>
      </c>
      <c r="B151"/>
      <c r="C151"/>
      <c r="D151"/>
      <c r="E151"/>
      <c r="F151"/>
      <c r="G151"/>
      <c r="H151"/>
      <c r="I151"/>
      <c r="J151"/>
      <c r="K151"/>
      <c r="L151">
        <v>154</v>
      </c>
      <c r="M151">
        <v>131</v>
      </c>
      <c r="N151" s="378"/>
    </row>
    <row r="152" spans="1:14" x14ac:dyDescent="0.3">
      <c r="A152" t="s">
        <v>3799</v>
      </c>
      <c r="B152">
        <v>27</v>
      </c>
      <c r="C152">
        <v>42</v>
      </c>
      <c r="D152">
        <v>32</v>
      </c>
      <c r="E152">
        <v>35</v>
      </c>
      <c r="F152"/>
      <c r="G152"/>
      <c r="H152"/>
      <c r="I152"/>
      <c r="J152"/>
      <c r="K152"/>
      <c r="L152"/>
      <c r="M152"/>
      <c r="N152" s="378"/>
    </row>
    <row r="153" spans="1:14" x14ac:dyDescent="0.3">
      <c r="A153" t="s">
        <v>10003</v>
      </c>
      <c r="B153">
        <v>31</v>
      </c>
      <c r="C153">
        <v>34</v>
      </c>
      <c r="D153">
        <v>22</v>
      </c>
      <c r="E153">
        <v>33</v>
      </c>
      <c r="F153"/>
      <c r="G153"/>
      <c r="H153"/>
      <c r="I153"/>
      <c r="J153"/>
      <c r="K153"/>
      <c r="L153"/>
      <c r="M153"/>
      <c r="N153" s="378"/>
    </row>
    <row r="154" spans="1:14" x14ac:dyDescent="0.3">
      <c r="A154" t="s">
        <v>3806</v>
      </c>
      <c r="B154">
        <v>42</v>
      </c>
      <c r="C154">
        <v>34</v>
      </c>
      <c r="D154">
        <v>41</v>
      </c>
      <c r="E154">
        <v>35</v>
      </c>
      <c r="F154"/>
      <c r="G154"/>
      <c r="H154"/>
      <c r="I154"/>
      <c r="J154"/>
      <c r="K154"/>
      <c r="L154"/>
      <c r="M154"/>
      <c r="N154" s="378"/>
    </row>
    <row r="155" spans="1:14" x14ac:dyDescent="0.3">
      <c r="A155" t="s">
        <v>3807</v>
      </c>
      <c r="B155">
        <v>82</v>
      </c>
      <c r="C155">
        <v>73</v>
      </c>
      <c r="D155">
        <v>71</v>
      </c>
      <c r="E155">
        <v>77</v>
      </c>
      <c r="F155">
        <v>102</v>
      </c>
      <c r="G155">
        <v>76</v>
      </c>
      <c r="H155">
        <v>80</v>
      </c>
      <c r="I155">
        <v>73</v>
      </c>
      <c r="J155">
        <v>75</v>
      </c>
      <c r="K155">
        <v>60</v>
      </c>
      <c r="L155">
        <v>45</v>
      </c>
      <c r="M155">
        <v>40</v>
      </c>
      <c r="N155" s="378"/>
    </row>
    <row r="156" spans="1:14" x14ac:dyDescent="0.3">
      <c r="A156" t="s">
        <v>10004</v>
      </c>
      <c r="B156">
        <v>14</v>
      </c>
      <c r="C156">
        <v>12</v>
      </c>
      <c r="D156">
        <v>14</v>
      </c>
      <c r="E156">
        <v>11</v>
      </c>
      <c r="F156"/>
      <c r="G156"/>
      <c r="H156"/>
      <c r="I156"/>
      <c r="J156"/>
      <c r="K156"/>
      <c r="L156"/>
      <c r="M156"/>
      <c r="N156" s="378"/>
    </row>
    <row r="157" spans="1:14" x14ac:dyDescent="0.3">
      <c r="A157" t="s">
        <v>3812</v>
      </c>
      <c r="B157">
        <v>41</v>
      </c>
      <c r="C157">
        <v>44</v>
      </c>
      <c r="D157">
        <v>40</v>
      </c>
      <c r="E157">
        <v>44</v>
      </c>
      <c r="F157">
        <v>131</v>
      </c>
      <c r="G157">
        <v>101</v>
      </c>
      <c r="H157">
        <v>106</v>
      </c>
      <c r="I157">
        <v>119</v>
      </c>
      <c r="J157">
        <v>107</v>
      </c>
      <c r="K157">
        <v>88</v>
      </c>
      <c r="L157">
        <v>71</v>
      </c>
      <c r="M157">
        <v>73</v>
      </c>
      <c r="N157" s="378"/>
    </row>
    <row r="158" spans="1:14" x14ac:dyDescent="0.3">
      <c r="A158" t="s">
        <v>3817</v>
      </c>
      <c r="B158">
        <v>14</v>
      </c>
      <c r="C158">
        <v>21</v>
      </c>
      <c r="D158">
        <v>23</v>
      </c>
      <c r="E158">
        <v>19</v>
      </c>
      <c r="F158"/>
      <c r="G158"/>
      <c r="H158"/>
      <c r="I158"/>
      <c r="J158"/>
      <c r="K158"/>
      <c r="L158"/>
      <c r="M158"/>
      <c r="N158" s="378"/>
    </row>
    <row r="159" spans="1:14" x14ac:dyDescent="0.3">
      <c r="A159" t="s">
        <v>3821</v>
      </c>
      <c r="B159">
        <v>26</v>
      </c>
      <c r="C159">
        <v>23</v>
      </c>
      <c r="D159">
        <v>17</v>
      </c>
      <c r="E159">
        <v>27</v>
      </c>
      <c r="F159"/>
      <c r="G159"/>
      <c r="H159"/>
      <c r="I159"/>
      <c r="J159"/>
      <c r="K159"/>
      <c r="L159"/>
      <c r="M159"/>
      <c r="N159" s="378"/>
    </row>
    <row r="160" spans="1:14" x14ac:dyDescent="0.3">
      <c r="A160" t="s">
        <v>3828</v>
      </c>
      <c r="B160">
        <v>13</v>
      </c>
      <c r="C160">
        <v>17</v>
      </c>
      <c r="D160">
        <v>18</v>
      </c>
      <c r="E160">
        <v>13</v>
      </c>
      <c r="F160"/>
      <c r="G160"/>
      <c r="H160"/>
      <c r="I160"/>
      <c r="J160"/>
      <c r="K160"/>
      <c r="L160"/>
      <c r="M160"/>
      <c r="N160" s="378"/>
    </row>
    <row r="161" spans="1:14" x14ac:dyDescent="0.3">
      <c r="A161" t="s">
        <v>3834</v>
      </c>
      <c r="B161">
        <v>29</v>
      </c>
      <c r="C161">
        <v>20</v>
      </c>
      <c r="D161">
        <v>17</v>
      </c>
      <c r="E161">
        <v>21</v>
      </c>
      <c r="F161"/>
      <c r="G161"/>
      <c r="H161"/>
      <c r="I161"/>
      <c r="J161"/>
      <c r="K161"/>
      <c r="L161"/>
      <c r="M161"/>
      <c r="N161" s="378"/>
    </row>
    <row r="162" spans="1:14" x14ac:dyDescent="0.3">
      <c r="A162" t="s">
        <v>3840</v>
      </c>
      <c r="B162">
        <v>17</v>
      </c>
      <c r="C162">
        <v>25</v>
      </c>
      <c r="D162">
        <v>16</v>
      </c>
      <c r="E162">
        <v>14</v>
      </c>
      <c r="F162"/>
      <c r="G162"/>
      <c r="H162"/>
      <c r="I162"/>
      <c r="J162"/>
      <c r="K162"/>
      <c r="L162"/>
      <c r="M162"/>
      <c r="N162" s="378"/>
    </row>
    <row r="163" spans="1:14" x14ac:dyDescent="0.3">
      <c r="A163" t="s">
        <v>3848</v>
      </c>
      <c r="B163">
        <v>19</v>
      </c>
      <c r="C163">
        <v>19</v>
      </c>
      <c r="D163">
        <v>14</v>
      </c>
      <c r="E163">
        <v>17</v>
      </c>
      <c r="F163"/>
      <c r="G163"/>
      <c r="H163"/>
      <c r="I163"/>
      <c r="J163"/>
      <c r="K163"/>
      <c r="L163"/>
      <c r="M163"/>
      <c r="N163" s="378"/>
    </row>
    <row r="164" spans="1:14" x14ac:dyDescent="0.3">
      <c r="A164" t="s">
        <v>3858</v>
      </c>
      <c r="B164">
        <v>41</v>
      </c>
      <c r="C164">
        <v>29</v>
      </c>
      <c r="D164">
        <v>39</v>
      </c>
      <c r="E164">
        <v>41</v>
      </c>
      <c r="F164"/>
      <c r="G164"/>
      <c r="H164"/>
      <c r="I164"/>
      <c r="J164"/>
      <c r="K164"/>
      <c r="L164"/>
      <c r="M164"/>
      <c r="N164" s="378"/>
    </row>
    <row r="165" spans="1:14" x14ac:dyDescent="0.3">
      <c r="A165" t="s">
        <v>3862</v>
      </c>
      <c r="B165">
        <v>47</v>
      </c>
      <c r="C165">
        <v>48</v>
      </c>
      <c r="D165">
        <v>38</v>
      </c>
      <c r="E165">
        <v>43</v>
      </c>
      <c r="F165"/>
      <c r="G165"/>
      <c r="H165"/>
      <c r="I165"/>
      <c r="J165"/>
      <c r="K165"/>
      <c r="L165"/>
      <c r="M165"/>
      <c r="N165" s="378"/>
    </row>
    <row r="166" spans="1:14" x14ac:dyDescent="0.3">
      <c r="A166" t="s">
        <v>3878</v>
      </c>
      <c r="B166"/>
      <c r="C166"/>
      <c r="D166"/>
      <c r="E166"/>
      <c r="F166">
        <v>347</v>
      </c>
      <c r="G166">
        <v>244</v>
      </c>
      <c r="H166">
        <v>299</v>
      </c>
      <c r="I166">
        <v>299</v>
      </c>
      <c r="J166">
        <v>319</v>
      </c>
      <c r="K166">
        <v>267</v>
      </c>
      <c r="L166">
        <v>344</v>
      </c>
      <c r="M166">
        <v>221</v>
      </c>
      <c r="N166" s="378"/>
    </row>
    <row r="167" spans="1:14" x14ac:dyDescent="0.3">
      <c r="A167" t="s">
        <v>3880</v>
      </c>
      <c r="B167"/>
      <c r="C167"/>
      <c r="D167"/>
      <c r="E167"/>
      <c r="F167">
        <v>86</v>
      </c>
      <c r="G167">
        <v>116</v>
      </c>
      <c r="H167">
        <v>115</v>
      </c>
      <c r="I167">
        <v>115</v>
      </c>
      <c r="J167">
        <v>72</v>
      </c>
      <c r="K167">
        <v>109</v>
      </c>
      <c r="L167">
        <v>115</v>
      </c>
      <c r="M167">
        <v>160</v>
      </c>
      <c r="N167" s="378"/>
    </row>
    <row r="168" spans="1:14" x14ac:dyDescent="0.3">
      <c r="A168" t="s">
        <v>3898</v>
      </c>
      <c r="B168">
        <v>17</v>
      </c>
      <c r="C168">
        <v>7</v>
      </c>
      <c r="D168">
        <v>12</v>
      </c>
      <c r="E168">
        <v>14</v>
      </c>
      <c r="F168"/>
      <c r="G168"/>
      <c r="H168"/>
      <c r="I168"/>
      <c r="J168"/>
      <c r="K168"/>
      <c r="L168"/>
      <c r="M168"/>
      <c r="N168" s="378"/>
    </row>
    <row r="169" spans="1:14" x14ac:dyDescent="0.3">
      <c r="A169" t="s">
        <v>3904</v>
      </c>
      <c r="B169">
        <v>19</v>
      </c>
      <c r="C169">
        <v>18</v>
      </c>
      <c r="D169">
        <v>16</v>
      </c>
      <c r="E169">
        <v>21</v>
      </c>
      <c r="F169"/>
      <c r="G169"/>
      <c r="H169"/>
      <c r="I169"/>
      <c r="J169"/>
      <c r="K169"/>
      <c r="L169"/>
      <c r="M169"/>
      <c r="N169" s="378"/>
    </row>
    <row r="170" spans="1:14" x14ac:dyDescent="0.3">
      <c r="A170" t="s">
        <v>3916</v>
      </c>
      <c r="B170"/>
      <c r="C170"/>
      <c r="D170"/>
      <c r="E170"/>
      <c r="F170">
        <v>94</v>
      </c>
      <c r="G170">
        <v>84</v>
      </c>
      <c r="H170">
        <v>87</v>
      </c>
      <c r="I170">
        <v>74</v>
      </c>
      <c r="J170">
        <v>59</v>
      </c>
      <c r="K170">
        <v>40</v>
      </c>
      <c r="L170">
        <v>36</v>
      </c>
      <c r="M170">
        <v>48</v>
      </c>
      <c r="N170" s="378"/>
    </row>
    <row r="171" spans="1:14" x14ac:dyDescent="0.3">
      <c r="A171" t="s">
        <v>3929</v>
      </c>
      <c r="B171">
        <v>212</v>
      </c>
      <c r="C171">
        <v>209</v>
      </c>
      <c r="D171">
        <v>205</v>
      </c>
      <c r="E171">
        <v>254</v>
      </c>
      <c r="F171"/>
      <c r="G171"/>
      <c r="H171"/>
      <c r="I171"/>
      <c r="J171"/>
      <c r="K171"/>
      <c r="L171"/>
      <c r="M171"/>
      <c r="N171" s="378"/>
    </row>
    <row r="172" spans="1:14" x14ac:dyDescent="0.3">
      <c r="A172" t="s">
        <v>3931</v>
      </c>
      <c r="B172">
        <v>21</v>
      </c>
      <c r="C172">
        <v>21</v>
      </c>
      <c r="D172">
        <v>19</v>
      </c>
      <c r="E172">
        <v>17</v>
      </c>
      <c r="F172"/>
      <c r="G172"/>
      <c r="H172"/>
      <c r="I172"/>
      <c r="J172"/>
      <c r="K172"/>
      <c r="L172"/>
      <c r="M172"/>
      <c r="N172" s="378"/>
    </row>
    <row r="173" spans="1:14" x14ac:dyDescent="0.3">
      <c r="A173" t="s">
        <v>3937</v>
      </c>
      <c r="B173">
        <v>34</v>
      </c>
      <c r="C173">
        <v>21</v>
      </c>
      <c r="D173">
        <v>24</v>
      </c>
      <c r="E173">
        <v>28</v>
      </c>
      <c r="F173"/>
      <c r="G173"/>
      <c r="H173"/>
      <c r="I173"/>
      <c r="J173"/>
      <c r="K173"/>
      <c r="L173"/>
      <c r="M173"/>
      <c r="N173" s="378"/>
    </row>
    <row r="174" spans="1:14" x14ac:dyDescent="0.3">
      <c r="A174" t="s">
        <v>3943</v>
      </c>
      <c r="B174"/>
      <c r="C174"/>
      <c r="D174"/>
      <c r="E174"/>
      <c r="F174">
        <v>16</v>
      </c>
      <c r="G174">
        <v>14</v>
      </c>
      <c r="H174">
        <v>26</v>
      </c>
      <c r="I174">
        <v>20</v>
      </c>
      <c r="J174">
        <v>10</v>
      </c>
      <c r="K174">
        <v>9</v>
      </c>
      <c r="L174">
        <v>35</v>
      </c>
      <c r="M174">
        <v>21</v>
      </c>
      <c r="N174" s="378"/>
    </row>
    <row r="175" spans="1:14" x14ac:dyDescent="0.3">
      <c r="A175" t="s">
        <v>3945</v>
      </c>
      <c r="B175"/>
      <c r="C175"/>
      <c r="D175"/>
      <c r="E175"/>
      <c r="F175">
        <v>78</v>
      </c>
      <c r="G175">
        <v>66</v>
      </c>
      <c r="H175">
        <v>68</v>
      </c>
      <c r="I175">
        <v>57</v>
      </c>
      <c r="J175">
        <v>64</v>
      </c>
      <c r="K175">
        <v>56</v>
      </c>
      <c r="L175">
        <v>51</v>
      </c>
      <c r="M175">
        <v>58</v>
      </c>
      <c r="N175" s="378"/>
    </row>
    <row r="176" spans="1:14" x14ac:dyDescent="0.3">
      <c r="A176" t="s">
        <v>3949</v>
      </c>
      <c r="B176"/>
      <c r="C176"/>
      <c r="D176"/>
      <c r="E176"/>
      <c r="F176">
        <v>57</v>
      </c>
      <c r="G176">
        <v>66</v>
      </c>
      <c r="H176">
        <v>49</v>
      </c>
      <c r="I176">
        <v>40</v>
      </c>
      <c r="J176">
        <v>57</v>
      </c>
      <c r="K176">
        <v>45</v>
      </c>
      <c r="L176">
        <v>50</v>
      </c>
      <c r="M176">
        <v>44</v>
      </c>
      <c r="N176" s="378"/>
    </row>
    <row r="177" spans="1:14" x14ac:dyDescent="0.3">
      <c r="A177" t="s">
        <v>10372</v>
      </c>
      <c r="B177">
        <v>41</v>
      </c>
      <c r="C177">
        <v>40</v>
      </c>
      <c r="D177">
        <v>46</v>
      </c>
      <c r="E177">
        <v>34</v>
      </c>
      <c r="F177">
        <v>59</v>
      </c>
      <c r="G177">
        <v>59</v>
      </c>
      <c r="H177">
        <v>86</v>
      </c>
      <c r="I177">
        <v>101</v>
      </c>
      <c r="J177">
        <v>113</v>
      </c>
      <c r="K177">
        <v>100</v>
      </c>
      <c r="L177">
        <v>143</v>
      </c>
      <c r="M177">
        <v>139</v>
      </c>
      <c r="N177" s="378"/>
    </row>
    <row r="178" spans="1:14" x14ac:dyDescent="0.3">
      <c r="A178" t="s">
        <v>10374</v>
      </c>
      <c r="B178"/>
      <c r="C178"/>
      <c r="D178"/>
      <c r="E178"/>
      <c r="F178">
        <v>26</v>
      </c>
      <c r="G178">
        <v>52</v>
      </c>
      <c r="H178">
        <v>15</v>
      </c>
      <c r="I178">
        <v>44</v>
      </c>
      <c r="J178">
        <v>8</v>
      </c>
      <c r="K178">
        <v>36</v>
      </c>
      <c r="L178">
        <v>14</v>
      </c>
      <c r="M178">
        <v>36</v>
      </c>
      <c r="N178" s="378"/>
    </row>
    <row r="179" spans="1:14" x14ac:dyDescent="0.3">
      <c r="A179" t="s">
        <v>10371</v>
      </c>
      <c r="B179">
        <v>23</v>
      </c>
      <c r="C179">
        <v>29</v>
      </c>
      <c r="D179">
        <v>25</v>
      </c>
      <c r="E179">
        <v>26</v>
      </c>
      <c r="F179">
        <v>32</v>
      </c>
      <c r="G179">
        <v>35</v>
      </c>
      <c r="H179">
        <v>39</v>
      </c>
      <c r="I179">
        <v>42</v>
      </c>
      <c r="J179">
        <v>34</v>
      </c>
      <c r="K179">
        <v>26</v>
      </c>
      <c r="L179">
        <v>47</v>
      </c>
      <c r="M179">
        <v>45</v>
      </c>
      <c r="N179" s="378"/>
    </row>
    <row r="180" spans="1:14" x14ac:dyDescent="0.3">
      <c r="A180" t="s">
        <v>3956</v>
      </c>
      <c r="B180">
        <v>34</v>
      </c>
      <c r="C180">
        <v>25</v>
      </c>
      <c r="D180">
        <v>19</v>
      </c>
      <c r="E180">
        <v>36</v>
      </c>
      <c r="F180"/>
      <c r="G180"/>
      <c r="H180"/>
      <c r="I180"/>
      <c r="J180"/>
      <c r="K180"/>
      <c r="L180"/>
      <c r="M180"/>
      <c r="N180" s="378"/>
    </row>
    <row r="181" spans="1:14" x14ac:dyDescent="0.3">
      <c r="A181" t="s">
        <v>3979</v>
      </c>
      <c r="B181"/>
      <c r="C181"/>
      <c r="D181"/>
      <c r="E181"/>
      <c r="F181">
        <v>18</v>
      </c>
      <c r="G181">
        <v>33</v>
      </c>
      <c r="H181">
        <v>26</v>
      </c>
      <c r="I181">
        <v>30</v>
      </c>
      <c r="J181">
        <v>19</v>
      </c>
      <c r="K181">
        <v>29</v>
      </c>
      <c r="L181">
        <v>19</v>
      </c>
      <c r="M181">
        <v>32</v>
      </c>
      <c r="N181" s="378"/>
    </row>
    <row r="182" spans="1:14" x14ac:dyDescent="0.3">
      <c r="A182" t="s">
        <v>3988</v>
      </c>
      <c r="B182">
        <v>23</v>
      </c>
      <c r="C182">
        <v>26</v>
      </c>
      <c r="D182">
        <v>20</v>
      </c>
      <c r="E182">
        <v>31</v>
      </c>
      <c r="F182">
        <v>34</v>
      </c>
      <c r="G182">
        <v>31</v>
      </c>
      <c r="H182">
        <v>34</v>
      </c>
      <c r="I182">
        <v>36</v>
      </c>
      <c r="J182">
        <v>22</v>
      </c>
      <c r="K182">
        <v>28</v>
      </c>
      <c r="L182">
        <v>45</v>
      </c>
      <c r="M182">
        <v>38</v>
      </c>
      <c r="N182" s="378"/>
    </row>
    <row r="183" spans="1:14" x14ac:dyDescent="0.3">
      <c r="A183" t="s">
        <v>3989</v>
      </c>
      <c r="B183">
        <v>105</v>
      </c>
      <c r="C183">
        <v>107</v>
      </c>
      <c r="D183">
        <v>108</v>
      </c>
      <c r="E183">
        <v>114</v>
      </c>
      <c r="F183">
        <v>1</v>
      </c>
      <c r="G183">
        <v>2</v>
      </c>
      <c r="H183"/>
      <c r="I183"/>
      <c r="J183"/>
      <c r="K183"/>
      <c r="L183"/>
      <c r="M183"/>
      <c r="N183" s="378"/>
    </row>
    <row r="184" spans="1:14" x14ac:dyDescent="0.3">
      <c r="A184" t="s">
        <v>13127</v>
      </c>
      <c r="B184">
        <v>56</v>
      </c>
      <c r="C184">
        <v>36</v>
      </c>
      <c r="D184">
        <v>52</v>
      </c>
      <c r="E184">
        <v>43</v>
      </c>
      <c r="F184">
        <v>52</v>
      </c>
      <c r="G184">
        <v>48</v>
      </c>
      <c r="H184">
        <v>39</v>
      </c>
      <c r="I184">
        <v>41</v>
      </c>
      <c r="J184">
        <v>46</v>
      </c>
      <c r="K184">
        <v>39</v>
      </c>
      <c r="L184">
        <v>36</v>
      </c>
      <c r="M184">
        <v>34</v>
      </c>
      <c r="N184" s="378"/>
    </row>
    <row r="185" spans="1:14" x14ac:dyDescent="0.3">
      <c r="A185" t="s">
        <v>3999</v>
      </c>
      <c r="B185">
        <v>83</v>
      </c>
      <c r="C185">
        <v>68</v>
      </c>
      <c r="D185">
        <v>74</v>
      </c>
      <c r="E185">
        <v>85</v>
      </c>
      <c r="F185">
        <v>82</v>
      </c>
      <c r="G185">
        <v>93</v>
      </c>
      <c r="H185">
        <v>83</v>
      </c>
      <c r="I185">
        <v>98</v>
      </c>
      <c r="J185">
        <v>69</v>
      </c>
      <c r="K185">
        <v>84</v>
      </c>
      <c r="L185">
        <v>77</v>
      </c>
      <c r="M185">
        <v>93</v>
      </c>
      <c r="N185" s="378"/>
    </row>
    <row r="186" spans="1:14" x14ac:dyDescent="0.3">
      <c r="A186" t="s">
        <v>4001</v>
      </c>
      <c r="B186">
        <v>35</v>
      </c>
      <c r="C186">
        <v>65</v>
      </c>
      <c r="D186">
        <v>66</v>
      </c>
      <c r="E186">
        <v>51</v>
      </c>
      <c r="F186"/>
      <c r="G186"/>
      <c r="H186"/>
      <c r="I186"/>
      <c r="J186"/>
      <c r="K186"/>
      <c r="L186"/>
      <c r="M186"/>
      <c r="N186" s="378"/>
    </row>
    <row r="187" spans="1:14" x14ac:dyDescent="0.3">
      <c r="A187" t="s">
        <v>4006</v>
      </c>
      <c r="B187">
        <v>45</v>
      </c>
      <c r="C187">
        <v>43</v>
      </c>
      <c r="D187"/>
      <c r="E187"/>
      <c r="F187"/>
      <c r="G187"/>
      <c r="H187"/>
      <c r="I187"/>
      <c r="J187"/>
      <c r="K187"/>
      <c r="L187"/>
      <c r="M187"/>
      <c r="N187" s="378"/>
    </row>
    <row r="188" spans="1:14" x14ac:dyDescent="0.3">
      <c r="A188" t="s">
        <v>16206</v>
      </c>
      <c r="B188">
        <v>21</v>
      </c>
      <c r="C188">
        <v>20</v>
      </c>
      <c r="D188">
        <v>13</v>
      </c>
      <c r="E188">
        <v>10</v>
      </c>
      <c r="F188"/>
      <c r="G188"/>
      <c r="H188"/>
      <c r="I188"/>
      <c r="J188"/>
      <c r="K188"/>
      <c r="L188"/>
      <c r="M188"/>
      <c r="N188" s="378"/>
    </row>
    <row r="189" spans="1:14" x14ac:dyDescent="0.3">
      <c r="A189" t="s">
        <v>2859</v>
      </c>
      <c r="B189">
        <v>69</v>
      </c>
      <c r="C189">
        <v>98</v>
      </c>
      <c r="D189">
        <v>78</v>
      </c>
      <c r="E189">
        <v>88</v>
      </c>
      <c r="F189">
        <v>53</v>
      </c>
      <c r="G189">
        <v>69</v>
      </c>
      <c r="H189">
        <v>49</v>
      </c>
      <c r="I189">
        <v>58</v>
      </c>
      <c r="J189">
        <v>41</v>
      </c>
      <c r="K189">
        <v>49</v>
      </c>
      <c r="L189">
        <v>46</v>
      </c>
      <c r="M189">
        <v>43</v>
      </c>
      <c r="N189" s="378"/>
    </row>
    <row r="190" spans="1:14" x14ac:dyDescent="0.3">
      <c r="A190" t="s">
        <v>2863</v>
      </c>
      <c r="B190">
        <v>50</v>
      </c>
      <c r="C190">
        <v>53</v>
      </c>
      <c r="D190">
        <v>54</v>
      </c>
      <c r="E190">
        <v>56</v>
      </c>
      <c r="F190"/>
      <c r="G190"/>
      <c r="H190"/>
      <c r="I190"/>
      <c r="J190"/>
      <c r="K190"/>
      <c r="L190"/>
      <c r="M190"/>
      <c r="N190" s="378"/>
    </row>
    <row r="191" spans="1:14" x14ac:dyDescent="0.3">
      <c r="A191" t="s">
        <v>2878</v>
      </c>
      <c r="B191">
        <v>16</v>
      </c>
      <c r="C191">
        <v>27</v>
      </c>
      <c r="D191">
        <v>21</v>
      </c>
      <c r="E191">
        <v>21</v>
      </c>
      <c r="F191">
        <v>19</v>
      </c>
      <c r="G191">
        <v>29</v>
      </c>
      <c r="H191">
        <v>12</v>
      </c>
      <c r="I191">
        <v>14</v>
      </c>
      <c r="J191">
        <v>13</v>
      </c>
      <c r="K191">
        <v>19</v>
      </c>
      <c r="L191">
        <v>24</v>
      </c>
      <c r="M191">
        <v>24</v>
      </c>
      <c r="N191" s="378"/>
    </row>
    <row r="192" spans="1:14" x14ac:dyDescent="0.3">
      <c r="A192" t="s">
        <v>2880</v>
      </c>
      <c r="B192"/>
      <c r="C192"/>
      <c r="D192"/>
      <c r="E192"/>
      <c r="F192">
        <v>49</v>
      </c>
      <c r="G192">
        <v>41</v>
      </c>
      <c r="H192">
        <v>41</v>
      </c>
      <c r="I192">
        <v>46</v>
      </c>
      <c r="J192">
        <v>48</v>
      </c>
      <c r="K192">
        <v>47</v>
      </c>
      <c r="L192">
        <v>43</v>
      </c>
      <c r="M192">
        <v>51</v>
      </c>
      <c r="N192" s="378"/>
    </row>
    <row r="193" spans="1:14" x14ac:dyDescent="0.3">
      <c r="A193" t="s">
        <v>2881</v>
      </c>
      <c r="B193">
        <v>34</v>
      </c>
      <c r="C193">
        <v>42</v>
      </c>
      <c r="D193">
        <v>49</v>
      </c>
      <c r="E193">
        <v>30</v>
      </c>
      <c r="F193"/>
      <c r="G193"/>
      <c r="H193"/>
      <c r="I193"/>
      <c r="J193"/>
      <c r="K193"/>
      <c r="L193"/>
      <c r="M193"/>
      <c r="N193" s="378"/>
    </row>
    <row r="194" spans="1:14" x14ac:dyDescent="0.3">
      <c r="A194" t="s">
        <v>2888</v>
      </c>
      <c r="B194"/>
      <c r="C194"/>
      <c r="D194"/>
      <c r="E194"/>
      <c r="F194">
        <v>45</v>
      </c>
      <c r="G194">
        <v>58</v>
      </c>
      <c r="H194">
        <v>63</v>
      </c>
      <c r="I194">
        <v>55</v>
      </c>
      <c r="J194">
        <v>52</v>
      </c>
      <c r="K194">
        <v>53</v>
      </c>
      <c r="L194">
        <v>56</v>
      </c>
      <c r="M194">
        <v>59</v>
      </c>
      <c r="N194" s="378"/>
    </row>
    <row r="195" spans="1:14" x14ac:dyDescent="0.3">
      <c r="A195" t="s">
        <v>10351</v>
      </c>
      <c r="B195"/>
      <c r="C195"/>
      <c r="D195"/>
      <c r="E195"/>
      <c r="F195"/>
      <c r="G195"/>
      <c r="H195">
        <v>3</v>
      </c>
      <c r="I195">
        <v>2</v>
      </c>
      <c r="J195">
        <v>27</v>
      </c>
      <c r="K195">
        <v>12</v>
      </c>
      <c r="L195">
        <v>66</v>
      </c>
      <c r="M195">
        <v>47</v>
      </c>
      <c r="N195" s="378"/>
    </row>
    <row r="196" spans="1:14" x14ac:dyDescent="0.3">
      <c r="A196" t="s">
        <v>2911</v>
      </c>
      <c r="B196">
        <v>40</v>
      </c>
      <c r="C196">
        <v>52</v>
      </c>
      <c r="D196">
        <v>36</v>
      </c>
      <c r="E196">
        <v>39</v>
      </c>
      <c r="F196"/>
      <c r="G196"/>
      <c r="H196"/>
      <c r="I196"/>
      <c r="J196"/>
      <c r="K196"/>
      <c r="L196"/>
      <c r="M196"/>
      <c r="N196" s="378"/>
    </row>
    <row r="197" spans="1:14" x14ac:dyDescent="0.3">
      <c r="A197" t="s">
        <v>2918</v>
      </c>
      <c r="B197">
        <v>41</v>
      </c>
      <c r="C197">
        <v>30</v>
      </c>
      <c r="D197">
        <v>36</v>
      </c>
      <c r="E197">
        <v>33</v>
      </c>
      <c r="F197"/>
      <c r="G197"/>
      <c r="H197"/>
      <c r="I197"/>
      <c r="J197"/>
      <c r="K197"/>
      <c r="L197"/>
      <c r="M197"/>
      <c r="N197" s="378"/>
    </row>
    <row r="198" spans="1:14" x14ac:dyDescent="0.3">
      <c r="A198" t="s">
        <v>2923</v>
      </c>
      <c r="B198">
        <v>13</v>
      </c>
      <c r="C198">
        <v>13</v>
      </c>
      <c r="D198">
        <v>10</v>
      </c>
      <c r="E198">
        <v>9</v>
      </c>
      <c r="F198"/>
      <c r="G198"/>
      <c r="H198"/>
      <c r="I198"/>
      <c r="J198"/>
      <c r="K198"/>
      <c r="L198"/>
      <c r="M198"/>
      <c r="N198" s="378"/>
    </row>
    <row r="199" spans="1:14" x14ac:dyDescent="0.3">
      <c r="A199" t="s">
        <v>2927</v>
      </c>
      <c r="B199">
        <v>34</v>
      </c>
      <c r="C199">
        <v>32</v>
      </c>
      <c r="D199">
        <v>35</v>
      </c>
      <c r="E199">
        <v>36</v>
      </c>
      <c r="F199">
        <v>70</v>
      </c>
      <c r="G199">
        <v>35</v>
      </c>
      <c r="H199">
        <v>59</v>
      </c>
      <c r="I199">
        <v>42</v>
      </c>
      <c r="J199">
        <v>53</v>
      </c>
      <c r="K199">
        <v>53</v>
      </c>
      <c r="L199">
        <v>58</v>
      </c>
      <c r="M199">
        <v>51</v>
      </c>
      <c r="N199" s="378"/>
    </row>
    <row r="200" spans="1:14" x14ac:dyDescent="0.3">
      <c r="A200" t="s">
        <v>2931</v>
      </c>
      <c r="B200">
        <v>36</v>
      </c>
      <c r="C200">
        <v>35</v>
      </c>
      <c r="D200">
        <v>42</v>
      </c>
      <c r="E200">
        <v>40</v>
      </c>
      <c r="F200">
        <v>49</v>
      </c>
      <c r="G200">
        <v>50</v>
      </c>
      <c r="H200">
        <v>54</v>
      </c>
      <c r="I200">
        <v>50</v>
      </c>
      <c r="J200">
        <v>37</v>
      </c>
      <c r="K200">
        <v>47</v>
      </c>
      <c r="L200">
        <v>37</v>
      </c>
      <c r="M200">
        <v>47</v>
      </c>
      <c r="N200" s="378"/>
    </row>
    <row r="201" spans="1:14" x14ac:dyDescent="0.3">
      <c r="A201" t="s">
        <v>2938</v>
      </c>
      <c r="B201">
        <v>82</v>
      </c>
      <c r="C201">
        <v>79</v>
      </c>
      <c r="D201">
        <v>79</v>
      </c>
      <c r="E201">
        <v>81</v>
      </c>
      <c r="F201"/>
      <c r="G201"/>
      <c r="H201"/>
      <c r="I201"/>
      <c r="J201"/>
      <c r="K201"/>
      <c r="L201"/>
      <c r="M201"/>
      <c r="N201" s="378"/>
    </row>
    <row r="202" spans="1:14" x14ac:dyDescent="0.3">
      <c r="A202" t="s">
        <v>16213</v>
      </c>
      <c r="B202">
        <v>196</v>
      </c>
      <c r="C202">
        <v>198</v>
      </c>
      <c r="D202">
        <v>159</v>
      </c>
      <c r="E202">
        <v>169</v>
      </c>
      <c r="F202"/>
      <c r="G202"/>
      <c r="H202"/>
      <c r="I202"/>
      <c r="J202"/>
      <c r="K202"/>
      <c r="L202"/>
      <c r="M202"/>
      <c r="N202" s="378"/>
    </row>
    <row r="203" spans="1:14" x14ac:dyDescent="0.3">
      <c r="A203" t="s">
        <v>10452</v>
      </c>
      <c r="B203">
        <v>125</v>
      </c>
      <c r="C203">
        <v>135</v>
      </c>
      <c r="D203">
        <v>123</v>
      </c>
      <c r="E203">
        <v>127</v>
      </c>
      <c r="F203"/>
      <c r="G203"/>
      <c r="H203"/>
      <c r="I203"/>
      <c r="J203"/>
      <c r="K203"/>
      <c r="L203"/>
      <c r="M203"/>
      <c r="N203" s="378"/>
    </row>
    <row r="204" spans="1:14" x14ac:dyDescent="0.3">
      <c r="A204" t="s">
        <v>2945</v>
      </c>
      <c r="B204"/>
      <c r="C204"/>
      <c r="D204"/>
      <c r="E204"/>
      <c r="F204">
        <v>57</v>
      </c>
      <c r="G204">
        <v>64</v>
      </c>
      <c r="H204">
        <v>68</v>
      </c>
      <c r="I204">
        <v>82</v>
      </c>
      <c r="J204">
        <v>61</v>
      </c>
      <c r="K204">
        <v>77</v>
      </c>
      <c r="L204">
        <v>73</v>
      </c>
      <c r="M204">
        <v>91</v>
      </c>
      <c r="N204" s="378"/>
    </row>
    <row r="205" spans="1:14" x14ac:dyDescent="0.3">
      <c r="A205" t="s">
        <v>2951</v>
      </c>
      <c r="B205"/>
      <c r="C205"/>
      <c r="D205"/>
      <c r="E205"/>
      <c r="F205">
        <v>182</v>
      </c>
      <c r="G205">
        <v>153</v>
      </c>
      <c r="H205">
        <v>162</v>
      </c>
      <c r="I205">
        <v>197</v>
      </c>
      <c r="J205">
        <v>152</v>
      </c>
      <c r="K205">
        <v>186</v>
      </c>
      <c r="L205">
        <v>143</v>
      </c>
      <c r="M205">
        <v>182</v>
      </c>
      <c r="N205" s="378"/>
    </row>
    <row r="206" spans="1:14" x14ac:dyDescent="0.3">
      <c r="A206" t="s">
        <v>2953</v>
      </c>
      <c r="B206">
        <v>99</v>
      </c>
      <c r="C206">
        <v>103</v>
      </c>
      <c r="D206">
        <v>83</v>
      </c>
      <c r="E206">
        <v>106</v>
      </c>
      <c r="F206"/>
      <c r="G206"/>
      <c r="H206"/>
      <c r="I206"/>
      <c r="J206"/>
      <c r="K206"/>
      <c r="L206"/>
      <c r="M206"/>
      <c r="N206" s="378"/>
    </row>
    <row r="207" spans="1:14" x14ac:dyDescent="0.3">
      <c r="A207" t="s">
        <v>2959</v>
      </c>
      <c r="B207"/>
      <c r="C207"/>
      <c r="D207"/>
      <c r="E207"/>
      <c r="F207">
        <v>135</v>
      </c>
      <c r="G207">
        <v>115</v>
      </c>
      <c r="H207">
        <v>104</v>
      </c>
      <c r="I207">
        <v>122</v>
      </c>
      <c r="J207">
        <v>110</v>
      </c>
      <c r="K207">
        <v>115</v>
      </c>
      <c r="L207">
        <v>98</v>
      </c>
      <c r="M207">
        <v>109</v>
      </c>
      <c r="N207" s="378"/>
    </row>
    <row r="208" spans="1:14" x14ac:dyDescent="0.3">
      <c r="A208" t="s">
        <v>2961</v>
      </c>
      <c r="B208"/>
      <c r="C208"/>
      <c r="D208"/>
      <c r="E208"/>
      <c r="F208">
        <v>125</v>
      </c>
      <c r="G208">
        <v>115</v>
      </c>
      <c r="H208">
        <v>123</v>
      </c>
      <c r="I208">
        <v>130</v>
      </c>
      <c r="J208">
        <v>130</v>
      </c>
      <c r="K208">
        <v>121</v>
      </c>
      <c r="L208">
        <v>145</v>
      </c>
      <c r="M208">
        <v>127</v>
      </c>
      <c r="N208" s="378"/>
    </row>
    <row r="209" spans="1:14" x14ac:dyDescent="0.3">
      <c r="A209" t="s">
        <v>2962</v>
      </c>
      <c r="B209">
        <v>103</v>
      </c>
      <c r="C209">
        <v>135</v>
      </c>
      <c r="D209">
        <v>114</v>
      </c>
      <c r="E209">
        <v>115</v>
      </c>
      <c r="F209"/>
      <c r="G209"/>
      <c r="H209"/>
      <c r="I209"/>
      <c r="J209"/>
      <c r="K209"/>
      <c r="L209"/>
      <c r="M209"/>
      <c r="N209" s="378"/>
    </row>
    <row r="210" spans="1:14" x14ac:dyDescent="0.3">
      <c r="A210" t="s">
        <v>2963</v>
      </c>
      <c r="B210"/>
      <c r="C210"/>
      <c r="D210">
        <v>1</v>
      </c>
      <c r="E210"/>
      <c r="F210">
        <v>146</v>
      </c>
      <c r="G210">
        <v>178</v>
      </c>
      <c r="H210">
        <v>131</v>
      </c>
      <c r="I210">
        <v>157</v>
      </c>
      <c r="J210">
        <v>140</v>
      </c>
      <c r="K210">
        <v>150</v>
      </c>
      <c r="L210">
        <v>148</v>
      </c>
      <c r="M210">
        <v>168</v>
      </c>
      <c r="N210" s="378"/>
    </row>
    <row r="211" spans="1:14" x14ac:dyDescent="0.3">
      <c r="A211" t="s">
        <v>2968</v>
      </c>
      <c r="B211">
        <v>100</v>
      </c>
      <c r="C211">
        <v>88</v>
      </c>
      <c r="D211">
        <v>75</v>
      </c>
      <c r="E211">
        <v>81</v>
      </c>
      <c r="F211"/>
      <c r="G211"/>
      <c r="H211"/>
      <c r="I211"/>
      <c r="J211"/>
      <c r="K211"/>
      <c r="L211"/>
      <c r="M211"/>
      <c r="N211" s="378"/>
    </row>
    <row r="212" spans="1:14" x14ac:dyDescent="0.3">
      <c r="A212" t="s">
        <v>15862</v>
      </c>
      <c r="B212"/>
      <c r="C212"/>
      <c r="D212"/>
      <c r="E212"/>
      <c r="F212">
        <v>64</v>
      </c>
      <c r="G212">
        <v>75</v>
      </c>
      <c r="H212">
        <v>63</v>
      </c>
      <c r="I212">
        <v>59</v>
      </c>
      <c r="J212">
        <v>54</v>
      </c>
      <c r="K212">
        <v>63</v>
      </c>
      <c r="L212">
        <v>57</v>
      </c>
      <c r="M212">
        <v>56</v>
      </c>
      <c r="N212" s="378"/>
    </row>
    <row r="213" spans="1:14" x14ac:dyDescent="0.3">
      <c r="A213" t="s">
        <v>3001</v>
      </c>
      <c r="B213">
        <v>140</v>
      </c>
      <c r="C213">
        <v>168</v>
      </c>
      <c r="D213">
        <v>146</v>
      </c>
      <c r="E213">
        <v>145</v>
      </c>
      <c r="F213"/>
      <c r="G213"/>
      <c r="H213"/>
      <c r="I213"/>
      <c r="J213"/>
      <c r="K213"/>
      <c r="L213"/>
      <c r="M213"/>
      <c r="N213" s="378"/>
    </row>
    <row r="214" spans="1:14" x14ac:dyDescent="0.3">
      <c r="A214" t="s">
        <v>13199</v>
      </c>
      <c r="B214">
        <v>35</v>
      </c>
      <c r="C214">
        <v>42</v>
      </c>
      <c r="D214">
        <v>40</v>
      </c>
      <c r="E214">
        <v>42</v>
      </c>
      <c r="F214"/>
      <c r="G214"/>
      <c r="H214"/>
      <c r="I214"/>
      <c r="J214"/>
      <c r="K214"/>
      <c r="L214"/>
      <c r="M214"/>
      <c r="N214" s="378"/>
    </row>
    <row r="215" spans="1:14" x14ac:dyDescent="0.3">
      <c r="A215" t="s">
        <v>3016</v>
      </c>
      <c r="B215">
        <v>18</v>
      </c>
      <c r="C215">
        <v>37</v>
      </c>
      <c r="D215">
        <v>30</v>
      </c>
      <c r="E215">
        <v>22</v>
      </c>
      <c r="F215"/>
      <c r="G215"/>
      <c r="H215"/>
      <c r="I215"/>
      <c r="J215"/>
      <c r="K215"/>
      <c r="L215"/>
      <c r="M215"/>
      <c r="N215" s="378"/>
    </row>
    <row r="216" spans="1:14" x14ac:dyDescent="0.3">
      <c r="A216" t="s">
        <v>3028</v>
      </c>
      <c r="B216">
        <v>47</v>
      </c>
      <c r="C216">
        <v>37</v>
      </c>
      <c r="D216">
        <v>29</v>
      </c>
      <c r="E216">
        <v>37</v>
      </c>
      <c r="F216"/>
      <c r="G216"/>
      <c r="H216"/>
      <c r="I216"/>
      <c r="J216"/>
      <c r="K216"/>
      <c r="L216"/>
      <c r="M216"/>
      <c r="N216" s="378"/>
    </row>
    <row r="217" spans="1:14" x14ac:dyDescent="0.3">
      <c r="A217" t="s">
        <v>3046</v>
      </c>
      <c r="B217">
        <v>45</v>
      </c>
      <c r="C217">
        <v>81</v>
      </c>
      <c r="D217">
        <v>80</v>
      </c>
      <c r="E217">
        <v>65</v>
      </c>
      <c r="F217"/>
      <c r="G217"/>
      <c r="H217"/>
      <c r="I217"/>
      <c r="J217"/>
      <c r="K217"/>
      <c r="L217"/>
      <c r="M217"/>
      <c r="N217" s="378"/>
    </row>
    <row r="218" spans="1:14" x14ac:dyDescent="0.3">
      <c r="A218" t="s">
        <v>13121</v>
      </c>
      <c r="B218">
        <v>99</v>
      </c>
      <c r="C218">
        <v>123</v>
      </c>
      <c r="D218">
        <v>123</v>
      </c>
      <c r="E218">
        <v>101</v>
      </c>
      <c r="F218"/>
      <c r="G218"/>
      <c r="H218"/>
      <c r="I218"/>
      <c r="J218"/>
      <c r="K218"/>
      <c r="L218"/>
      <c r="M218"/>
      <c r="N218" s="378"/>
    </row>
    <row r="219" spans="1:14" x14ac:dyDescent="0.3">
      <c r="A219" t="s">
        <v>3049</v>
      </c>
      <c r="B219">
        <v>36</v>
      </c>
      <c r="C219">
        <v>33</v>
      </c>
      <c r="D219">
        <v>24</v>
      </c>
      <c r="E219">
        <v>32</v>
      </c>
      <c r="F219"/>
      <c r="G219"/>
      <c r="H219"/>
      <c r="I219"/>
      <c r="J219"/>
      <c r="K219"/>
      <c r="L219"/>
      <c r="M219"/>
      <c r="N219" s="378"/>
    </row>
    <row r="220" spans="1:14" x14ac:dyDescent="0.3">
      <c r="A220" t="s">
        <v>3071</v>
      </c>
      <c r="B220"/>
      <c r="C220"/>
      <c r="D220"/>
      <c r="E220"/>
      <c r="F220">
        <v>57</v>
      </c>
      <c r="G220">
        <v>50</v>
      </c>
      <c r="H220">
        <v>49</v>
      </c>
      <c r="I220">
        <v>44</v>
      </c>
      <c r="J220">
        <v>42</v>
      </c>
      <c r="K220">
        <v>61</v>
      </c>
      <c r="L220">
        <v>51</v>
      </c>
      <c r="M220">
        <v>46</v>
      </c>
      <c r="N220" s="378"/>
    </row>
    <row r="221" spans="1:14" x14ac:dyDescent="0.3">
      <c r="A221" t="s">
        <v>3080</v>
      </c>
      <c r="B221">
        <v>27</v>
      </c>
      <c r="C221">
        <v>35</v>
      </c>
      <c r="D221">
        <v>34</v>
      </c>
      <c r="E221">
        <v>20</v>
      </c>
      <c r="F221">
        <v>33</v>
      </c>
      <c r="G221">
        <v>38</v>
      </c>
      <c r="H221">
        <v>25</v>
      </c>
      <c r="I221">
        <v>45</v>
      </c>
      <c r="J221">
        <v>27</v>
      </c>
      <c r="K221">
        <v>37</v>
      </c>
      <c r="L221">
        <v>38</v>
      </c>
      <c r="M221">
        <v>41</v>
      </c>
      <c r="N221" s="378"/>
    </row>
    <row r="222" spans="1:14" x14ac:dyDescent="0.3">
      <c r="A222" t="s">
        <v>3086</v>
      </c>
      <c r="B222">
        <v>10</v>
      </c>
      <c r="C222">
        <v>6</v>
      </c>
      <c r="D222">
        <v>3</v>
      </c>
      <c r="E222">
        <v>7</v>
      </c>
      <c r="F222">
        <v>5</v>
      </c>
      <c r="G222">
        <v>8</v>
      </c>
      <c r="H222">
        <v>4</v>
      </c>
      <c r="I222">
        <v>7</v>
      </c>
      <c r="J222">
        <v>5</v>
      </c>
      <c r="K222">
        <v>8</v>
      </c>
      <c r="L222">
        <v>4</v>
      </c>
      <c r="M222">
        <v>4</v>
      </c>
      <c r="N222" s="378"/>
    </row>
    <row r="223" spans="1:14" x14ac:dyDescent="0.3">
      <c r="A223" t="s">
        <v>3095</v>
      </c>
      <c r="B223">
        <v>71</v>
      </c>
      <c r="C223">
        <v>73</v>
      </c>
      <c r="D223">
        <v>52</v>
      </c>
      <c r="E223">
        <v>77</v>
      </c>
      <c r="F223">
        <v>1</v>
      </c>
      <c r="G223">
        <v>1</v>
      </c>
      <c r="H223"/>
      <c r="I223">
        <v>1</v>
      </c>
      <c r="J223"/>
      <c r="K223"/>
      <c r="L223"/>
      <c r="M223">
        <v>2</v>
      </c>
      <c r="N223" s="378"/>
    </row>
    <row r="224" spans="1:14" x14ac:dyDescent="0.3">
      <c r="A224" t="s">
        <v>3101</v>
      </c>
      <c r="B224"/>
      <c r="C224"/>
      <c r="D224"/>
      <c r="E224"/>
      <c r="F224">
        <v>73</v>
      </c>
      <c r="G224">
        <v>83</v>
      </c>
      <c r="H224">
        <v>63</v>
      </c>
      <c r="I224">
        <v>82</v>
      </c>
      <c r="J224">
        <v>68</v>
      </c>
      <c r="K224">
        <v>72</v>
      </c>
      <c r="L224">
        <v>62</v>
      </c>
      <c r="M224">
        <v>83</v>
      </c>
      <c r="N224" s="378"/>
    </row>
    <row r="225" spans="1:14" x14ac:dyDescent="0.3">
      <c r="A225" t="s">
        <v>3105</v>
      </c>
      <c r="B225">
        <v>142</v>
      </c>
      <c r="C225">
        <v>145</v>
      </c>
      <c r="D225">
        <v>115</v>
      </c>
      <c r="E225">
        <v>121</v>
      </c>
      <c r="F225"/>
      <c r="G225"/>
      <c r="H225"/>
      <c r="I225"/>
      <c r="J225"/>
      <c r="K225"/>
      <c r="L225"/>
      <c r="M225"/>
      <c r="N225" s="378"/>
    </row>
    <row r="226" spans="1:14" x14ac:dyDescent="0.3">
      <c r="A226" t="s">
        <v>3113</v>
      </c>
      <c r="B226">
        <v>101</v>
      </c>
      <c r="C226">
        <v>89</v>
      </c>
      <c r="D226">
        <v>103</v>
      </c>
      <c r="E226">
        <v>72</v>
      </c>
      <c r="F226"/>
      <c r="G226"/>
      <c r="H226"/>
      <c r="I226"/>
      <c r="J226"/>
      <c r="K226"/>
      <c r="L226"/>
      <c r="M226"/>
      <c r="N226" s="378"/>
    </row>
    <row r="227" spans="1:14" x14ac:dyDescent="0.3">
      <c r="A227" t="s">
        <v>3118</v>
      </c>
      <c r="B227"/>
      <c r="C227"/>
      <c r="D227"/>
      <c r="E227"/>
      <c r="F227">
        <v>18</v>
      </c>
      <c r="G227">
        <v>17</v>
      </c>
      <c r="H227">
        <v>25</v>
      </c>
      <c r="I227">
        <v>35</v>
      </c>
      <c r="J227">
        <v>17</v>
      </c>
      <c r="K227">
        <v>17</v>
      </c>
      <c r="L227">
        <v>23</v>
      </c>
      <c r="M227">
        <v>23</v>
      </c>
      <c r="N227" s="378"/>
    </row>
    <row r="228" spans="1:14" x14ac:dyDescent="0.3">
      <c r="A228" t="s">
        <v>3120</v>
      </c>
      <c r="B228"/>
      <c r="C228"/>
      <c r="D228"/>
      <c r="E228"/>
      <c r="F228">
        <v>65</v>
      </c>
      <c r="G228">
        <v>73</v>
      </c>
      <c r="H228">
        <v>71</v>
      </c>
      <c r="I228">
        <v>79</v>
      </c>
      <c r="J228">
        <v>75</v>
      </c>
      <c r="K228">
        <v>76</v>
      </c>
      <c r="L228">
        <v>71</v>
      </c>
      <c r="M228">
        <v>80</v>
      </c>
      <c r="N228" s="378"/>
    </row>
    <row r="229" spans="1:14" x14ac:dyDescent="0.3">
      <c r="A229" t="s">
        <v>3122</v>
      </c>
      <c r="B229">
        <v>185</v>
      </c>
      <c r="C229">
        <v>183</v>
      </c>
      <c r="D229">
        <v>208</v>
      </c>
      <c r="E229">
        <v>180</v>
      </c>
      <c r="F229"/>
      <c r="G229"/>
      <c r="H229"/>
      <c r="I229"/>
      <c r="J229"/>
      <c r="K229"/>
      <c r="L229"/>
      <c r="M229"/>
      <c r="N229" s="378"/>
    </row>
    <row r="230" spans="1:14" x14ac:dyDescent="0.3">
      <c r="A230" t="s">
        <v>3124</v>
      </c>
      <c r="B230">
        <v>90</v>
      </c>
      <c r="C230">
        <v>88</v>
      </c>
      <c r="D230">
        <v>83</v>
      </c>
      <c r="E230">
        <v>98</v>
      </c>
      <c r="F230"/>
      <c r="G230"/>
      <c r="H230"/>
      <c r="I230"/>
      <c r="J230"/>
      <c r="K230"/>
      <c r="L230"/>
      <c r="M230"/>
      <c r="N230" s="378"/>
    </row>
    <row r="231" spans="1:14" x14ac:dyDescent="0.3">
      <c r="A231" t="s">
        <v>3125</v>
      </c>
      <c r="B231">
        <v>72</v>
      </c>
      <c r="C231">
        <v>61</v>
      </c>
      <c r="D231">
        <v>47</v>
      </c>
      <c r="E231">
        <v>52</v>
      </c>
      <c r="F231"/>
      <c r="G231"/>
      <c r="H231"/>
      <c r="I231"/>
      <c r="J231"/>
      <c r="K231"/>
      <c r="L231"/>
      <c r="M231"/>
      <c r="N231" s="378"/>
    </row>
    <row r="232" spans="1:14" x14ac:dyDescent="0.3">
      <c r="A232" t="s">
        <v>3126</v>
      </c>
      <c r="B232"/>
      <c r="C232"/>
      <c r="D232"/>
      <c r="E232"/>
      <c r="F232">
        <v>137</v>
      </c>
      <c r="G232">
        <v>157</v>
      </c>
      <c r="H232">
        <v>134</v>
      </c>
      <c r="I232">
        <v>148</v>
      </c>
      <c r="J232">
        <v>139</v>
      </c>
      <c r="K232">
        <v>129</v>
      </c>
      <c r="L232">
        <v>157</v>
      </c>
      <c r="M232">
        <v>149</v>
      </c>
      <c r="N232" s="378"/>
    </row>
    <row r="233" spans="1:14" x14ac:dyDescent="0.3">
      <c r="A233" t="s">
        <v>3127</v>
      </c>
      <c r="B233"/>
      <c r="C233"/>
      <c r="D233"/>
      <c r="E233"/>
      <c r="F233">
        <v>68</v>
      </c>
      <c r="G233">
        <v>71</v>
      </c>
      <c r="H233">
        <v>54</v>
      </c>
      <c r="I233">
        <v>79</v>
      </c>
      <c r="J233">
        <v>72</v>
      </c>
      <c r="K233">
        <v>64</v>
      </c>
      <c r="L233">
        <v>77</v>
      </c>
      <c r="M233">
        <v>70</v>
      </c>
      <c r="N233" s="378"/>
    </row>
    <row r="234" spans="1:14" x14ac:dyDescent="0.3">
      <c r="A234" t="s">
        <v>13201</v>
      </c>
      <c r="B234">
        <v>29</v>
      </c>
      <c r="C234">
        <v>33</v>
      </c>
      <c r="D234">
        <v>38</v>
      </c>
      <c r="E234">
        <v>35</v>
      </c>
      <c r="F234"/>
      <c r="G234"/>
      <c r="H234"/>
      <c r="I234"/>
      <c r="J234"/>
      <c r="K234"/>
      <c r="L234"/>
      <c r="M234"/>
      <c r="N234" s="378"/>
    </row>
    <row r="235" spans="1:14" x14ac:dyDescent="0.3">
      <c r="A235" t="s">
        <v>3147</v>
      </c>
      <c r="B235">
        <v>56</v>
      </c>
      <c r="C235">
        <v>61</v>
      </c>
      <c r="D235">
        <v>54</v>
      </c>
      <c r="E235">
        <v>59</v>
      </c>
      <c r="F235"/>
      <c r="G235"/>
      <c r="H235"/>
      <c r="I235"/>
      <c r="J235"/>
      <c r="K235"/>
      <c r="L235"/>
      <c r="M235"/>
      <c r="N235" s="378"/>
    </row>
    <row r="236" spans="1:14" x14ac:dyDescent="0.3">
      <c r="A236" t="s">
        <v>3155</v>
      </c>
      <c r="B236"/>
      <c r="C236"/>
      <c r="D236"/>
      <c r="E236"/>
      <c r="F236">
        <v>60</v>
      </c>
      <c r="G236">
        <v>61</v>
      </c>
      <c r="H236">
        <v>72</v>
      </c>
      <c r="I236">
        <v>67</v>
      </c>
      <c r="J236">
        <v>56</v>
      </c>
      <c r="K236">
        <v>65</v>
      </c>
      <c r="L236">
        <v>59</v>
      </c>
      <c r="M236">
        <v>60</v>
      </c>
      <c r="N236" s="378"/>
    </row>
    <row r="237" spans="1:14" x14ac:dyDescent="0.3">
      <c r="A237" t="s">
        <v>3159</v>
      </c>
      <c r="B237">
        <v>96</v>
      </c>
      <c r="C237">
        <v>97</v>
      </c>
      <c r="D237"/>
      <c r="E237"/>
      <c r="F237"/>
      <c r="G237"/>
      <c r="H237"/>
      <c r="I237"/>
      <c r="J237"/>
      <c r="K237"/>
      <c r="L237"/>
      <c r="M237"/>
      <c r="N237" s="378"/>
    </row>
    <row r="238" spans="1:14" x14ac:dyDescent="0.3">
      <c r="A238" t="s">
        <v>9997</v>
      </c>
      <c r="B238">
        <v>30</v>
      </c>
      <c r="C238">
        <v>35</v>
      </c>
      <c r="D238">
        <v>28</v>
      </c>
      <c r="E238">
        <v>22</v>
      </c>
      <c r="F238">
        <v>29</v>
      </c>
      <c r="G238">
        <v>37</v>
      </c>
      <c r="H238">
        <v>42</v>
      </c>
      <c r="I238">
        <v>22</v>
      </c>
      <c r="J238">
        <v>33</v>
      </c>
      <c r="K238">
        <v>29</v>
      </c>
      <c r="L238">
        <v>30</v>
      </c>
      <c r="M238">
        <v>36</v>
      </c>
      <c r="N238" s="378"/>
    </row>
    <row r="239" spans="1:14" x14ac:dyDescent="0.3">
      <c r="A239" t="s">
        <v>3174</v>
      </c>
      <c r="B239"/>
      <c r="C239"/>
      <c r="D239"/>
      <c r="E239"/>
      <c r="F239">
        <v>47</v>
      </c>
      <c r="G239">
        <v>47</v>
      </c>
      <c r="H239">
        <v>44</v>
      </c>
      <c r="I239">
        <v>36</v>
      </c>
      <c r="J239">
        <v>36</v>
      </c>
      <c r="K239">
        <v>40</v>
      </c>
      <c r="L239">
        <v>37</v>
      </c>
      <c r="M239">
        <v>47</v>
      </c>
      <c r="N239" s="378"/>
    </row>
    <row r="240" spans="1:14" x14ac:dyDescent="0.3">
      <c r="A240" t="s">
        <v>3185</v>
      </c>
      <c r="B240"/>
      <c r="C240"/>
      <c r="D240"/>
      <c r="E240">
        <v>1</v>
      </c>
      <c r="F240">
        <v>40</v>
      </c>
      <c r="G240">
        <v>47</v>
      </c>
      <c r="H240">
        <v>29</v>
      </c>
      <c r="I240">
        <v>40</v>
      </c>
      <c r="J240">
        <v>27</v>
      </c>
      <c r="K240">
        <v>29</v>
      </c>
      <c r="L240">
        <v>38</v>
      </c>
      <c r="M240">
        <v>26</v>
      </c>
      <c r="N240" s="378"/>
    </row>
    <row r="241" spans="1:14" x14ac:dyDescent="0.3">
      <c r="A241" t="s">
        <v>3187</v>
      </c>
      <c r="B241">
        <v>46</v>
      </c>
      <c r="C241">
        <v>32</v>
      </c>
      <c r="D241">
        <v>33</v>
      </c>
      <c r="E241">
        <v>22</v>
      </c>
      <c r="F241">
        <v>24</v>
      </c>
      <c r="G241">
        <v>33</v>
      </c>
      <c r="H241">
        <v>33</v>
      </c>
      <c r="I241">
        <v>41</v>
      </c>
      <c r="J241">
        <v>29</v>
      </c>
      <c r="K241">
        <v>27</v>
      </c>
      <c r="L241">
        <v>35</v>
      </c>
      <c r="M241">
        <v>27</v>
      </c>
      <c r="N241" s="378"/>
    </row>
    <row r="242" spans="1:14" x14ac:dyDescent="0.3">
      <c r="A242" t="s">
        <v>21434</v>
      </c>
      <c r="B242"/>
      <c r="C242"/>
      <c r="D242"/>
      <c r="E242"/>
      <c r="F242">
        <v>24</v>
      </c>
      <c r="G242">
        <v>17</v>
      </c>
      <c r="H242">
        <v>18</v>
      </c>
      <c r="I242">
        <v>23</v>
      </c>
      <c r="J242">
        <v>24</v>
      </c>
      <c r="K242">
        <v>16</v>
      </c>
      <c r="L242">
        <v>20</v>
      </c>
      <c r="M242">
        <v>18</v>
      </c>
      <c r="N242" s="378"/>
    </row>
    <row r="243" spans="1:14" x14ac:dyDescent="0.3">
      <c r="A243" t="s">
        <v>3230</v>
      </c>
      <c r="B243"/>
      <c r="C243"/>
      <c r="D243"/>
      <c r="E243"/>
      <c r="F243">
        <v>32</v>
      </c>
      <c r="G243">
        <v>27</v>
      </c>
      <c r="H243">
        <v>37</v>
      </c>
      <c r="I243">
        <v>40</v>
      </c>
      <c r="J243">
        <v>37</v>
      </c>
      <c r="K243">
        <v>29</v>
      </c>
      <c r="L243">
        <v>34</v>
      </c>
      <c r="M243">
        <v>33</v>
      </c>
      <c r="N243" s="378"/>
    </row>
    <row r="244" spans="1:14" x14ac:dyDescent="0.3">
      <c r="A244" t="s">
        <v>3240</v>
      </c>
      <c r="B244"/>
      <c r="C244"/>
      <c r="D244"/>
      <c r="E244"/>
      <c r="F244">
        <v>129</v>
      </c>
      <c r="G244">
        <v>109</v>
      </c>
      <c r="H244">
        <v>96</v>
      </c>
      <c r="I244">
        <v>104</v>
      </c>
      <c r="J244">
        <v>122</v>
      </c>
      <c r="K244">
        <v>139</v>
      </c>
      <c r="L244">
        <v>134</v>
      </c>
      <c r="M244">
        <v>120</v>
      </c>
      <c r="N244" s="378"/>
    </row>
    <row r="245" spans="1:14" x14ac:dyDescent="0.3">
      <c r="A245" t="s">
        <v>3244</v>
      </c>
      <c r="B245"/>
      <c r="C245"/>
      <c r="D245"/>
      <c r="E245"/>
      <c r="F245">
        <v>152</v>
      </c>
      <c r="G245">
        <v>143</v>
      </c>
      <c r="H245">
        <v>162</v>
      </c>
      <c r="I245">
        <v>167</v>
      </c>
      <c r="J245">
        <v>152</v>
      </c>
      <c r="K245">
        <v>184</v>
      </c>
      <c r="L245">
        <v>177</v>
      </c>
      <c r="M245">
        <v>176</v>
      </c>
      <c r="N245" s="378"/>
    </row>
    <row r="246" spans="1:14" x14ac:dyDescent="0.3">
      <c r="A246" t="s">
        <v>15894</v>
      </c>
      <c r="B246">
        <v>115</v>
      </c>
      <c r="C246">
        <v>135</v>
      </c>
      <c r="D246">
        <v>118</v>
      </c>
      <c r="E246">
        <v>125</v>
      </c>
      <c r="F246"/>
      <c r="G246">
        <v>1</v>
      </c>
      <c r="H246"/>
      <c r="I246"/>
      <c r="J246"/>
      <c r="K246"/>
      <c r="L246"/>
      <c r="M246"/>
      <c r="N246" s="378"/>
    </row>
    <row r="247" spans="1:14" x14ac:dyDescent="0.3">
      <c r="A247" t="s">
        <v>3255</v>
      </c>
      <c r="B247"/>
      <c r="C247"/>
      <c r="D247"/>
      <c r="E247"/>
      <c r="F247">
        <v>126</v>
      </c>
      <c r="G247">
        <v>168</v>
      </c>
      <c r="H247">
        <v>146</v>
      </c>
      <c r="I247">
        <v>164</v>
      </c>
      <c r="J247">
        <v>126</v>
      </c>
      <c r="K247">
        <v>138</v>
      </c>
      <c r="L247">
        <v>152</v>
      </c>
      <c r="M247">
        <v>112</v>
      </c>
      <c r="N247" s="378"/>
    </row>
    <row r="248" spans="1:14" x14ac:dyDescent="0.3">
      <c r="A248" t="s">
        <v>3269</v>
      </c>
      <c r="B248"/>
      <c r="C248"/>
      <c r="D248"/>
      <c r="E248"/>
      <c r="F248">
        <v>255</v>
      </c>
      <c r="G248">
        <v>273</v>
      </c>
      <c r="H248">
        <v>203</v>
      </c>
      <c r="I248">
        <v>215</v>
      </c>
      <c r="J248">
        <v>204</v>
      </c>
      <c r="K248">
        <v>183</v>
      </c>
      <c r="L248">
        <v>171</v>
      </c>
      <c r="M248">
        <v>162</v>
      </c>
      <c r="N248" s="378"/>
    </row>
    <row r="249" spans="1:14" x14ac:dyDescent="0.3">
      <c r="A249" t="s">
        <v>13139</v>
      </c>
      <c r="B249">
        <v>15</v>
      </c>
      <c r="C249">
        <v>26</v>
      </c>
      <c r="D249">
        <v>19</v>
      </c>
      <c r="E249">
        <v>21</v>
      </c>
      <c r="F249"/>
      <c r="G249"/>
      <c r="H249"/>
      <c r="I249"/>
      <c r="J249"/>
      <c r="K249"/>
      <c r="L249"/>
      <c r="M249"/>
      <c r="N249" s="378"/>
    </row>
    <row r="250" spans="1:14" x14ac:dyDescent="0.3">
      <c r="A250" t="s">
        <v>3276</v>
      </c>
      <c r="B250"/>
      <c r="C250"/>
      <c r="D250"/>
      <c r="E250"/>
      <c r="F250">
        <v>176</v>
      </c>
      <c r="G250">
        <v>251</v>
      </c>
      <c r="H250">
        <v>169</v>
      </c>
      <c r="I250">
        <v>249</v>
      </c>
      <c r="J250">
        <v>195</v>
      </c>
      <c r="K250">
        <v>262</v>
      </c>
      <c r="L250">
        <v>161</v>
      </c>
      <c r="M250">
        <v>234</v>
      </c>
      <c r="N250" s="378"/>
    </row>
    <row r="251" spans="1:14" x14ac:dyDescent="0.3">
      <c r="A251" t="s">
        <v>16120</v>
      </c>
      <c r="B251">
        <v>50</v>
      </c>
      <c r="C251">
        <v>59</v>
      </c>
      <c r="D251">
        <v>45</v>
      </c>
      <c r="E251">
        <v>54</v>
      </c>
      <c r="F251"/>
      <c r="G251"/>
      <c r="H251"/>
      <c r="I251"/>
      <c r="J251"/>
      <c r="K251"/>
      <c r="L251"/>
      <c r="M251"/>
      <c r="N251" s="378"/>
    </row>
    <row r="252" spans="1:14" x14ac:dyDescent="0.3">
      <c r="A252" t="s">
        <v>3297</v>
      </c>
      <c r="B252">
        <v>118</v>
      </c>
      <c r="C252">
        <v>121</v>
      </c>
      <c r="D252">
        <v>118</v>
      </c>
      <c r="E252">
        <v>121</v>
      </c>
      <c r="F252"/>
      <c r="G252"/>
      <c r="H252"/>
      <c r="I252"/>
      <c r="J252"/>
      <c r="K252"/>
      <c r="L252"/>
      <c r="M252"/>
      <c r="N252" s="378"/>
    </row>
    <row r="253" spans="1:14" x14ac:dyDescent="0.3">
      <c r="A253" t="s">
        <v>3299</v>
      </c>
      <c r="B253">
        <v>89</v>
      </c>
      <c r="C253">
        <v>89</v>
      </c>
      <c r="D253">
        <v>82</v>
      </c>
      <c r="E253">
        <v>76</v>
      </c>
      <c r="F253"/>
      <c r="G253"/>
      <c r="H253"/>
      <c r="I253"/>
      <c r="J253"/>
      <c r="K253"/>
      <c r="L253"/>
      <c r="M253"/>
      <c r="N253" s="378"/>
    </row>
    <row r="254" spans="1:14" x14ac:dyDescent="0.3">
      <c r="A254" t="s">
        <v>3308</v>
      </c>
      <c r="B254"/>
      <c r="C254"/>
      <c r="D254"/>
      <c r="E254"/>
      <c r="F254">
        <v>213</v>
      </c>
      <c r="G254">
        <v>220</v>
      </c>
      <c r="H254">
        <v>214</v>
      </c>
      <c r="I254">
        <v>216</v>
      </c>
      <c r="J254">
        <v>218</v>
      </c>
      <c r="K254">
        <v>219</v>
      </c>
      <c r="L254">
        <v>218</v>
      </c>
      <c r="M254">
        <v>211</v>
      </c>
      <c r="N254" s="378"/>
    </row>
    <row r="255" spans="1:14" x14ac:dyDescent="0.3">
      <c r="A255" t="s">
        <v>3310</v>
      </c>
      <c r="B255">
        <v>126</v>
      </c>
      <c r="C255">
        <v>117</v>
      </c>
      <c r="D255">
        <v>122</v>
      </c>
      <c r="E255">
        <v>118</v>
      </c>
      <c r="F255"/>
      <c r="G255"/>
      <c r="H255"/>
      <c r="I255"/>
      <c r="J255"/>
      <c r="K255"/>
      <c r="L255"/>
      <c r="M255"/>
      <c r="N255" s="378"/>
    </row>
    <row r="256" spans="1:14" x14ac:dyDescent="0.3">
      <c r="A256" t="s">
        <v>3317</v>
      </c>
      <c r="B256">
        <v>43</v>
      </c>
      <c r="C256">
        <v>60</v>
      </c>
      <c r="D256">
        <v>63</v>
      </c>
      <c r="E256">
        <v>71</v>
      </c>
      <c r="F256"/>
      <c r="G256"/>
      <c r="H256"/>
      <c r="I256"/>
      <c r="J256"/>
      <c r="K256"/>
      <c r="L256"/>
      <c r="M256"/>
      <c r="N256" s="378"/>
    </row>
    <row r="257" spans="1:14" x14ac:dyDescent="0.3">
      <c r="A257" t="s">
        <v>12943</v>
      </c>
      <c r="B257">
        <v>47</v>
      </c>
      <c r="C257">
        <v>59</v>
      </c>
      <c r="D257">
        <v>56</v>
      </c>
      <c r="E257">
        <v>39</v>
      </c>
      <c r="F257"/>
      <c r="G257"/>
      <c r="H257"/>
      <c r="I257"/>
      <c r="J257"/>
      <c r="K257"/>
      <c r="L257"/>
      <c r="M257"/>
      <c r="N257" s="378"/>
    </row>
    <row r="258" spans="1:14" x14ac:dyDescent="0.3">
      <c r="A258" t="s">
        <v>3338</v>
      </c>
      <c r="B258"/>
      <c r="C258"/>
      <c r="D258"/>
      <c r="E258"/>
      <c r="F258">
        <v>68</v>
      </c>
      <c r="G258">
        <v>89</v>
      </c>
      <c r="H258">
        <v>102</v>
      </c>
      <c r="I258">
        <v>76</v>
      </c>
      <c r="J258">
        <v>91</v>
      </c>
      <c r="K258">
        <v>95</v>
      </c>
      <c r="L258">
        <v>66</v>
      </c>
      <c r="M258">
        <v>100</v>
      </c>
      <c r="N258" s="378"/>
    </row>
    <row r="259" spans="1:14" x14ac:dyDescent="0.3">
      <c r="A259" t="s">
        <v>15861</v>
      </c>
      <c r="B259">
        <v>57</v>
      </c>
      <c r="C259">
        <v>61</v>
      </c>
      <c r="D259">
        <v>65</v>
      </c>
      <c r="E259">
        <v>74</v>
      </c>
      <c r="F259"/>
      <c r="G259"/>
      <c r="H259"/>
      <c r="I259"/>
      <c r="J259"/>
      <c r="K259"/>
      <c r="L259"/>
      <c r="M259"/>
      <c r="N259" s="378"/>
    </row>
    <row r="260" spans="1:14" x14ac:dyDescent="0.3">
      <c r="A260" t="s">
        <v>3363</v>
      </c>
      <c r="B260">
        <v>74</v>
      </c>
      <c r="C260">
        <v>78</v>
      </c>
      <c r="D260">
        <v>73</v>
      </c>
      <c r="E260">
        <v>80</v>
      </c>
      <c r="F260">
        <v>94</v>
      </c>
      <c r="G260">
        <v>74</v>
      </c>
      <c r="H260">
        <v>74</v>
      </c>
      <c r="I260">
        <v>89</v>
      </c>
      <c r="J260">
        <v>80</v>
      </c>
      <c r="K260">
        <v>84</v>
      </c>
      <c r="L260">
        <v>78</v>
      </c>
      <c r="M260">
        <v>72</v>
      </c>
      <c r="N260" s="378"/>
    </row>
    <row r="261" spans="1:14" x14ac:dyDescent="0.3">
      <c r="A261" t="s">
        <v>3364</v>
      </c>
      <c r="B261">
        <v>28</v>
      </c>
      <c r="C261">
        <v>24</v>
      </c>
      <c r="D261">
        <v>25</v>
      </c>
      <c r="E261">
        <v>31</v>
      </c>
      <c r="F261">
        <v>20</v>
      </c>
      <c r="G261">
        <v>27</v>
      </c>
      <c r="H261">
        <v>24</v>
      </c>
      <c r="I261">
        <v>23</v>
      </c>
      <c r="J261">
        <v>22</v>
      </c>
      <c r="K261">
        <v>35</v>
      </c>
      <c r="L261">
        <v>20</v>
      </c>
      <c r="M261">
        <v>26</v>
      </c>
      <c r="N261" s="378"/>
    </row>
    <row r="262" spans="1:14" x14ac:dyDescent="0.3">
      <c r="A262" t="s">
        <v>3383</v>
      </c>
      <c r="B262"/>
      <c r="C262"/>
      <c r="D262"/>
      <c r="E262"/>
      <c r="F262">
        <v>171</v>
      </c>
      <c r="G262">
        <v>182</v>
      </c>
      <c r="H262">
        <v>127</v>
      </c>
      <c r="I262">
        <v>163</v>
      </c>
      <c r="J262">
        <v>163</v>
      </c>
      <c r="K262">
        <v>189</v>
      </c>
      <c r="L262">
        <v>152</v>
      </c>
      <c r="M262">
        <v>177</v>
      </c>
      <c r="N262" s="378"/>
    </row>
    <row r="263" spans="1:14" x14ac:dyDescent="0.3">
      <c r="A263" t="s">
        <v>3389</v>
      </c>
      <c r="B263">
        <v>63</v>
      </c>
      <c r="C263">
        <v>50</v>
      </c>
      <c r="D263">
        <v>47</v>
      </c>
      <c r="E263">
        <v>63</v>
      </c>
      <c r="F263">
        <v>95</v>
      </c>
      <c r="G263">
        <v>134</v>
      </c>
      <c r="H263">
        <v>81</v>
      </c>
      <c r="I263">
        <v>89</v>
      </c>
      <c r="J263">
        <v>76</v>
      </c>
      <c r="K263">
        <v>62</v>
      </c>
      <c r="L263">
        <v>52</v>
      </c>
      <c r="M263">
        <v>49</v>
      </c>
      <c r="N263" s="378"/>
    </row>
    <row r="264" spans="1:14" x14ac:dyDescent="0.3">
      <c r="A264" t="s">
        <v>3392</v>
      </c>
      <c r="B264"/>
      <c r="C264"/>
      <c r="D264"/>
      <c r="E264"/>
      <c r="F264">
        <v>246</v>
      </c>
      <c r="G264">
        <v>296</v>
      </c>
      <c r="H264">
        <v>209</v>
      </c>
      <c r="I264">
        <v>251</v>
      </c>
      <c r="J264">
        <v>242</v>
      </c>
      <c r="K264">
        <v>251</v>
      </c>
      <c r="L264">
        <v>247</v>
      </c>
      <c r="M264">
        <v>260</v>
      </c>
      <c r="N264" s="378"/>
    </row>
    <row r="265" spans="1:14" x14ac:dyDescent="0.3">
      <c r="A265" t="s">
        <v>3394</v>
      </c>
      <c r="B265">
        <v>128</v>
      </c>
      <c r="C265">
        <v>147</v>
      </c>
      <c r="D265">
        <v>137</v>
      </c>
      <c r="E265">
        <v>152</v>
      </c>
      <c r="F265"/>
      <c r="G265"/>
      <c r="H265"/>
      <c r="I265"/>
      <c r="J265"/>
      <c r="K265"/>
      <c r="L265"/>
      <c r="M265"/>
      <c r="N265" s="378"/>
    </row>
    <row r="266" spans="1:14" x14ac:dyDescent="0.3">
      <c r="A266" t="s">
        <v>3398</v>
      </c>
      <c r="B266">
        <v>122</v>
      </c>
      <c r="C266">
        <v>116</v>
      </c>
      <c r="D266">
        <v>127</v>
      </c>
      <c r="E266">
        <v>140</v>
      </c>
      <c r="F266"/>
      <c r="G266"/>
      <c r="H266"/>
      <c r="I266"/>
      <c r="J266"/>
      <c r="K266"/>
      <c r="L266"/>
      <c r="M266"/>
      <c r="N266" s="378"/>
    </row>
    <row r="267" spans="1:14" x14ac:dyDescent="0.3">
      <c r="A267" t="s">
        <v>2860</v>
      </c>
      <c r="B267"/>
      <c r="C267"/>
      <c r="D267"/>
      <c r="E267"/>
      <c r="F267">
        <v>128</v>
      </c>
      <c r="G267">
        <v>140</v>
      </c>
      <c r="H267">
        <v>109</v>
      </c>
      <c r="I267">
        <v>118</v>
      </c>
      <c r="J267">
        <v>126</v>
      </c>
      <c r="K267">
        <v>116</v>
      </c>
      <c r="L267">
        <v>115</v>
      </c>
      <c r="M267">
        <v>116</v>
      </c>
      <c r="N267" s="378"/>
    </row>
    <row r="268" spans="1:14" x14ac:dyDescent="0.3">
      <c r="A268" t="s">
        <v>2873</v>
      </c>
      <c r="B268"/>
      <c r="C268"/>
      <c r="D268"/>
      <c r="E268"/>
      <c r="F268">
        <v>121</v>
      </c>
      <c r="G268">
        <v>123</v>
      </c>
      <c r="H268">
        <v>80</v>
      </c>
      <c r="I268">
        <v>102</v>
      </c>
      <c r="J268">
        <v>96</v>
      </c>
      <c r="K268">
        <v>98</v>
      </c>
      <c r="L268">
        <v>86</v>
      </c>
      <c r="M268">
        <v>49</v>
      </c>
      <c r="N268" s="378"/>
    </row>
    <row r="269" spans="1:14" x14ac:dyDescent="0.3">
      <c r="A269" t="s">
        <v>12932</v>
      </c>
      <c r="B269">
        <v>31</v>
      </c>
      <c r="C269">
        <v>29</v>
      </c>
      <c r="D269">
        <v>37</v>
      </c>
      <c r="E269">
        <v>35</v>
      </c>
      <c r="F269"/>
      <c r="G269"/>
      <c r="H269"/>
      <c r="I269"/>
      <c r="J269"/>
      <c r="K269"/>
      <c r="L269"/>
      <c r="M269"/>
      <c r="N269" s="378"/>
    </row>
    <row r="270" spans="1:14" x14ac:dyDescent="0.3">
      <c r="A270" t="s">
        <v>2879</v>
      </c>
      <c r="B270">
        <v>24</v>
      </c>
      <c r="C270">
        <v>19</v>
      </c>
      <c r="D270">
        <v>15</v>
      </c>
      <c r="E270">
        <v>18</v>
      </c>
      <c r="F270">
        <v>17</v>
      </c>
      <c r="G270">
        <v>18</v>
      </c>
      <c r="H270">
        <v>21</v>
      </c>
      <c r="I270">
        <v>20</v>
      </c>
      <c r="J270">
        <v>19</v>
      </c>
      <c r="K270">
        <v>17</v>
      </c>
      <c r="L270">
        <v>8</v>
      </c>
      <c r="M270">
        <v>27</v>
      </c>
      <c r="N270" s="378"/>
    </row>
    <row r="271" spans="1:14" x14ac:dyDescent="0.3">
      <c r="A271" t="s">
        <v>2885</v>
      </c>
      <c r="B271">
        <v>29</v>
      </c>
      <c r="C271">
        <v>45</v>
      </c>
      <c r="D271">
        <v>38</v>
      </c>
      <c r="E271">
        <v>41</v>
      </c>
      <c r="F271"/>
      <c r="G271"/>
      <c r="H271"/>
      <c r="I271"/>
      <c r="J271"/>
      <c r="K271"/>
      <c r="L271"/>
      <c r="M271"/>
      <c r="N271" s="378"/>
    </row>
    <row r="272" spans="1:14" x14ac:dyDescent="0.3">
      <c r="A272" t="s">
        <v>2891</v>
      </c>
      <c r="B272">
        <v>27</v>
      </c>
      <c r="C272">
        <v>38</v>
      </c>
      <c r="D272">
        <v>37</v>
      </c>
      <c r="E272">
        <v>47</v>
      </c>
      <c r="F272">
        <v>34</v>
      </c>
      <c r="G272">
        <v>36</v>
      </c>
      <c r="H272">
        <v>34</v>
      </c>
      <c r="I272">
        <v>37</v>
      </c>
      <c r="J272">
        <v>36</v>
      </c>
      <c r="K272">
        <v>33</v>
      </c>
      <c r="L272">
        <v>23</v>
      </c>
      <c r="M272">
        <v>36</v>
      </c>
      <c r="N272" s="378"/>
    </row>
    <row r="273" spans="1:14" x14ac:dyDescent="0.3">
      <c r="A273" t="s">
        <v>2899</v>
      </c>
      <c r="B273"/>
      <c r="C273"/>
      <c r="D273"/>
      <c r="E273"/>
      <c r="F273">
        <v>47</v>
      </c>
      <c r="G273">
        <v>46</v>
      </c>
      <c r="H273">
        <v>53</v>
      </c>
      <c r="I273">
        <v>50</v>
      </c>
      <c r="J273">
        <v>56</v>
      </c>
      <c r="K273">
        <v>47</v>
      </c>
      <c r="L273">
        <v>41</v>
      </c>
      <c r="M273">
        <v>56</v>
      </c>
      <c r="N273" s="378"/>
    </row>
    <row r="274" spans="1:14" x14ac:dyDescent="0.3">
      <c r="A274" t="s">
        <v>2902</v>
      </c>
      <c r="B274"/>
      <c r="C274"/>
      <c r="D274"/>
      <c r="E274"/>
      <c r="F274">
        <v>83</v>
      </c>
      <c r="G274">
        <v>66</v>
      </c>
      <c r="H274">
        <v>89</v>
      </c>
      <c r="I274">
        <v>62</v>
      </c>
      <c r="J274">
        <v>58</v>
      </c>
      <c r="K274">
        <v>64</v>
      </c>
      <c r="L274">
        <v>73</v>
      </c>
      <c r="M274">
        <v>69</v>
      </c>
      <c r="N274" s="378"/>
    </row>
    <row r="275" spans="1:14" x14ac:dyDescent="0.3">
      <c r="A275" t="s">
        <v>2905</v>
      </c>
      <c r="B275">
        <v>26</v>
      </c>
      <c r="C275">
        <v>32</v>
      </c>
      <c r="D275">
        <v>23</v>
      </c>
      <c r="E275">
        <v>33</v>
      </c>
      <c r="F275">
        <v>25</v>
      </c>
      <c r="G275">
        <v>20</v>
      </c>
      <c r="H275">
        <v>20</v>
      </c>
      <c r="I275">
        <v>16</v>
      </c>
      <c r="J275">
        <v>19</v>
      </c>
      <c r="K275">
        <v>10</v>
      </c>
      <c r="L275">
        <v>11</v>
      </c>
      <c r="M275">
        <v>10</v>
      </c>
      <c r="N275" s="378"/>
    </row>
    <row r="276" spans="1:14" x14ac:dyDescent="0.3">
      <c r="A276" t="s">
        <v>2909</v>
      </c>
      <c r="B276"/>
      <c r="C276"/>
      <c r="D276"/>
      <c r="E276"/>
      <c r="F276">
        <v>82</v>
      </c>
      <c r="G276">
        <v>90</v>
      </c>
      <c r="H276">
        <v>60</v>
      </c>
      <c r="I276">
        <v>59</v>
      </c>
      <c r="J276">
        <v>55</v>
      </c>
      <c r="K276">
        <v>56</v>
      </c>
      <c r="L276">
        <v>48</v>
      </c>
      <c r="M276">
        <v>48</v>
      </c>
      <c r="N276" s="378"/>
    </row>
    <row r="277" spans="1:14" x14ac:dyDescent="0.3">
      <c r="A277" t="s">
        <v>2910</v>
      </c>
      <c r="B277"/>
      <c r="C277"/>
      <c r="D277"/>
      <c r="E277"/>
      <c r="F277">
        <v>59</v>
      </c>
      <c r="G277">
        <v>56</v>
      </c>
      <c r="H277">
        <v>58</v>
      </c>
      <c r="I277">
        <v>53</v>
      </c>
      <c r="J277">
        <v>60</v>
      </c>
      <c r="K277">
        <v>56</v>
      </c>
      <c r="L277">
        <v>47</v>
      </c>
      <c r="M277">
        <v>49</v>
      </c>
      <c r="N277" s="378"/>
    </row>
    <row r="278" spans="1:14" x14ac:dyDescent="0.3">
      <c r="A278" t="s">
        <v>2912</v>
      </c>
      <c r="B278">
        <v>19</v>
      </c>
      <c r="C278">
        <v>23</v>
      </c>
      <c r="D278">
        <v>19</v>
      </c>
      <c r="E278">
        <v>32</v>
      </c>
      <c r="F278"/>
      <c r="G278"/>
      <c r="H278"/>
      <c r="I278"/>
      <c r="J278"/>
      <c r="K278"/>
      <c r="L278"/>
      <c r="M278"/>
      <c r="N278" s="378"/>
    </row>
    <row r="279" spans="1:14" x14ac:dyDescent="0.3">
      <c r="A279" t="s">
        <v>2914</v>
      </c>
      <c r="B279"/>
      <c r="C279"/>
      <c r="D279"/>
      <c r="E279"/>
      <c r="F279">
        <v>87</v>
      </c>
      <c r="G279">
        <v>109</v>
      </c>
      <c r="H279">
        <v>92</v>
      </c>
      <c r="I279">
        <v>138</v>
      </c>
      <c r="J279">
        <v>91</v>
      </c>
      <c r="K279">
        <v>123</v>
      </c>
      <c r="L279">
        <v>96</v>
      </c>
      <c r="M279">
        <v>99</v>
      </c>
      <c r="N279" s="378"/>
    </row>
    <row r="280" spans="1:14" x14ac:dyDescent="0.3">
      <c r="A280" t="s">
        <v>2919</v>
      </c>
      <c r="B280">
        <v>23</v>
      </c>
      <c r="C280">
        <v>22</v>
      </c>
      <c r="D280">
        <v>12</v>
      </c>
      <c r="E280">
        <v>13</v>
      </c>
      <c r="F280"/>
      <c r="G280"/>
      <c r="H280"/>
      <c r="I280"/>
      <c r="J280"/>
      <c r="K280"/>
      <c r="L280"/>
      <c r="M280"/>
      <c r="N280" s="378"/>
    </row>
    <row r="281" spans="1:14" x14ac:dyDescent="0.3">
      <c r="A281" t="s">
        <v>10450</v>
      </c>
      <c r="B281"/>
      <c r="C281"/>
      <c r="D281"/>
      <c r="E281"/>
      <c r="F281">
        <v>57</v>
      </c>
      <c r="G281">
        <v>45</v>
      </c>
      <c r="H281">
        <v>34</v>
      </c>
      <c r="I281">
        <v>44</v>
      </c>
      <c r="J281">
        <v>36</v>
      </c>
      <c r="K281">
        <v>59</v>
      </c>
      <c r="L281">
        <v>38</v>
      </c>
      <c r="M281">
        <v>36</v>
      </c>
      <c r="N281" s="378"/>
    </row>
    <row r="282" spans="1:14" x14ac:dyDescent="0.3">
      <c r="A282" t="s">
        <v>2943</v>
      </c>
      <c r="B282">
        <v>27</v>
      </c>
      <c r="C282">
        <v>32</v>
      </c>
      <c r="D282">
        <v>32</v>
      </c>
      <c r="E282">
        <v>44</v>
      </c>
      <c r="F282">
        <v>32</v>
      </c>
      <c r="G282">
        <v>23</v>
      </c>
      <c r="H282">
        <v>27</v>
      </c>
      <c r="I282">
        <v>26</v>
      </c>
      <c r="J282">
        <v>27</v>
      </c>
      <c r="K282">
        <v>28</v>
      </c>
      <c r="L282">
        <v>25</v>
      </c>
      <c r="M282">
        <v>30</v>
      </c>
      <c r="N282" s="378"/>
    </row>
    <row r="283" spans="1:14" x14ac:dyDescent="0.3">
      <c r="A283" t="s">
        <v>16208</v>
      </c>
      <c r="B283">
        <v>1</v>
      </c>
      <c r="C283">
        <v>2</v>
      </c>
      <c r="D283"/>
      <c r="E283">
        <v>4</v>
      </c>
      <c r="F283">
        <v>1</v>
      </c>
      <c r="G283"/>
      <c r="H283"/>
      <c r="I283"/>
      <c r="J283"/>
      <c r="K283"/>
      <c r="L283"/>
      <c r="M283"/>
      <c r="N283" s="378"/>
    </row>
    <row r="284" spans="1:14" x14ac:dyDescent="0.3">
      <c r="A284" t="s">
        <v>2954</v>
      </c>
      <c r="B284"/>
      <c r="C284"/>
      <c r="D284"/>
      <c r="E284"/>
      <c r="F284">
        <v>107</v>
      </c>
      <c r="G284">
        <v>104</v>
      </c>
      <c r="H284">
        <v>119</v>
      </c>
      <c r="I284">
        <v>99</v>
      </c>
      <c r="J284">
        <v>111</v>
      </c>
      <c r="K284">
        <v>105</v>
      </c>
      <c r="L284">
        <v>90</v>
      </c>
      <c r="M284">
        <v>147</v>
      </c>
      <c r="N284" s="378"/>
    </row>
    <row r="285" spans="1:14" x14ac:dyDescent="0.3">
      <c r="A285" t="s">
        <v>12934</v>
      </c>
      <c r="B285"/>
      <c r="C285"/>
      <c r="D285"/>
      <c r="E285"/>
      <c r="F285">
        <v>201</v>
      </c>
      <c r="G285">
        <v>229</v>
      </c>
      <c r="H285">
        <v>233</v>
      </c>
      <c r="I285">
        <v>223</v>
      </c>
      <c r="J285">
        <v>234</v>
      </c>
      <c r="K285">
        <v>248</v>
      </c>
      <c r="L285">
        <v>247</v>
      </c>
      <c r="M285">
        <v>228</v>
      </c>
      <c r="N285" s="378"/>
    </row>
    <row r="286" spans="1:14" x14ac:dyDescent="0.3">
      <c r="A286" t="s">
        <v>3007</v>
      </c>
      <c r="B286">
        <v>296</v>
      </c>
      <c r="C286">
        <v>304</v>
      </c>
      <c r="D286">
        <v>280</v>
      </c>
      <c r="E286">
        <v>320</v>
      </c>
      <c r="F286"/>
      <c r="G286"/>
      <c r="H286"/>
      <c r="I286"/>
      <c r="J286"/>
      <c r="K286"/>
      <c r="L286"/>
      <c r="M286"/>
      <c r="N286" s="378"/>
    </row>
    <row r="287" spans="1:14" x14ac:dyDescent="0.3">
      <c r="A287" t="s">
        <v>3012</v>
      </c>
      <c r="B287">
        <v>46</v>
      </c>
      <c r="C287">
        <v>59</v>
      </c>
      <c r="D287">
        <v>43</v>
      </c>
      <c r="E287">
        <v>54</v>
      </c>
      <c r="F287">
        <v>41</v>
      </c>
      <c r="G287">
        <v>49</v>
      </c>
      <c r="H287">
        <v>39</v>
      </c>
      <c r="I287">
        <v>47</v>
      </c>
      <c r="J287">
        <v>42</v>
      </c>
      <c r="K287">
        <v>26</v>
      </c>
      <c r="L287">
        <v>54</v>
      </c>
      <c r="M287">
        <v>50</v>
      </c>
      <c r="N287" s="378"/>
    </row>
    <row r="288" spans="1:14" x14ac:dyDescent="0.3">
      <c r="A288" t="s">
        <v>3027</v>
      </c>
      <c r="B288"/>
      <c r="C288"/>
      <c r="D288"/>
      <c r="E288"/>
      <c r="F288">
        <v>33</v>
      </c>
      <c r="G288">
        <v>36</v>
      </c>
      <c r="H288">
        <v>22</v>
      </c>
      <c r="I288">
        <v>22</v>
      </c>
      <c r="J288">
        <v>41</v>
      </c>
      <c r="K288">
        <v>33</v>
      </c>
      <c r="L288">
        <v>32</v>
      </c>
      <c r="M288">
        <v>35</v>
      </c>
      <c r="N288" s="378"/>
    </row>
    <row r="289" spans="1:14" x14ac:dyDescent="0.3">
      <c r="A289" t="s">
        <v>3041</v>
      </c>
      <c r="B289">
        <v>28</v>
      </c>
      <c r="C289">
        <v>38</v>
      </c>
      <c r="D289">
        <v>39</v>
      </c>
      <c r="E289">
        <v>22</v>
      </c>
      <c r="F289">
        <v>21</v>
      </c>
      <c r="G289">
        <v>31</v>
      </c>
      <c r="H289">
        <v>30</v>
      </c>
      <c r="I289">
        <v>30</v>
      </c>
      <c r="J289">
        <v>31</v>
      </c>
      <c r="K289">
        <v>27</v>
      </c>
      <c r="L289">
        <v>36</v>
      </c>
      <c r="M289">
        <v>30</v>
      </c>
      <c r="N289" s="378"/>
    </row>
    <row r="290" spans="1:14" x14ac:dyDescent="0.3">
      <c r="A290" t="s">
        <v>3045</v>
      </c>
      <c r="B290"/>
      <c r="C290"/>
      <c r="D290"/>
      <c r="E290"/>
      <c r="F290">
        <v>80</v>
      </c>
      <c r="G290">
        <v>72</v>
      </c>
      <c r="H290">
        <v>70</v>
      </c>
      <c r="I290">
        <v>67</v>
      </c>
      <c r="J290">
        <v>60</v>
      </c>
      <c r="K290">
        <v>65</v>
      </c>
      <c r="L290">
        <v>68</v>
      </c>
      <c r="M290">
        <v>58</v>
      </c>
      <c r="N290" s="378"/>
    </row>
    <row r="291" spans="1:14" x14ac:dyDescent="0.3">
      <c r="A291" t="s">
        <v>3048</v>
      </c>
      <c r="B291"/>
      <c r="C291"/>
      <c r="D291"/>
      <c r="E291"/>
      <c r="F291">
        <v>101</v>
      </c>
      <c r="G291">
        <v>98</v>
      </c>
      <c r="H291">
        <v>111</v>
      </c>
      <c r="I291">
        <v>70</v>
      </c>
      <c r="J291">
        <v>128</v>
      </c>
      <c r="K291">
        <v>69</v>
      </c>
      <c r="L291">
        <v>120</v>
      </c>
      <c r="M291">
        <v>73</v>
      </c>
      <c r="N291" s="378"/>
    </row>
    <row r="292" spans="1:14" x14ac:dyDescent="0.3">
      <c r="A292" t="s">
        <v>13123</v>
      </c>
      <c r="B292">
        <v>102</v>
      </c>
      <c r="C292">
        <v>132</v>
      </c>
      <c r="D292">
        <v>118</v>
      </c>
      <c r="E292">
        <v>125</v>
      </c>
      <c r="F292"/>
      <c r="G292"/>
      <c r="H292"/>
      <c r="I292"/>
      <c r="J292"/>
      <c r="K292"/>
      <c r="L292"/>
      <c r="M292"/>
      <c r="N292" s="378"/>
    </row>
    <row r="293" spans="1:14" x14ac:dyDescent="0.3">
      <c r="A293" t="s">
        <v>3069</v>
      </c>
      <c r="B293"/>
      <c r="C293"/>
      <c r="D293"/>
      <c r="E293"/>
      <c r="F293">
        <v>36</v>
      </c>
      <c r="G293">
        <v>37</v>
      </c>
      <c r="H293">
        <v>27</v>
      </c>
      <c r="I293">
        <v>48</v>
      </c>
      <c r="J293">
        <v>26</v>
      </c>
      <c r="K293">
        <v>41</v>
      </c>
      <c r="L293">
        <v>32</v>
      </c>
      <c r="M293">
        <v>46</v>
      </c>
      <c r="N293" s="378"/>
    </row>
    <row r="294" spans="1:14" x14ac:dyDescent="0.3">
      <c r="A294" t="s">
        <v>3070</v>
      </c>
      <c r="B294">
        <v>31</v>
      </c>
      <c r="C294">
        <v>41</v>
      </c>
      <c r="D294">
        <v>32</v>
      </c>
      <c r="E294">
        <v>43</v>
      </c>
      <c r="F294"/>
      <c r="G294"/>
      <c r="H294"/>
      <c r="I294"/>
      <c r="J294"/>
      <c r="K294"/>
      <c r="L294"/>
      <c r="M294"/>
      <c r="N294" s="378"/>
    </row>
    <row r="295" spans="1:14" x14ac:dyDescent="0.3">
      <c r="A295" t="s">
        <v>3072</v>
      </c>
      <c r="B295">
        <v>51</v>
      </c>
      <c r="C295">
        <v>50</v>
      </c>
      <c r="D295">
        <v>52</v>
      </c>
      <c r="E295">
        <v>48</v>
      </c>
      <c r="F295"/>
      <c r="G295"/>
      <c r="H295"/>
      <c r="I295"/>
      <c r="J295"/>
      <c r="K295"/>
      <c r="L295"/>
      <c r="M295"/>
      <c r="N295" s="378"/>
    </row>
    <row r="296" spans="1:14" x14ac:dyDescent="0.3">
      <c r="A296" t="s">
        <v>3075</v>
      </c>
      <c r="B296">
        <v>88</v>
      </c>
      <c r="C296">
        <v>71</v>
      </c>
      <c r="D296">
        <v>83</v>
      </c>
      <c r="E296">
        <v>85</v>
      </c>
      <c r="F296"/>
      <c r="G296"/>
      <c r="H296"/>
      <c r="I296"/>
      <c r="J296"/>
      <c r="K296"/>
      <c r="L296"/>
      <c r="M296"/>
      <c r="N296" s="378"/>
    </row>
    <row r="297" spans="1:14" x14ac:dyDescent="0.3">
      <c r="A297" t="s">
        <v>3077</v>
      </c>
      <c r="B297">
        <v>28</v>
      </c>
      <c r="C297">
        <v>19</v>
      </c>
      <c r="D297">
        <v>30</v>
      </c>
      <c r="E297">
        <v>25</v>
      </c>
      <c r="F297">
        <v>14</v>
      </c>
      <c r="G297">
        <v>27</v>
      </c>
      <c r="H297">
        <v>16</v>
      </c>
      <c r="I297">
        <v>25</v>
      </c>
      <c r="J297">
        <v>26</v>
      </c>
      <c r="K297">
        <v>25</v>
      </c>
      <c r="L297">
        <v>19</v>
      </c>
      <c r="M297">
        <v>24</v>
      </c>
      <c r="N297" s="378"/>
    </row>
    <row r="298" spans="1:14" x14ac:dyDescent="0.3">
      <c r="A298" t="s">
        <v>3084</v>
      </c>
      <c r="B298">
        <v>123</v>
      </c>
      <c r="C298">
        <v>137</v>
      </c>
      <c r="D298">
        <v>130</v>
      </c>
      <c r="E298">
        <v>128</v>
      </c>
      <c r="F298">
        <v>1</v>
      </c>
      <c r="G298"/>
      <c r="H298"/>
      <c r="I298"/>
      <c r="J298"/>
      <c r="K298"/>
      <c r="L298"/>
      <c r="M298"/>
      <c r="N298" s="378"/>
    </row>
    <row r="299" spans="1:14" x14ac:dyDescent="0.3">
      <c r="A299" t="s">
        <v>3085</v>
      </c>
      <c r="B299"/>
      <c r="C299"/>
      <c r="D299"/>
      <c r="E299"/>
      <c r="F299">
        <v>103</v>
      </c>
      <c r="G299">
        <v>104</v>
      </c>
      <c r="H299">
        <v>103</v>
      </c>
      <c r="I299">
        <v>107</v>
      </c>
      <c r="J299">
        <v>116</v>
      </c>
      <c r="K299">
        <v>118</v>
      </c>
      <c r="L299">
        <v>114</v>
      </c>
      <c r="M299">
        <v>135</v>
      </c>
      <c r="N299" s="378"/>
    </row>
    <row r="300" spans="1:14" x14ac:dyDescent="0.3">
      <c r="A300" t="s">
        <v>3089</v>
      </c>
      <c r="B300">
        <v>62</v>
      </c>
      <c r="C300">
        <v>49</v>
      </c>
      <c r="D300">
        <v>53</v>
      </c>
      <c r="E300">
        <v>59</v>
      </c>
      <c r="F300">
        <v>45</v>
      </c>
      <c r="G300">
        <v>55</v>
      </c>
      <c r="H300">
        <v>34</v>
      </c>
      <c r="I300">
        <v>44</v>
      </c>
      <c r="J300">
        <v>33</v>
      </c>
      <c r="K300">
        <v>40</v>
      </c>
      <c r="L300">
        <v>57</v>
      </c>
      <c r="M300">
        <v>55</v>
      </c>
      <c r="N300" s="378"/>
    </row>
    <row r="301" spans="1:14" x14ac:dyDescent="0.3">
      <c r="A301" t="s">
        <v>3091</v>
      </c>
      <c r="B301">
        <v>83</v>
      </c>
      <c r="C301">
        <v>102</v>
      </c>
      <c r="D301">
        <v>87</v>
      </c>
      <c r="E301">
        <v>70</v>
      </c>
      <c r="F301">
        <v>62</v>
      </c>
      <c r="G301">
        <v>77</v>
      </c>
      <c r="H301">
        <v>75</v>
      </c>
      <c r="I301">
        <v>59</v>
      </c>
      <c r="J301">
        <v>58</v>
      </c>
      <c r="K301">
        <v>54</v>
      </c>
      <c r="L301">
        <v>59</v>
      </c>
      <c r="M301">
        <v>48</v>
      </c>
      <c r="N301" s="378"/>
    </row>
    <row r="302" spans="1:14" x14ac:dyDescent="0.3">
      <c r="A302" t="s">
        <v>3099</v>
      </c>
      <c r="B302"/>
      <c r="C302"/>
      <c r="D302"/>
      <c r="E302"/>
      <c r="F302">
        <v>97</v>
      </c>
      <c r="G302">
        <v>88</v>
      </c>
      <c r="H302">
        <v>90</v>
      </c>
      <c r="I302">
        <v>87</v>
      </c>
      <c r="J302">
        <v>76</v>
      </c>
      <c r="K302">
        <v>86</v>
      </c>
      <c r="L302">
        <v>88</v>
      </c>
      <c r="M302">
        <v>101</v>
      </c>
      <c r="N302" s="378"/>
    </row>
    <row r="303" spans="1:14" x14ac:dyDescent="0.3">
      <c r="A303" t="s">
        <v>3108</v>
      </c>
      <c r="B303">
        <v>123</v>
      </c>
      <c r="C303">
        <v>140</v>
      </c>
      <c r="D303">
        <v>121</v>
      </c>
      <c r="E303">
        <v>134</v>
      </c>
      <c r="F303"/>
      <c r="G303"/>
      <c r="H303"/>
      <c r="I303"/>
      <c r="J303"/>
      <c r="K303"/>
      <c r="L303"/>
      <c r="M303"/>
      <c r="N303" s="378"/>
    </row>
    <row r="304" spans="1:14" x14ac:dyDescent="0.3">
      <c r="A304" t="s">
        <v>13125</v>
      </c>
      <c r="B304">
        <v>37</v>
      </c>
      <c r="C304">
        <v>38</v>
      </c>
      <c r="D304">
        <v>24</v>
      </c>
      <c r="E304">
        <v>36</v>
      </c>
      <c r="F304">
        <v>34</v>
      </c>
      <c r="G304">
        <v>31</v>
      </c>
      <c r="H304">
        <v>39</v>
      </c>
      <c r="I304">
        <v>31</v>
      </c>
      <c r="J304">
        <v>30</v>
      </c>
      <c r="K304">
        <v>35</v>
      </c>
      <c r="L304">
        <v>33</v>
      </c>
      <c r="M304">
        <v>37</v>
      </c>
      <c r="N304" s="378"/>
    </row>
    <row r="305" spans="1:14" x14ac:dyDescent="0.3">
      <c r="A305" t="s">
        <v>3140</v>
      </c>
      <c r="B305">
        <v>275</v>
      </c>
      <c r="C305">
        <v>261</v>
      </c>
      <c r="D305">
        <v>236</v>
      </c>
      <c r="E305">
        <v>280</v>
      </c>
      <c r="F305"/>
      <c r="G305"/>
      <c r="H305"/>
      <c r="I305"/>
      <c r="J305"/>
      <c r="K305"/>
      <c r="L305"/>
      <c r="M305"/>
      <c r="N305" s="378"/>
    </row>
    <row r="306" spans="1:14" x14ac:dyDescent="0.3">
      <c r="A306" t="s">
        <v>3148</v>
      </c>
      <c r="B306"/>
      <c r="C306"/>
      <c r="D306"/>
      <c r="E306"/>
      <c r="F306">
        <v>67</v>
      </c>
      <c r="G306">
        <v>67</v>
      </c>
      <c r="H306">
        <v>52</v>
      </c>
      <c r="I306">
        <v>77</v>
      </c>
      <c r="J306">
        <v>54</v>
      </c>
      <c r="K306">
        <v>62</v>
      </c>
      <c r="L306">
        <v>70</v>
      </c>
      <c r="M306">
        <v>64</v>
      </c>
      <c r="N306" s="378"/>
    </row>
    <row r="307" spans="1:14" x14ac:dyDescent="0.3">
      <c r="A307" t="s">
        <v>3154</v>
      </c>
      <c r="B307">
        <v>56</v>
      </c>
      <c r="C307">
        <v>55</v>
      </c>
      <c r="D307">
        <v>48</v>
      </c>
      <c r="E307">
        <v>66</v>
      </c>
      <c r="F307"/>
      <c r="G307"/>
      <c r="H307"/>
      <c r="I307"/>
      <c r="J307"/>
      <c r="K307"/>
      <c r="L307"/>
      <c r="M307"/>
      <c r="N307" s="378"/>
    </row>
    <row r="308" spans="1:14" x14ac:dyDescent="0.3">
      <c r="A308" t="s">
        <v>3157</v>
      </c>
      <c r="B308">
        <v>22</v>
      </c>
      <c r="C308">
        <v>16</v>
      </c>
      <c r="D308">
        <v>23</v>
      </c>
      <c r="E308">
        <v>18</v>
      </c>
      <c r="F308">
        <v>23</v>
      </c>
      <c r="G308">
        <v>14</v>
      </c>
      <c r="H308">
        <v>22</v>
      </c>
      <c r="I308">
        <v>26</v>
      </c>
      <c r="J308">
        <v>18</v>
      </c>
      <c r="K308">
        <v>27</v>
      </c>
      <c r="L308">
        <v>22</v>
      </c>
      <c r="M308">
        <v>20</v>
      </c>
      <c r="N308" s="378"/>
    </row>
    <row r="309" spans="1:14" x14ac:dyDescent="0.3">
      <c r="A309" t="s">
        <v>3163</v>
      </c>
      <c r="B309"/>
      <c r="C309"/>
      <c r="D309"/>
      <c r="E309"/>
      <c r="F309">
        <v>27</v>
      </c>
      <c r="G309">
        <v>20</v>
      </c>
      <c r="H309">
        <v>31</v>
      </c>
      <c r="I309">
        <v>31</v>
      </c>
      <c r="J309">
        <v>30</v>
      </c>
      <c r="K309">
        <v>36</v>
      </c>
      <c r="L309">
        <v>33</v>
      </c>
      <c r="M309">
        <v>25</v>
      </c>
      <c r="N309" s="378"/>
    </row>
    <row r="310" spans="1:14" x14ac:dyDescent="0.3">
      <c r="A310" t="s">
        <v>3164</v>
      </c>
      <c r="B310">
        <v>28</v>
      </c>
      <c r="C310">
        <v>33</v>
      </c>
      <c r="D310">
        <v>35</v>
      </c>
      <c r="E310">
        <v>19</v>
      </c>
      <c r="F310"/>
      <c r="G310"/>
      <c r="H310"/>
      <c r="I310"/>
      <c r="J310"/>
      <c r="K310"/>
      <c r="L310"/>
      <c r="M310"/>
      <c r="N310" s="378"/>
    </row>
    <row r="311" spans="1:14" x14ac:dyDescent="0.3">
      <c r="A311" t="s">
        <v>3166</v>
      </c>
      <c r="B311"/>
      <c r="C311"/>
      <c r="D311"/>
      <c r="E311"/>
      <c r="F311">
        <v>29</v>
      </c>
      <c r="G311">
        <v>29</v>
      </c>
      <c r="H311">
        <v>24</v>
      </c>
      <c r="I311">
        <v>34</v>
      </c>
      <c r="J311">
        <v>40</v>
      </c>
      <c r="K311">
        <v>28</v>
      </c>
      <c r="L311">
        <v>31</v>
      </c>
      <c r="M311">
        <v>28</v>
      </c>
      <c r="N311" s="378"/>
    </row>
    <row r="312" spans="1:14" x14ac:dyDescent="0.3">
      <c r="A312" t="s">
        <v>3167</v>
      </c>
      <c r="B312">
        <v>17</v>
      </c>
      <c r="C312">
        <v>25</v>
      </c>
      <c r="D312">
        <v>25</v>
      </c>
      <c r="E312">
        <v>34</v>
      </c>
      <c r="F312"/>
      <c r="G312"/>
      <c r="H312"/>
      <c r="I312"/>
      <c r="J312"/>
      <c r="K312"/>
      <c r="L312"/>
      <c r="M312"/>
      <c r="N312" s="378"/>
    </row>
    <row r="313" spans="1:14" x14ac:dyDescent="0.3">
      <c r="A313" t="s">
        <v>10349</v>
      </c>
      <c r="B313">
        <v>8</v>
      </c>
      <c r="C313">
        <v>7</v>
      </c>
      <c r="D313">
        <v>9</v>
      </c>
      <c r="E313">
        <v>14</v>
      </c>
      <c r="F313">
        <v>2</v>
      </c>
      <c r="G313">
        <v>8</v>
      </c>
      <c r="H313">
        <v>6</v>
      </c>
      <c r="I313">
        <v>10</v>
      </c>
      <c r="J313">
        <v>10</v>
      </c>
      <c r="K313">
        <v>12</v>
      </c>
      <c r="L313">
        <v>7</v>
      </c>
      <c r="M313">
        <v>6</v>
      </c>
      <c r="N313" s="378"/>
    </row>
    <row r="314" spans="1:14" x14ac:dyDescent="0.3">
      <c r="A314" t="s">
        <v>3206</v>
      </c>
      <c r="B314"/>
      <c r="C314"/>
      <c r="D314"/>
      <c r="E314"/>
      <c r="F314">
        <v>28</v>
      </c>
      <c r="G314">
        <v>39</v>
      </c>
      <c r="H314">
        <v>33</v>
      </c>
      <c r="I314">
        <v>32</v>
      </c>
      <c r="J314">
        <v>22</v>
      </c>
      <c r="K314">
        <v>31</v>
      </c>
      <c r="L314">
        <v>44</v>
      </c>
      <c r="M314">
        <v>35</v>
      </c>
      <c r="N314" s="378"/>
    </row>
    <row r="315" spans="1:14" x14ac:dyDescent="0.3">
      <c r="A315" t="s">
        <v>15864</v>
      </c>
      <c r="B315">
        <v>36</v>
      </c>
      <c r="C315">
        <v>33</v>
      </c>
      <c r="D315">
        <v>30</v>
      </c>
      <c r="E315">
        <v>27</v>
      </c>
      <c r="F315"/>
      <c r="G315"/>
      <c r="H315"/>
      <c r="I315"/>
      <c r="J315"/>
      <c r="K315"/>
      <c r="L315"/>
      <c r="M315"/>
      <c r="N315" s="378"/>
    </row>
    <row r="316" spans="1:14" x14ac:dyDescent="0.3">
      <c r="A316" t="s">
        <v>3209</v>
      </c>
      <c r="B316">
        <v>109</v>
      </c>
      <c r="C316">
        <v>121</v>
      </c>
      <c r="D316">
        <v>117</v>
      </c>
      <c r="E316">
        <v>103</v>
      </c>
      <c r="F316"/>
      <c r="G316"/>
      <c r="H316"/>
      <c r="I316"/>
      <c r="J316"/>
      <c r="K316"/>
      <c r="L316"/>
      <c r="M316"/>
      <c r="N316" s="378"/>
    </row>
    <row r="317" spans="1:14" x14ac:dyDescent="0.3">
      <c r="A317" t="s">
        <v>3215</v>
      </c>
      <c r="B317">
        <v>67</v>
      </c>
      <c r="C317">
        <v>90</v>
      </c>
      <c r="D317">
        <v>64</v>
      </c>
      <c r="E317">
        <v>71</v>
      </c>
      <c r="F317"/>
      <c r="G317"/>
      <c r="H317"/>
      <c r="I317"/>
      <c r="J317"/>
      <c r="K317"/>
      <c r="L317"/>
      <c r="M317"/>
      <c r="N317" s="378"/>
    </row>
    <row r="318" spans="1:14" x14ac:dyDescent="0.3">
      <c r="A318" t="s">
        <v>3224</v>
      </c>
      <c r="B318">
        <v>201</v>
      </c>
      <c r="C318">
        <v>167</v>
      </c>
      <c r="D318"/>
      <c r="E318"/>
      <c r="F318"/>
      <c r="G318"/>
      <c r="H318"/>
      <c r="I318"/>
      <c r="J318"/>
      <c r="K318"/>
      <c r="L318"/>
      <c r="M318"/>
      <c r="N318" s="378"/>
    </row>
    <row r="319" spans="1:14" x14ac:dyDescent="0.3">
      <c r="A319" t="s">
        <v>3248</v>
      </c>
      <c r="B319">
        <v>252</v>
      </c>
      <c r="C319">
        <v>263</v>
      </c>
      <c r="D319">
        <v>240</v>
      </c>
      <c r="E319">
        <v>247</v>
      </c>
      <c r="F319">
        <v>4</v>
      </c>
      <c r="G319">
        <v>3</v>
      </c>
      <c r="H319"/>
      <c r="I319">
        <v>1</v>
      </c>
      <c r="J319"/>
      <c r="K319"/>
      <c r="L319"/>
      <c r="M319"/>
      <c r="N319" s="378"/>
    </row>
    <row r="320" spans="1:14" x14ac:dyDescent="0.3">
      <c r="A320" t="s">
        <v>17788</v>
      </c>
      <c r="B320">
        <v>65</v>
      </c>
      <c r="C320">
        <v>79</v>
      </c>
      <c r="D320">
        <v>75</v>
      </c>
      <c r="E320">
        <v>87</v>
      </c>
      <c r="F320">
        <v>83</v>
      </c>
      <c r="G320">
        <v>88</v>
      </c>
      <c r="H320">
        <v>114</v>
      </c>
      <c r="I320">
        <v>94</v>
      </c>
      <c r="J320">
        <v>113</v>
      </c>
      <c r="K320">
        <v>80</v>
      </c>
      <c r="L320">
        <v>90</v>
      </c>
      <c r="M320">
        <v>87</v>
      </c>
      <c r="N320" s="378"/>
    </row>
    <row r="321" spans="1:14" x14ac:dyDescent="0.3">
      <c r="A321" t="s">
        <v>3257</v>
      </c>
      <c r="B321">
        <v>169</v>
      </c>
      <c r="C321">
        <v>201</v>
      </c>
      <c r="D321">
        <v>192</v>
      </c>
      <c r="E321">
        <v>191</v>
      </c>
      <c r="F321"/>
      <c r="G321"/>
      <c r="H321"/>
      <c r="I321"/>
      <c r="J321"/>
      <c r="K321"/>
      <c r="L321"/>
      <c r="M321"/>
      <c r="N321" s="378"/>
    </row>
    <row r="322" spans="1:14" x14ac:dyDescent="0.3">
      <c r="A322" t="s">
        <v>3270</v>
      </c>
      <c r="B322">
        <v>36</v>
      </c>
      <c r="C322">
        <v>27</v>
      </c>
      <c r="D322">
        <v>26</v>
      </c>
      <c r="E322">
        <v>19</v>
      </c>
      <c r="F322"/>
      <c r="G322"/>
      <c r="H322"/>
      <c r="I322"/>
      <c r="J322"/>
      <c r="K322"/>
      <c r="L322"/>
      <c r="M322"/>
      <c r="N322" s="378"/>
    </row>
    <row r="323" spans="1:14" x14ac:dyDescent="0.3">
      <c r="A323" t="s">
        <v>3275</v>
      </c>
      <c r="B323">
        <v>42</v>
      </c>
      <c r="C323">
        <v>42</v>
      </c>
      <c r="D323">
        <v>43</v>
      </c>
      <c r="E323">
        <v>43</v>
      </c>
      <c r="F323"/>
      <c r="G323"/>
      <c r="H323"/>
      <c r="I323"/>
      <c r="J323"/>
      <c r="K323"/>
      <c r="L323"/>
      <c r="M323"/>
      <c r="N323" s="378"/>
    </row>
    <row r="324" spans="1:14" x14ac:dyDescent="0.3">
      <c r="A324" t="s">
        <v>10388</v>
      </c>
      <c r="B324">
        <v>37</v>
      </c>
      <c r="C324">
        <v>43</v>
      </c>
      <c r="D324">
        <v>29</v>
      </c>
      <c r="E324">
        <v>39</v>
      </c>
      <c r="F324"/>
      <c r="G324"/>
      <c r="H324"/>
      <c r="I324"/>
      <c r="J324"/>
      <c r="K324"/>
      <c r="L324"/>
      <c r="M324"/>
      <c r="N324" s="378"/>
    </row>
    <row r="325" spans="1:14" x14ac:dyDescent="0.3">
      <c r="A325" t="s">
        <v>3285</v>
      </c>
      <c r="B325">
        <v>137</v>
      </c>
      <c r="C325">
        <v>99</v>
      </c>
      <c r="D325">
        <v>108</v>
      </c>
      <c r="E325">
        <v>98</v>
      </c>
      <c r="F325"/>
      <c r="G325"/>
      <c r="H325"/>
      <c r="I325"/>
      <c r="J325"/>
      <c r="K325"/>
      <c r="L325"/>
      <c r="M325"/>
      <c r="N325" s="378"/>
    </row>
    <row r="326" spans="1:14" x14ac:dyDescent="0.3">
      <c r="A326" t="s">
        <v>3287</v>
      </c>
      <c r="B326">
        <v>96</v>
      </c>
      <c r="C326">
        <v>103</v>
      </c>
      <c r="D326">
        <v>91</v>
      </c>
      <c r="E326">
        <v>124</v>
      </c>
      <c r="F326"/>
      <c r="G326">
        <v>1</v>
      </c>
      <c r="H326"/>
      <c r="I326"/>
      <c r="J326"/>
      <c r="K326"/>
      <c r="L326"/>
      <c r="M326"/>
      <c r="N326" s="378"/>
    </row>
    <row r="327" spans="1:14" x14ac:dyDescent="0.3">
      <c r="A327" t="s">
        <v>3288</v>
      </c>
      <c r="B327"/>
      <c r="C327"/>
      <c r="D327"/>
      <c r="E327"/>
      <c r="F327">
        <v>136</v>
      </c>
      <c r="G327">
        <v>155</v>
      </c>
      <c r="H327">
        <v>139</v>
      </c>
      <c r="I327">
        <v>147</v>
      </c>
      <c r="J327">
        <v>154</v>
      </c>
      <c r="K327">
        <v>173</v>
      </c>
      <c r="L327">
        <v>171</v>
      </c>
      <c r="M327">
        <v>161</v>
      </c>
      <c r="N327" s="378"/>
    </row>
    <row r="328" spans="1:14" x14ac:dyDescent="0.3">
      <c r="A328" t="s">
        <v>3295</v>
      </c>
      <c r="B328">
        <v>120</v>
      </c>
      <c r="C328">
        <v>123</v>
      </c>
      <c r="D328">
        <v>134</v>
      </c>
      <c r="E328">
        <v>117</v>
      </c>
      <c r="F328"/>
      <c r="G328"/>
      <c r="H328"/>
      <c r="I328">
        <v>1</v>
      </c>
      <c r="J328"/>
      <c r="K328"/>
      <c r="L328"/>
      <c r="M328"/>
      <c r="N328" s="378"/>
    </row>
    <row r="329" spans="1:14" x14ac:dyDescent="0.3">
      <c r="A329" t="s">
        <v>3311</v>
      </c>
      <c r="B329">
        <v>54</v>
      </c>
      <c r="C329">
        <v>58</v>
      </c>
      <c r="D329">
        <v>56</v>
      </c>
      <c r="E329">
        <v>77</v>
      </c>
      <c r="F329"/>
      <c r="G329"/>
      <c r="H329"/>
      <c r="I329"/>
      <c r="J329"/>
      <c r="K329"/>
      <c r="L329"/>
      <c r="M329"/>
      <c r="N329" s="378"/>
    </row>
    <row r="330" spans="1:14" x14ac:dyDescent="0.3">
      <c r="A330" t="s">
        <v>3321</v>
      </c>
      <c r="B330">
        <v>77</v>
      </c>
      <c r="C330">
        <v>112</v>
      </c>
      <c r="D330">
        <v>79</v>
      </c>
      <c r="E330">
        <v>85</v>
      </c>
      <c r="F330"/>
      <c r="G330"/>
      <c r="H330"/>
      <c r="I330"/>
      <c r="J330"/>
      <c r="K330"/>
      <c r="L330"/>
      <c r="M330"/>
      <c r="N330" s="378"/>
    </row>
    <row r="331" spans="1:14" x14ac:dyDescent="0.3">
      <c r="A331" t="s">
        <v>21435</v>
      </c>
      <c r="B331"/>
      <c r="C331">
        <v>1</v>
      </c>
      <c r="D331"/>
      <c r="E331"/>
      <c r="F331"/>
      <c r="G331"/>
      <c r="H331"/>
      <c r="I331"/>
      <c r="J331"/>
      <c r="K331"/>
      <c r="L331"/>
      <c r="M331"/>
      <c r="N331" s="378"/>
    </row>
    <row r="332" spans="1:14" x14ac:dyDescent="0.3">
      <c r="A332" t="s">
        <v>3325</v>
      </c>
      <c r="B332">
        <v>144</v>
      </c>
      <c r="C332">
        <v>137</v>
      </c>
      <c r="D332">
        <v>137</v>
      </c>
      <c r="E332">
        <v>137</v>
      </c>
      <c r="F332"/>
      <c r="G332"/>
      <c r="H332"/>
      <c r="I332"/>
      <c r="J332"/>
      <c r="K332"/>
      <c r="L332"/>
      <c r="M332"/>
      <c r="N332" s="378"/>
    </row>
    <row r="333" spans="1:14" x14ac:dyDescent="0.3">
      <c r="A333" t="s">
        <v>3331</v>
      </c>
      <c r="B333"/>
      <c r="C333"/>
      <c r="D333"/>
      <c r="E333"/>
      <c r="F333">
        <v>51</v>
      </c>
      <c r="G333">
        <v>61</v>
      </c>
      <c r="H333">
        <v>49</v>
      </c>
      <c r="I333">
        <v>51</v>
      </c>
      <c r="J333">
        <v>47</v>
      </c>
      <c r="K333">
        <v>60</v>
      </c>
      <c r="L333">
        <v>42</v>
      </c>
      <c r="M333">
        <v>45</v>
      </c>
      <c r="N333" s="378"/>
    </row>
    <row r="334" spans="1:14" x14ac:dyDescent="0.3">
      <c r="A334" t="s">
        <v>3332</v>
      </c>
      <c r="B334"/>
      <c r="C334"/>
      <c r="D334"/>
      <c r="E334"/>
      <c r="F334">
        <v>98</v>
      </c>
      <c r="G334">
        <v>122</v>
      </c>
      <c r="H334">
        <v>105</v>
      </c>
      <c r="I334">
        <v>109</v>
      </c>
      <c r="J334">
        <v>103</v>
      </c>
      <c r="K334">
        <v>89</v>
      </c>
      <c r="L334">
        <v>99</v>
      </c>
      <c r="M334">
        <v>114</v>
      </c>
      <c r="N334" s="378"/>
    </row>
    <row r="335" spans="1:14" x14ac:dyDescent="0.3">
      <c r="A335" t="s">
        <v>3334</v>
      </c>
      <c r="B335"/>
      <c r="C335"/>
      <c r="D335"/>
      <c r="E335"/>
      <c r="F335">
        <v>113</v>
      </c>
      <c r="G335">
        <v>124</v>
      </c>
      <c r="H335">
        <v>123</v>
      </c>
      <c r="I335">
        <v>110</v>
      </c>
      <c r="J335">
        <v>109</v>
      </c>
      <c r="K335">
        <v>125</v>
      </c>
      <c r="L335">
        <v>113</v>
      </c>
      <c r="M335">
        <v>129</v>
      </c>
      <c r="N335" s="378"/>
    </row>
    <row r="336" spans="1:14" x14ac:dyDescent="0.3">
      <c r="A336" t="s">
        <v>3336</v>
      </c>
      <c r="B336">
        <v>119</v>
      </c>
      <c r="C336">
        <v>149</v>
      </c>
      <c r="D336">
        <v>164</v>
      </c>
      <c r="E336">
        <v>154</v>
      </c>
      <c r="F336"/>
      <c r="G336"/>
      <c r="H336"/>
      <c r="I336"/>
      <c r="J336"/>
      <c r="K336"/>
      <c r="L336"/>
      <c r="M336"/>
      <c r="N336" s="378"/>
    </row>
    <row r="337" spans="1:14" x14ac:dyDescent="0.3">
      <c r="A337" t="s">
        <v>3339</v>
      </c>
      <c r="B337">
        <v>89</v>
      </c>
      <c r="C337">
        <v>81</v>
      </c>
      <c r="D337">
        <v>85</v>
      </c>
      <c r="E337">
        <v>87</v>
      </c>
      <c r="F337"/>
      <c r="G337"/>
      <c r="H337"/>
      <c r="I337"/>
      <c r="J337"/>
      <c r="K337"/>
      <c r="L337"/>
      <c r="M337"/>
      <c r="N337" s="378"/>
    </row>
    <row r="338" spans="1:14" x14ac:dyDescent="0.3">
      <c r="A338" t="s">
        <v>3341</v>
      </c>
      <c r="B338"/>
      <c r="C338"/>
      <c r="D338"/>
      <c r="E338"/>
      <c r="F338">
        <v>160</v>
      </c>
      <c r="G338">
        <v>181</v>
      </c>
      <c r="H338">
        <v>164</v>
      </c>
      <c r="I338">
        <v>150</v>
      </c>
      <c r="J338">
        <v>160</v>
      </c>
      <c r="K338">
        <v>189</v>
      </c>
      <c r="L338">
        <v>148</v>
      </c>
      <c r="M338">
        <v>206</v>
      </c>
      <c r="N338" s="378"/>
    </row>
    <row r="339" spans="1:14" x14ac:dyDescent="0.3">
      <c r="A339" t="s">
        <v>3345</v>
      </c>
      <c r="B339">
        <v>50</v>
      </c>
      <c r="C339">
        <v>60</v>
      </c>
      <c r="D339">
        <v>45</v>
      </c>
      <c r="E339">
        <v>42</v>
      </c>
      <c r="F339"/>
      <c r="G339"/>
      <c r="H339"/>
      <c r="I339"/>
      <c r="J339"/>
      <c r="K339"/>
      <c r="L339"/>
      <c r="M339"/>
      <c r="N339" s="378"/>
    </row>
    <row r="340" spans="1:14" x14ac:dyDescent="0.3">
      <c r="A340" t="s">
        <v>3350</v>
      </c>
      <c r="B340">
        <v>78</v>
      </c>
      <c r="C340">
        <v>75</v>
      </c>
      <c r="D340">
        <v>70</v>
      </c>
      <c r="E340">
        <v>90</v>
      </c>
      <c r="F340"/>
      <c r="G340"/>
      <c r="H340"/>
      <c r="I340"/>
      <c r="J340"/>
      <c r="K340"/>
      <c r="L340"/>
      <c r="M340"/>
      <c r="N340" s="378"/>
    </row>
    <row r="341" spans="1:14" x14ac:dyDescent="0.3">
      <c r="A341" t="s">
        <v>3357</v>
      </c>
      <c r="B341"/>
      <c r="C341"/>
      <c r="D341"/>
      <c r="E341"/>
      <c r="F341">
        <v>67</v>
      </c>
      <c r="G341">
        <v>55</v>
      </c>
      <c r="H341">
        <v>48</v>
      </c>
      <c r="I341">
        <v>52</v>
      </c>
      <c r="J341">
        <v>46</v>
      </c>
      <c r="K341">
        <v>58</v>
      </c>
      <c r="L341">
        <v>41</v>
      </c>
      <c r="M341">
        <v>65</v>
      </c>
      <c r="N341" s="378"/>
    </row>
    <row r="342" spans="1:14" x14ac:dyDescent="0.3">
      <c r="A342" t="s">
        <v>3359</v>
      </c>
      <c r="B342">
        <v>95</v>
      </c>
      <c r="C342">
        <v>98</v>
      </c>
      <c r="D342">
        <v>108</v>
      </c>
      <c r="E342">
        <v>109</v>
      </c>
      <c r="F342"/>
      <c r="G342"/>
      <c r="H342"/>
      <c r="I342"/>
      <c r="J342"/>
      <c r="K342"/>
      <c r="L342"/>
      <c r="M342"/>
      <c r="N342" s="378"/>
    </row>
    <row r="343" spans="1:14" x14ac:dyDescent="0.3">
      <c r="A343" t="s">
        <v>3361</v>
      </c>
      <c r="B343">
        <v>108</v>
      </c>
      <c r="C343">
        <v>140</v>
      </c>
      <c r="D343">
        <v>140</v>
      </c>
      <c r="E343">
        <v>130</v>
      </c>
      <c r="F343"/>
      <c r="G343"/>
      <c r="H343"/>
      <c r="I343"/>
      <c r="J343"/>
      <c r="K343"/>
      <c r="L343"/>
      <c r="M343"/>
      <c r="N343" s="378"/>
    </row>
    <row r="344" spans="1:14" x14ac:dyDescent="0.3">
      <c r="A344" t="s">
        <v>3369</v>
      </c>
      <c r="B344"/>
      <c r="C344"/>
      <c r="D344"/>
      <c r="E344"/>
      <c r="F344">
        <v>194</v>
      </c>
      <c r="G344">
        <v>220</v>
      </c>
      <c r="H344">
        <v>178</v>
      </c>
      <c r="I344">
        <v>198</v>
      </c>
      <c r="J344">
        <v>196</v>
      </c>
      <c r="K344">
        <v>177</v>
      </c>
      <c r="L344">
        <v>186</v>
      </c>
      <c r="M344">
        <v>202</v>
      </c>
      <c r="N344" s="378"/>
    </row>
    <row r="345" spans="1:14" x14ac:dyDescent="0.3">
      <c r="A345" t="s">
        <v>2861</v>
      </c>
      <c r="B345">
        <v>62</v>
      </c>
      <c r="C345">
        <v>63</v>
      </c>
      <c r="D345">
        <v>42</v>
      </c>
      <c r="E345">
        <v>58</v>
      </c>
      <c r="F345"/>
      <c r="G345"/>
      <c r="H345"/>
      <c r="I345"/>
      <c r="J345"/>
      <c r="K345"/>
      <c r="L345"/>
      <c r="M345"/>
      <c r="N345" s="378"/>
    </row>
    <row r="346" spans="1:14" x14ac:dyDescent="0.3">
      <c r="A346" t="s">
        <v>2865</v>
      </c>
      <c r="B346">
        <v>138</v>
      </c>
      <c r="C346">
        <v>154</v>
      </c>
      <c r="D346">
        <v>139</v>
      </c>
      <c r="E346">
        <v>134</v>
      </c>
      <c r="F346"/>
      <c r="G346"/>
      <c r="H346"/>
      <c r="I346"/>
      <c r="J346"/>
      <c r="K346"/>
      <c r="L346"/>
      <c r="M346"/>
      <c r="N346" s="378"/>
    </row>
    <row r="347" spans="1:14" x14ac:dyDescent="0.3">
      <c r="A347" t="s">
        <v>2875</v>
      </c>
      <c r="B347"/>
      <c r="C347"/>
      <c r="D347"/>
      <c r="E347"/>
      <c r="F347">
        <v>40</v>
      </c>
      <c r="G347">
        <v>28</v>
      </c>
      <c r="H347">
        <v>45</v>
      </c>
      <c r="I347">
        <v>31</v>
      </c>
      <c r="J347">
        <v>31</v>
      </c>
      <c r="K347">
        <v>37</v>
      </c>
      <c r="L347">
        <v>35</v>
      </c>
      <c r="M347">
        <v>31</v>
      </c>
      <c r="N347" s="378"/>
    </row>
    <row r="348" spans="1:14" x14ac:dyDescent="0.3">
      <c r="A348" t="s">
        <v>2877</v>
      </c>
      <c r="B348">
        <v>20</v>
      </c>
      <c r="C348">
        <v>25</v>
      </c>
      <c r="D348">
        <v>23</v>
      </c>
      <c r="E348">
        <v>37</v>
      </c>
      <c r="F348">
        <v>36</v>
      </c>
      <c r="G348">
        <v>42</v>
      </c>
      <c r="H348">
        <v>44</v>
      </c>
      <c r="I348">
        <v>33</v>
      </c>
      <c r="J348">
        <v>24</v>
      </c>
      <c r="K348">
        <v>32</v>
      </c>
      <c r="L348">
        <v>24</v>
      </c>
      <c r="M348">
        <v>34</v>
      </c>
      <c r="N348" s="378"/>
    </row>
    <row r="349" spans="1:14" x14ac:dyDescent="0.3">
      <c r="A349" t="s">
        <v>2886</v>
      </c>
      <c r="B349"/>
      <c r="C349"/>
      <c r="D349"/>
      <c r="E349"/>
      <c r="F349">
        <v>219</v>
      </c>
      <c r="G349">
        <v>213</v>
      </c>
      <c r="H349">
        <v>184</v>
      </c>
      <c r="I349">
        <v>212</v>
      </c>
      <c r="J349">
        <v>218</v>
      </c>
      <c r="K349">
        <v>190</v>
      </c>
      <c r="L349">
        <v>215</v>
      </c>
      <c r="M349">
        <v>241</v>
      </c>
      <c r="N349" s="378"/>
    </row>
    <row r="350" spans="1:14" x14ac:dyDescent="0.3">
      <c r="A350" t="s">
        <v>2893</v>
      </c>
      <c r="B350">
        <v>61</v>
      </c>
      <c r="C350">
        <v>64</v>
      </c>
      <c r="D350">
        <v>47</v>
      </c>
      <c r="E350">
        <v>69</v>
      </c>
      <c r="F350"/>
      <c r="G350"/>
      <c r="H350"/>
      <c r="I350"/>
      <c r="J350"/>
      <c r="K350"/>
      <c r="L350"/>
      <c r="M350"/>
      <c r="N350" s="378"/>
    </row>
    <row r="351" spans="1:14" x14ac:dyDescent="0.3">
      <c r="A351" t="s">
        <v>2898</v>
      </c>
      <c r="B351">
        <v>133</v>
      </c>
      <c r="C351">
        <v>140</v>
      </c>
      <c r="D351">
        <v>132</v>
      </c>
      <c r="E351">
        <v>122</v>
      </c>
      <c r="F351"/>
      <c r="G351"/>
      <c r="H351"/>
      <c r="I351"/>
      <c r="J351"/>
      <c r="K351"/>
      <c r="L351"/>
      <c r="M351"/>
      <c r="N351" s="378"/>
    </row>
    <row r="352" spans="1:14" x14ac:dyDescent="0.3">
      <c r="A352" t="s">
        <v>2906</v>
      </c>
      <c r="B352">
        <v>22</v>
      </c>
      <c r="C352">
        <v>26</v>
      </c>
      <c r="D352">
        <v>25</v>
      </c>
      <c r="E352">
        <v>23</v>
      </c>
      <c r="F352"/>
      <c r="G352"/>
      <c r="H352"/>
      <c r="I352"/>
      <c r="J352"/>
      <c r="K352"/>
      <c r="L352"/>
      <c r="M352"/>
      <c r="N352" s="378"/>
    </row>
    <row r="353" spans="1:14" x14ac:dyDescent="0.3">
      <c r="A353" t="s">
        <v>10378</v>
      </c>
      <c r="B353">
        <v>18</v>
      </c>
      <c r="C353">
        <v>28</v>
      </c>
      <c r="D353">
        <v>24</v>
      </c>
      <c r="E353">
        <v>23</v>
      </c>
      <c r="F353"/>
      <c r="G353"/>
      <c r="H353"/>
      <c r="I353"/>
      <c r="J353"/>
      <c r="K353"/>
      <c r="L353"/>
      <c r="M353"/>
      <c r="N353" s="378"/>
    </row>
    <row r="354" spans="1:14" x14ac:dyDescent="0.3">
      <c r="A354" t="s">
        <v>2915</v>
      </c>
      <c r="B354">
        <v>29</v>
      </c>
      <c r="C354">
        <v>29</v>
      </c>
      <c r="D354">
        <v>38</v>
      </c>
      <c r="E354">
        <v>23</v>
      </c>
      <c r="F354"/>
      <c r="G354"/>
      <c r="H354"/>
      <c r="I354"/>
      <c r="J354"/>
      <c r="K354"/>
      <c r="L354"/>
      <c r="M354"/>
      <c r="N354" s="378"/>
    </row>
    <row r="355" spans="1:14" x14ac:dyDescent="0.3">
      <c r="A355" t="s">
        <v>2925</v>
      </c>
      <c r="B355">
        <v>21</v>
      </c>
      <c r="C355">
        <v>17</v>
      </c>
      <c r="D355">
        <v>13</v>
      </c>
      <c r="E355">
        <v>32</v>
      </c>
      <c r="F355"/>
      <c r="G355"/>
      <c r="H355"/>
      <c r="I355"/>
      <c r="J355"/>
      <c r="K355"/>
      <c r="L355"/>
      <c r="M355"/>
      <c r="N355" s="378"/>
    </row>
    <row r="356" spans="1:14" x14ac:dyDescent="0.3">
      <c r="A356" t="s">
        <v>2936</v>
      </c>
      <c r="B356">
        <v>22</v>
      </c>
      <c r="C356">
        <v>23</v>
      </c>
      <c r="D356">
        <v>23</v>
      </c>
      <c r="E356">
        <v>18</v>
      </c>
      <c r="F356"/>
      <c r="G356"/>
      <c r="H356"/>
      <c r="I356"/>
      <c r="J356"/>
      <c r="K356"/>
      <c r="L356"/>
      <c r="M356"/>
      <c r="N356" s="378"/>
    </row>
    <row r="357" spans="1:14" x14ac:dyDescent="0.3">
      <c r="A357" t="s">
        <v>10447</v>
      </c>
      <c r="B357"/>
      <c r="C357"/>
      <c r="D357"/>
      <c r="E357"/>
      <c r="F357">
        <v>168</v>
      </c>
      <c r="G357">
        <v>168</v>
      </c>
      <c r="H357">
        <v>171</v>
      </c>
      <c r="I357">
        <v>187</v>
      </c>
      <c r="J357">
        <v>167</v>
      </c>
      <c r="K357">
        <v>160</v>
      </c>
      <c r="L357">
        <v>190</v>
      </c>
      <c r="M357">
        <v>159</v>
      </c>
      <c r="N357" s="378"/>
    </row>
    <row r="358" spans="1:14" x14ac:dyDescent="0.3">
      <c r="A358" t="s">
        <v>2958</v>
      </c>
      <c r="B358">
        <v>92</v>
      </c>
      <c r="C358">
        <v>81</v>
      </c>
      <c r="D358">
        <v>64</v>
      </c>
      <c r="E358">
        <v>78</v>
      </c>
      <c r="F358"/>
      <c r="G358"/>
      <c r="H358"/>
      <c r="I358"/>
      <c r="J358"/>
      <c r="K358"/>
      <c r="L358"/>
      <c r="M358"/>
      <c r="N358" s="378"/>
    </row>
    <row r="359" spans="1:14" x14ac:dyDescent="0.3">
      <c r="A359" t="s">
        <v>2969</v>
      </c>
      <c r="B359">
        <v>120</v>
      </c>
      <c r="C359">
        <v>99</v>
      </c>
      <c r="D359">
        <v>96</v>
      </c>
      <c r="E359">
        <v>120</v>
      </c>
      <c r="F359"/>
      <c r="G359"/>
      <c r="H359"/>
      <c r="I359"/>
      <c r="J359"/>
      <c r="K359"/>
      <c r="L359"/>
      <c r="M359"/>
      <c r="N359" s="378"/>
    </row>
    <row r="360" spans="1:14" x14ac:dyDescent="0.3">
      <c r="A360" t="s">
        <v>2970</v>
      </c>
      <c r="B360">
        <v>143</v>
      </c>
      <c r="C360">
        <v>136</v>
      </c>
      <c r="D360">
        <v>150</v>
      </c>
      <c r="E360">
        <v>158</v>
      </c>
      <c r="F360"/>
      <c r="G360"/>
      <c r="H360"/>
      <c r="I360"/>
      <c r="J360"/>
      <c r="K360"/>
      <c r="L360"/>
      <c r="M360"/>
      <c r="N360" s="378"/>
    </row>
    <row r="361" spans="1:14" x14ac:dyDescent="0.3">
      <c r="A361" t="s">
        <v>2975</v>
      </c>
      <c r="B361"/>
      <c r="C361"/>
      <c r="D361"/>
      <c r="E361"/>
      <c r="F361">
        <v>126</v>
      </c>
      <c r="G361">
        <v>154</v>
      </c>
      <c r="H361">
        <v>114</v>
      </c>
      <c r="I361">
        <v>153</v>
      </c>
      <c r="J361">
        <v>142</v>
      </c>
      <c r="K361">
        <v>154</v>
      </c>
      <c r="L361">
        <v>159</v>
      </c>
      <c r="M361">
        <v>171</v>
      </c>
      <c r="N361" s="378"/>
    </row>
    <row r="362" spans="1:14" x14ac:dyDescent="0.3">
      <c r="A362" t="s">
        <v>15863</v>
      </c>
      <c r="B362">
        <v>41</v>
      </c>
      <c r="C362">
        <v>57</v>
      </c>
      <c r="D362">
        <v>57</v>
      </c>
      <c r="E362">
        <v>45</v>
      </c>
      <c r="F362"/>
      <c r="G362"/>
      <c r="H362"/>
      <c r="I362"/>
      <c r="J362"/>
      <c r="K362"/>
      <c r="L362"/>
      <c r="M362"/>
      <c r="N362" s="378"/>
    </row>
    <row r="363" spans="1:14" x14ac:dyDescent="0.3">
      <c r="A363" t="s">
        <v>2987</v>
      </c>
      <c r="B363">
        <v>60</v>
      </c>
      <c r="C363">
        <v>51</v>
      </c>
      <c r="D363">
        <v>49</v>
      </c>
      <c r="E363">
        <v>56</v>
      </c>
      <c r="F363"/>
      <c r="G363"/>
      <c r="H363"/>
      <c r="I363"/>
      <c r="J363"/>
      <c r="K363"/>
      <c r="L363"/>
      <c r="M363"/>
      <c r="N363" s="378"/>
    </row>
    <row r="364" spans="1:14" x14ac:dyDescent="0.3">
      <c r="A364" t="s">
        <v>3000</v>
      </c>
      <c r="B364"/>
      <c r="C364"/>
      <c r="D364"/>
      <c r="E364"/>
      <c r="F364">
        <v>119</v>
      </c>
      <c r="G364">
        <v>145</v>
      </c>
      <c r="H364">
        <v>120</v>
      </c>
      <c r="I364">
        <v>127</v>
      </c>
      <c r="J364">
        <v>122</v>
      </c>
      <c r="K364">
        <v>120</v>
      </c>
      <c r="L364">
        <v>127</v>
      </c>
      <c r="M364">
        <v>141</v>
      </c>
      <c r="N364" s="378"/>
    </row>
    <row r="365" spans="1:14" x14ac:dyDescent="0.3">
      <c r="A365" t="s">
        <v>3002</v>
      </c>
      <c r="B365">
        <v>39</v>
      </c>
      <c r="C365">
        <v>38</v>
      </c>
      <c r="D365">
        <v>44</v>
      </c>
      <c r="E365">
        <v>40</v>
      </c>
      <c r="F365">
        <v>45</v>
      </c>
      <c r="G365">
        <v>52</v>
      </c>
      <c r="H365">
        <v>37</v>
      </c>
      <c r="I365">
        <v>54</v>
      </c>
      <c r="J365">
        <v>41</v>
      </c>
      <c r="K365">
        <v>42</v>
      </c>
      <c r="L365">
        <v>47</v>
      </c>
      <c r="M365">
        <v>29</v>
      </c>
      <c r="N365" s="378"/>
    </row>
    <row r="366" spans="1:14" x14ac:dyDescent="0.3">
      <c r="A366" t="s">
        <v>3008</v>
      </c>
      <c r="B366">
        <v>52</v>
      </c>
      <c r="C366">
        <v>64</v>
      </c>
      <c r="D366">
        <v>70</v>
      </c>
      <c r="E366">
        <v>64</v>
      </c>
      <c r="F366">
        <v>58</v>
      </c>
      <c r="G366">
        <v>69</v>
      </c>
      <c r="H366">
        <v>41</v>
      </c>
      <c r="I366">
        <v>46</v>
      </c>
      <c r="J366">
        <v>44</v>
      </c>
      <c r="K366">
        <v>52</v>
      </c>
      <c r="L366">
        <v>50</v>
      </c>
      <c r="M366">
        <v>55</v>
      </c>
      <c r="N366" s="378"/>
    </row>
    <row r="367" spans="1:14" x14ac:dyDescent="0.3">
      <c r="A367" t="s">
        <v>3024</v>
      </c>
      <c r="B367"/>
      <c r="C367"/>
      <c r="D367">
        <v>80</v>
      </c>
      <c r="E367">
        <v>88</v>
      </c>
      <c r="F367">
        <v>73</v>
      </c>
      <c r="G367">
        <v>56</v>
      </c>
      <c r="H367">
        <v>84</v>
      </c>
      <c r="I367">
        <v>69</v>
      </c>
      <c r="J367">
        <v>64</v>
      </c>
      <c r="K367">
        <v>89</v>
      </c>
      <c r="L367">
        <v>81</v>
      </c>
      <c r="M367">
        <v>84</v>
      </c>
      <c r="N367" s="378"/>
    </row>
    <row r="368" spans="1:14" x14ac:dyDescent="0.3">
      <c r="A368" t="s">
        <v>3035</v>
      </c>
      <c r="B368">
        <v>30</v>
      </c>
      <c r="C368">
        <v>47</v>
      </c>
      <c r="D368">
        <v>33</v>
      </c>
      <c r="E368">
        <v>41</v>
      </c>
      <c r="F368"/>
      <c r="G368"/>
      <c r="H368"/>
      <c r="I368"/>
      <c r="J368"/>
      <c r="K368"/>
      <c r="L368"/>
      <c r="M368"/>
      <c r="N368" s="378"/>
    </row>
    <row r="369" spans="1:14" x14ac:dyDescent="0.3">
      <c r="A369" t="s">
        <v>3040</v>
      </c>
      <c r="B369"/>
      <c r="C369"/>
      <c r="D369"/>
      <c r="E369"/>
      <c r="F369">
        <v>88</v>
      </c>
      <c r="G369">
        <v>87</v>
      </c>
      <c r="H369">
        <v>80</v>
      </c>
      <c r="I369">
        <v>93</v>
      </c>
      <c r="J369">
        <v>75</v>
      </c>
      <c r="K369">
        <v>85</v>
      </c>
      <c r="L369">
        <v>97</v>
      </c>
      <c r="M369">
        <v>99</v>
      </c>
      <c r="N369" s="378"/>
    </row>
    <row r="370" spans="1:14" x14ac:dyDescent="0.3">
      <c r="A370" t="s">
        <v>16117</v>
      </c>
      <c r="B370">
        <v>33</v>
      </c>
      <c r="C370">
        <v>31</v>
      </c>
      <c r="D370">
        <v>24</v>
      </c>
      <c r="E370">
        <v>29</v>
      </c>
      <c r="F370"/>
      <c r="G370"/>
      <c r="H370"/>
      <c r="I370"/>
      <c r="J370"/>
      <c r="K370"/>
      <c r="L370"/>
      <c r="M370"/>
      <c r="N370" s="378"/>
    </row>
    <row r="371" spans="1:14" x14ac:dyDescent="0.3">
      <c r="A371" t="s">
        <v>3056</v>
      </c>
      <c r="B371"/>
      <c r="C371"/>
      <c r="D371"/>
      <c r="E371"/>
      <c r="F371">
        <v>51</v>
      </c>
      <c r="G371">
        <v>62</v>
      </c>
      <c r="H371">
        <v>48</v>
      </c>
      <c r="I371">
        <v>61</v>
      </c>
      <c r="J371">
        <v>56</v>
      </c>
      <c r="K371">
        <v>59</v>
      </c>
      <c r="L371">
        <v>48</v>
      </c>
      <c r="M371">
        <v>81</v>
      </c>
      <c r="N371" s="378"/>
    </row>
    <row r="372" spans="1:14" x14ac:dyDescent="0.3">
      <c r="A372" t="s">
        <v>3078</v>
      </c>
      <c r="B372">
        <v>31</v>
      </c>
      <c r="C372">
        <v>27</v>
      </c>
      <c r="D372">
        <v>29</v>
      </c>
      <c r="E372">
        <v>30</v>
      </c>
      <c r="F372">
        <v>35</v>
      </c>
      <c r="G372">
        <v>34</v>
      </c>
      <c r="H372">
        <v>28</v>
      </c>
      <c r="I372">
        <v>28</v>
      </c>
      <c r="J372">
        <v>28</v>
      </c>
      <c r="K372">
        <v>35</v>
      </c>
      <c r="L372">
        <v>31</v>
      </c>
      <c r="M372">
        <v>35</v>
      </c>
      <c r="N372" s="378"/>
    </row>
    <row r="373" spans="1:14" x14ac:dyDescent="0.3">
      <c r="A373" t="s">
        <v>3083</v>
      </c>
      <c r="B373">
        <v>20</v>
      </c>
      <c r="C373">
        <v>26</v>
      </c>
      <c r="D373">
        <v>18</v>
      </c>
      <c r="E373">
        <v>14</v>
      </c>
      <c r="F373">
        <v>27</v>
      </c>
      <c r="G373">
        <v>34</v>
      </c>
      <c r="H373">
        <v>9</v>
      </c>
      <c r="I373">
        <v>20</v>
      </c>
      <c r="J373">
        <v>20</v>
      </c>
      <c r="K373">
        <v>20</v>
      </c>
      <c r="L373">
        <v>12</v>
      </c>
      <c r="M373">
        <v>17</v>
      </c>
      <c r="N373" s="378"/>
    </row>
    <row r="374" spans="1:14" x14ac:dyDescent="0.3">
      <c r="A374" t="s">
        <v>21436</v>
      </c>
      <c r="B374">
        <v>1</v>
      </c>
      <c r="C374"/>
      <c r="D374"/>
      <c r="E374"/>
      <c r="F374"/>
      <c r="G374"/>
      <c r="H374"/>
      <c r="I374"/>
      <c r="J374"/>
      <c r="K374"/>
      <c r="L374"/>
      <c r="M374"/>
      <c r="N374" s="378"/>
    </row>
    <row r="375" spans="1:14" x14ac:dyDescent="0.3">
      <c r="A375" t="s">
        <v>3112</v>
      </c>
      <c r="B375">
        <v>118</v>
      </c>
      <c r="C375">
        <v>95</v>
      </c>
      <c r="D375">
        <v>106</v>
      </c>
      <c r="E375">
        <v>100</v>
      </c>
      <c r="F375"/>
      <c r="G375"/>
      <c r="H375"/>
      <c r="I375"/>
      <c r="J375"/>
      <c r="K375"/>
      <c r="L375"/>
      <c r="M375"/>
      <c r="N375" s="378"/>
    </row>
    <row r="376" spans="1:14" x14ac:dyDescent="0.3">
      <c r="A376" t="s">
        <v>10358</v>
      </c>
      <c r="B376">
        <v>68</v>
      </c>
      <c r="C376">
        <v>63</v>
      </c>
      <c r="D376">
        <v>65</v>
      </c>
      <c r="E376">
        <v>98</v>
      </c>
      <c r="F376">
        <v>67</v>
      </c>
      <c r="G376">
        <v>80</v>
      </c>
      <c r="H376">
        <v>81</v>
      </c>
      <c r="I376">
        <v>71</v>
      </c>
      <c r="J376">
        <v>70</v>
      </c>
      <c r="K376">
        <v>61</v>
      </c>
      <c r="L376">
        <v>67</v>
      </c>
      <c r="M376">
        <v>93</v>
      </c>
      <c r="N376" s="378"/>
    </row>
    <row r="377" spans="1:14" x14ac:dyDescent="0.3">
      <c r="A377" t="s">
        <v>3138</v>
      </c>
      <c r="B377">
        <v>8</v>
      </c>
      <c r="C377">
        <v>7</v>
      </c>
      <c r="D377">
        <v>12</v>
      </c>
      <c r="E377">
        <v>7</v>
      </c>
      <c r="F377">
        <v>17</v>
      </c>
      <c r="G377">
        <v>7</v>
      </c>
      <c r="H377">
        <v>8</v>
      </c>
      <c r="I377">
        <v>8</v>
      </c>
      <c r="J377">
        <v>11</v>
      </c>
      <c r="K377">
        <v>12</v>
      </c>
      <c r="L377">
        <v>18</v>
      </c>
      <c r="M377">
        <v>11</v>
      </c>
      <c r="N377" s="378"/>
    </row>
    <row r="378" spans="1:14" x14ac:dyDescent="0.3">
      <c r="A378" t="s">
        <v>3141</v>
      </c>
      <c r="B378"/>
      <c r="C378"/>
      <c r="D378"/>
      <c r="E378"/>
      <c r="F378">
        <v>46</v>
      </c>
      <c r="G378">
        <v>45</v>
      </c>
      <c r="H378">
        <v>43</v>
      </c>
      <c r="I378">
        <v>63</v>
      </c>
      <c r="J378">
        <v>48</v>
      </c>
      <c r="K378">
        <v>45</v>
      </c>
      <c r="L378">
        <v>40</v>
      </c>
      <c r="M378">
        <v>48</v>
      </c>
      <c r="N378" s="378"/>
    </row>
    <row r="379" spans="1:14" x14ac:dyDescent="0.3">
      <c r="A379" t="s">
        <v>3152</v>
      </c>
      <c r="B379">
        <v>36</v>
      </c>
      <c r="C379">
        <v>48</v>
      </c>
      <c r="D379">
        <v>36</v>
      </c>
      <c r="E379">
        <v>49</v>
      </c>
      <c r="F379"/>
      <c r="G379"/>
      <c r="H379"/>
      <c r="I379"/>
      <c r="J379"/>
      <c r="K379"/>
      <c r="L379"/>
      <c r="M379"/>
      <c r="N379" s="378"/>
    </row>
    <row r="380" spans="1:14" x14ac:dyDescent="0.3">
      <c r="A380" t="s">
        <v>12944</v>
      </c>
      <c r="B380">
        <v>66</v>
      </c>
      <c r="C380">
        <v>62</v>
      </c>
      <c r="D380">
        <v>70</v>
      </c>
      <c r="E380">
        <v>58</v>
      </c>
      <c r="F380">
        <v>80</v>
      </c>
      <c r="G380">
        <v>59</v>
      </c>
      <c r="H380">
        <v>74</v>
      </c>
      <c r="I380">
        <v>58</v>
      </c>
      <c r="J380">
        <v>53</v>
      </c>
      <c r="K380">
        <v>71</v>
      </c>
      <c r="L380">
        <v>56</v>
      </c>
      <c r="M380">
        <v>74</v>
      </c>
      <c r="N380" s="378"/>
    </row>
    <row r="381" spans="1:14" x14ac:dyDescent="0.3">
      <c r="A381" t="s">
        <v>10348</v>
      </c>
      <c r="B381">
        <v>2</v>
      </c>
      <c r="C381">
        <v>2</v>
      </c>
      <c r="D381">
        <v>5</v>
      </c>
      <c r="E381">
        <v>2</v>
      </c>
      <c r="F381">
        <v>2</v>
      </c>
      <c r="G381">
        <v>4</v>
      </c>
      <c r="H381">
        <v>5</v>
      </c>
      <c r="I381">
        <v>2</v>
      </c>
      <c r="J381">
        <v>3</v>
      </c>
      <c r="K381">
        <v>4</v>
      </c>
      <c r="L381">
        <v>2</v>
      </c>
      <c r="M381">
        <v>3</v>
      </c>
      <c r="N381" s="378"/>
    </row>
    <row r="382" spans="1:14" x14ac:dyDescent="0.3">
      <c r="A382" t="s">
        <v>12961</v>
      </c>
      <c r="B382">
        <v>48</v>
      </c>
      <c r="C382">
        <v>56</v>
      </c>
      <c r="D382">
        <v>56</v>
      </c>
      <c r="E382">
        <v>50</v>
      </c>
      <c r="F382">
        <v>53</v>
      </c>
      <c r="G382">
        <v>56</v>
      </c>
      <c r="H382">
        <v>57</v>
      </c>
      <c r="I382">
        <v>57</v>
      </c>
      <c r="J382">
        <v>50</v>
      </c>
      <c r="K382">
        <v>63</v>
      </c>
      <c r="L382">
        <v>64</v>
      </c>
      <c r="M382">
        <v>43</v>
      </c>
      <c r="N382" s="378"/>
    </row>
    <row r="383" spans="1:14" x14ac:dyDescent="0.3">
      <c r="A383" t="s">
        <v>3168</v>
      </c>
      <c r="B383"/>
      <c r="C383"/>
      <c r="D383">
        <v>31</v>
      </c>
      <c r="E383">
        <v>29</v>
      </c>
      <c r="F383">
        <v>37</v>
      </c>
      <c r="G383">
        <v>37</v>
      </c>
      <c r="H383">
        <v>34</v>
      </c>
      <c r="I383">
        <v>49</v>
      </c>
      <c r="J383">
        <v>30</v>
      </c>
      <c r="K383">
        <v>42</v>
      </c>
      <c r="L383">
        <v>34</v>
      </c>
      <c r="M383">
        <v>42</v>
      </c>
      <c r="N383" s="378"/>
    </row>
    <row r="384" spans="1:14" x14ac:dyDescent="0.3">
      <c r="A384" t="s">
        <v>3179</v>
      </c>
      <c r="B384">
        <v>37</v>
      </c>
      <c r="C384">
        <v>36</v>
      </c>
      <c r="D384">
        <v>30</v>
      </c>
      <c r="E384">
        <v>31</v>
      </c>
      <c r="F384"/>
      <c r="G384"/>
      <c r="H384"/>
      <c r="I384"/>
      <c r="J384"/>
      <c r="K384"/>
      <c r="L384"/>
      <c r="M384"/>
      <c r="N384" s="378"/>
    </row>
    <row r="385" spans="1:14" x14ac:dyDescent="0.3">
      <c r="A385" t="s">
        <v>3193</v>
      </c>
      <c r="B385">
        <v>60</v>
      </c>
      <c r="C385">
        <v>57</v>
      </c>
      <c r="D385">
        <v>63</v>
      </c>
      <c r="E385">
        <v>63</v>
      </c>
      <c r="F385">
        <v>53</v>
      </c>
      <c r="G385">
        <v>64</v>
      </c>
      <c r="H385">
        <v>64</v>
      </c>
      <c r="I385">
        <v>61</v>
      </c>
      <c r="J385">
        <v>65</v>
      </c>
      <c r="K385">
        <v>52</v>
      </c>
      <c r="L385">
        <v>48</v>
      </c>
      <c r="M385">
        <v>71</v>
      </c>
      <c r="N385" s="378"/>
    </row>
    <row r="386" spans="1:14" x14ac:dyDescent="0.3">
      <c r="A386" t="s">
        <v>3211</v>
      </c>
      <c r="B386">
        <v>35</v>
      </c>
      <c r="C386">
        <v>43</v>
      </c>
      <c r="D386">
        <v>29</v>
      </c>
      <c r="E386">
        <v>33</v>
      </c>
      <c r="F386"/>
      <c r="G386"/>
      <c r="H386"/>
      <c r="I386"/>
      <c r="J386"/>
      <c r="K386"/>
      <c r="L386"/>
      <c r="M386"/>
      <c r="N386" s="378"/>
    </row>
    <row r="387" spans="1:14" x14ac:dyDescent="0.3">
      <c r="A387" t="s">
        <v>3217</v>
      </c>
      <c r="B387">
        <v>45</v>
      </c>
      <c r="C387">
        <v>33</v>
      </c>
      <c r="D387">
        <v>28</v>
      </c>
      <c r="E387">
        <v>46</v>
      </c>
      <c r="F387"/>
      <c r="G387"/>
      <c r="H387"/>
      <c r="I387"/>
      <c r="J387"/>
      <c r="K387"/>
      <c r="L387"/>
      <c r="M387"/>
      <c r="N387" s="378"/>
    </row>
    <row r="388" spans="1:14" x14ac:dyDescent="0.3">
      <c r="A388" t="s">
        <v>3227</v>
      </c>
      <c r="B388"/>
      <c r="C388"/>
      <c r="D388"/>
      <c r="E388"/>
      <c r="F388">
        <v>75</v>
      </c>
      <c r="G388">
        <v>70</v>
      </c>
      <c r="H388">
        <v>62</v>
      </c>
      <c r="I388">
        <v>76</v>
      </c>
      <c r="J388">
        <v>67</v>
      </c>
      <c r="K388">
        <v>57</v>
      </c>
      <c r="L388">
        <v>75</v>
      </c>
      <c r="M388">
        <v>72</v>
      </c>
      <c r="N388" s="378"/>
    </row>
    <row r="389" spans="1:14" x14ac:dyDescent="0.3">
      <c r="A389" t="s">
        <v>10454</v>
      </c>
      <c r="B389"/>
      <c r="C389"/>
      <c r="D389"/>
      <c r="E389"/>
      <c r="F389">
        <v>145</v>
      </c>
      <c r="G389">
        <v>128</v>
      </c>
      <c r="H389">
        <v>141</v>
      </c>
      <c r="I389">
        <v>157</v>
      </c>
      <c r="J389">
        <v>133</v>
      </c>
      <c r="K389">
        <v>166</v>
      </c>
      <c r="L389">
        <v>165</v>
      </c>
      <c r="M389">
        <v>160</v>
      </c>
      <c r="N389" s="378"/>
    </row>
    <row r="390" spans="1:14" x14ac:dyDescent="0.3">
      <c r="A390" t="s">
        <v>21437</v>
      </c>
      <c r="B390"/>
      <c r="C390"/>
      <c r="D390"/>
      <c r="E390"/>
      <c r="F390"/>
      <c r="G390">
        <v>1</v>
      </c>
      <c r="H390"/>
      <c r="I390"/>
      <c r="J390"/>
      <c r="K390"/>
      <c r="L390">
        <v>1</v>
      </c>
      <c r="M390"/>
      <c r="N390" s="378"/>
    </row>
    <row r="391" spans="1:14" x14ac:dyDescent="0.3">
      <c r="A391" t="s">
        <v>3259</v>
      </c>
      <c r="B391"/>
      <c r="C391"/>
      <c r="D391"/>
      <c r="E391"/>
      <c r="F391">
        <v>96</v>
      </c>
      <c r="G391">
        <v>84</v>
      </c>
      <c r="H391">
        <v>101</v>
      </c>
      <c r="I391">
        <v>87</v>
      </c>
      <c r="J391">
        <v>93</v>
      </c>
      <c r="K391">
        <v>96</v>
      </c>
      <c r="L391">
        <v>92</v>
      </c>
      <c r="M391">
        <v>97</v>
      </c>
      <c r="N391" s="378"/>
    </row>
    <row r="392" spans="1:14" x14ac:dyDescent="0.3">
      <c r="A392" t="s">
        <v>3267</v>
      </c>
      <c r="B392"/>
      <c r="C392"/>
      <c r="D392"/>
      <c r="E392"/>
      <c r="F392">
        <v>103</v>
      </c>
      <c r="G392">
        <v>95</v>
      </c>
      <c r="H392">
        <v>99</v>
      </c>
      <c r="I392">
        <v>135</v>
      </c>
      <c r="J392">
        <v>81</v>
      </c>
      <c r="K392">
        <v>95</v>
      </c>
      <c r="L392">
        <v>94</v>
      </c>
      <c r="M392">
        <v>121</v>
      </c>
      <c r="N392" s="378"/>
    </row>
    <row r="393" spans="1:14" x14ac:dyDescent="0.3">
      <c r="A393" t="s">
        <v>3274</v>
      </c>
      <c r="B393">
        <v>23</v>
      </c>
      <c r="C393">
        <v>26</v>
      </c>
      <c r="D393">
        <v>31</v>
      </c>
      <c r="E393">
        <v>28</v>
      </c>
      <c r="F393"/>
      <c r="G393"/>
      <c r="H393"/>
      <c r="I393"/>
      <c r="J393"/>
      <c r="K393"/>
      <c r="L393"/>
      <c r="M393"/>
      <c r="N393" s="378"/>
    </row>
    <row r="394" spans="1:14" x14ac:dyDescent="0.3">
      <c r="A394" t="s">
        <v>3278</v>
      </c>
      <c r="B394"/>
      <c r="C394"/>
      <c r="D394"/>
      <c r="E394"/>
      <c r="F394">
        <v>122</v>
      </c>
      <c r="G394">
        <v>120</v>
      </c>
      <c r="H394">
        <v>106</v>
      </c>
      <c r="I394">
        <v>127</v>
      </c>
      <c r="J394">
        <v>109</v>
      </c>
      <c r="K394">
        <v>107</v>
      </c>
      <c r="L394">
        <v>91</v>
      </c>
      <c r="M394">
        <v>103</v>
      </c>
      <c r="N394" s="378"/>
    </row>
    <row r="395" spans="1:14" x14ac:dyDescent="0.3">
      <c r="A395" t="s">
        <v>3307</v>
      </c>
      <c r="B395">
        <v>202</v>
      </c>
      <c r="C395">
        <v>265</v>
      </c>
      <c r="D395">
        <v>217</v>
      </c>
      <c r="E395">
        <v>252</v>
      </c>
      <c r="F395">
        <v>3</v>
      </c>
      <c r="G395">
        <v>2</v>
      </c>
      <c r="H395"/>
      <c r="I395"/>
      <c r="J395"/>
      <c r="K395"/>
      <c r="L395"/>
      <c r="M395"/>
      <c r="N395" s="378"/>
    </row>
    <row r="396" spans="1:14" x14ac:dyDescent="0.3">
      <c r="A396" t="s">
        <v>3312</v>
      </c>
      <c r="B396"/>
      <c r="C396"/>
      <c r="D396"/>
      <c r="E396"/>
      <c r="F396">
        <v>131</v>
      </c>
      <c r="G396">
        <v>122</v>
      </c>
      <c r="H396">
        <v>93</v>
      </c>
      <c r="I396">
        <v>123</v>
      </c>
      <c r="J396">
        <v>105</v>
      </c>
      <c r="K396">
        <v>116</v>
      </c>
      <c r="L396">
        <v>133</v>
      </c>
      <c r="M396">
        <v>119</v>
      </c>
      <c r="N396" s="378"/>
    </row>
    <row r="397" spans="1:14" x14ac:dyDescent="0.3">
      <c r="A397" t="s">
        <v>3313</v>
      </c>
      <c r="B397">
        <v>42</v>
      </c>
      <c r="C397">
        <v>55</v>
      </c>
      <c r="D397">
        <v>47</v>
      </c>
      <c r="E397">
        <v>57</v>
      </c>
      <c r="F397"/>
      <c r="G397"/>
      <c r="H397"/>
      <c r="I397"/>
      <c r="J397"/>
      <c r="K397"/>
      <c r="L397"/>
      <c r="M397"/>
      <c r="N397" s="378"/>
    </row>
    <row r="398" spans="1:14" x14ac:dyDescent="0.3">
      <c r="A398" t="s">
        <v>3315</v>
      </c>
      <c r="B398">
        <v>133</v>
      </c>
      <c r="C398">
        <v>147</v>
      </c>
      <c r="D398">
        <v>120</v>
      </c>
      <c r="E398">
        <v>149</v>
      </c>
      <c r="F398"/>
      <c r="G398"/>
      <c r="H398"/>
      <c r="I398"/>
      <c r="J398"/>
      <c r="K398"/>
      <c r="L398"/>
      <c r="M398"/>
      <c r="N398" s="378"/>
    </row>
    <row r="399" spans="1:14" x14ac:dyDescent="0.3">
      <c r="A399" t="s">
        <v>3316</v>
      </c>
      <c r="B399"/>
      <c r="C399"/>
      <c r="D399"/>
      <c r="E399"/>
      <c r="F399">
        <v>50</v>
      </c>
      <c r="G399">
        <v>56</v>
      </c>
      <c r="H399">
        <v>55</v>
      </c>
      <c r="I399">
        <v>59</v>
      </c>
      <c r="J399">
        <v>47</v>
      </c>
      <c r="K399">
        <v>57</v>
      </c>
      <c r="L399">
        <v>63</v>
      </c>
      <c r="M399">
        <v>57</v>
      </c>
      <c r="N399" s="378"/>
    </row>
    <row r="400" spans="1:14" x14ac:dyDescent="0.3">
      <c r="A400" t="s">
        <v>3326</v>
      </c>
      <c r="B400"/>
      <c r="C400"/>
      <c r="D400"/>
      <c r="E400"/>
      <c r="F400">
        <v>134</v>
      </c>
      <c r="G400">
        <v>151</v>
      </c>
      <c r="H400">
        <v>163</v>
      </c>
      <c r="I400">
        <v>129</v>
      </c>
      <c r="J400">
        <v>137</v>
      </c>
      <c r="K400">
        <v>144</v>
      </c>
      <c r="L400">
        <v>123</v>
      </c>
      <c r="M400">
        <v>148</v>
      </c>
      <c r="N400" s="378"/>
    </row>
    <row r="401" spans="1:14" x14ac:dyDescent="0.3">
      <c r="A401" t="s">
        <v>3327</v>
      </c>
      <c r="B401"/>
      <c r="C401"/>
      <c r="D401"/>
      <c r="E401"/>
      <c r="F401">
        <v>41</v>
      </c>
      <c r="G401">
        <v>55</v>
      </c>
      <c r="H401">
        <v>38</v>
      </c>
      <c r="I401">
        <v>53</v>
      </c>
      <c r="J401">
        <v>49</v>
      </c>
      <c r="K401">
        <v>56</v>
      </c>
      <c r="L401">
        <v>39</v>
      </c>
      <c r="M401">
        <v>36</v>
      </c>
      <c r="N401" s="378"/>
    </row>
    <row r="402" spans="1:14" x14ac:dyDescent="0.3">
      <c r="A402" t="s">
        <v>3330</v>
      </c>
      <c r="B402">
        <v>148</v>
      </c>
      <c r="C402">
        <v>148</v>
      </c>
      <c r="D402">
        <v>127</v>
      </c>
      <c r="E402">
        <v>138</v>
      </c>
      <c r="F402"/>
      <c r="G402"/>
      <c r="H402"/>
      <c r="I402"/>
      <c r="J402"/>
      <c r="K402"/>
      <c r="L402"/>
      <c r="M402"/>
      <c r="N402" s="378"/>
    </row>
    <row r="403" spans="1:14" x14ac:dyDescent="0.3">
      <c r="A403" t="s">
        <v>3333</v>
      </c>
      <c r="B403">
        <v>102</v>
      </c>
      <c r="C403">
        <v>92</v>
      </c>
      <c r="D403">
        <v>68</v>
      </c>
      <c r="E403">
        <v>90</v>
      </c>
      <c r="F403"/>
      <c r="G403"/>
      <c r="H403"/>
      <c r="I403"/>
      <c r="J403"/>
      <c r="K403"/>
      <c r="L403"/>
      <c r="M403"/>
      <c r="N403" s="378"/>
    </row>
    <row r="404" spans="1:14" x14ac:dyDescent="0.3">
      <c r="A404" t="s">
        <v>3340</v>
      </c>
      <c r="B404">
        <v>169</v>
      </c>
      <c r="C404">
        <v>164</v>
      </c>
      <c r="D404">
        <v>143</v>
      </c>
      <c r="E404">
        <v>168</v>
      </c>
      <c r="F404"/>
      <c r="G404"/>
      <c r="H404"/>
      <c r="I404"/>
      <c r="J404"/>
      <c r="K404"/>
      <c r="L404"/>
      <c r="M404"/>
      <c r="N404" s="378"/>
    </row>
    <row r="405" spans="1:14" x14ac:dyDescent="0.3">
      <c r="A405" t="s">
        <v>3348</v>
      </c>
      <c r="B405"/>
      <c r="C405"/>
      <c r="D405"/>
      <c r="E405"/>
      <c r="F405">
        <v>61</v>
      </c>
      <c r="G405">
        <v>63</v>
      </c>
      <c r="H405">
        <v>52</v>
      </c>
      <c r="I405">
        <v>61</v>
      </c>
      <c r="J405">
        <v>64</v>
      </c>
      <c r="K405">
        <v>68</v>
      </c>
      <c r="L405">
        <v>64</v>
      </c>
      <c r="M405">
        <v>79</v>
      </c>
      <c r="N405" s="378"/>
    </row>
    <row r="406" spans="1:14" x14ac:dyDescent="0.3">
      <c r="A406" t="s">
        <v>3351</v>
      </c>
      <c r="B406">
        <v>101</v>
      </c>
      <c r="C406">
        <v>99</v>
      </c>
      <c r="D406">
        <v>107</v>
      </c>
      <c r="E406">
        <v>106</v>
      </c>
      <c r="F406"/>
      <c r="G406"/>
      <c r="H406"/>
      <c r="I406"/>
      <c r="J406"/>
      <c r="K406"/>
      <c r="L406"/>
      <c r="M406"/>
      <c r="N406" s="378"/>
    </row>
    <row r="407" spans="1:14" x14ac:dyDescent="0.3">
      <c r="A407" t="s">
        <v>3352</v>
      </c>
      <c r="B407">
        <v>102</v>
      </c>
      <c r="C407">
        <v>111</v>
      </c>
      <c r="D407">
        <v>96</v>
      </c>
      <c r="E407">
        <v>130</v>
      </c>
      <c r="F407"/>
      <c r="G407"/>
      <c r="H407"/>
      <c r="I407"/>
      <c r="J407"/>
      <c r="K407"/>
      <c r="L407"/>
      <c r="M407"/>
      <c r="N407" s="378"/>
    </row>
    <row r="408" spans="1:14" x14ac:dyDescent="0.3">
      <c r="A408" t="s">
        <v>3355</v>
      </c>
      <c r="B408"/>
      <c r="C408"/>
      <c r="D408"/>
      <c r="E408"/>
      <c r="F408">
        <v>97</v>
      </c>
      <c r="G408">
        <v>82</v>
      </c>
      <c r="H408">
        <v>88</v>
      </c>
      <c r="I408">
        <v>88</v>
      </c>
      <c r="J408">
        <v>90</v>
      </c>
      <c r="K408">
        <v>77</v>
      </c>
      <c r="L408">
        <v>62</v>
      </c>
      <c r="M408">
        <v>109</v>
      </c>
      <c r="N408" s="378"/>
    </row>
    <row r="409" spans="1:14" x14ac:dyDescent="0.3">
      <c r="A409" t="s">
        <v>16204</v>
      </c>
      <c r="B409">
        <v>34</v>
      </c>
      <c r="C409">
        <v>56</v>
      </c>
      <c r="D409">
        <v>41</v>
      </c>
      <c r="E409">
        <v>61</v>
      </c>
      <c r="F409"/>
      <c r="G409"/>
      <c r="H409"/>
      <c r="I409"/>
      <c r="J409"/>
      <c r="K409"/>
      <c r="L409"/>
      <c r="M409"/>
      <c r="N409" s="378"/>
    </row>
    <row r="410" spans="1:14" x14ac:dyDescent="0.3">
      <c r="A410" t="s">
        <v>3365</v>
      </c>
      <c r="B410"/>
      <c r="C410"/>
      <c r="D410"/>
      <c r="E410"/>
      <c r="F410">
        <v>94</v>
      </c>
      <c r="G410">
        <v>95</v>
      </c>
      <c r="H410">
        <v>95</v>
      </c>
      <c r="I410">
        <v>98</v>
      </c>
      <c r="J410">
        <v>91</v>
      </c>
      <c r="K410">
        <v>113</v>
      </c>
      <c r="L410">
        <v>88</v>
      </c>
      <c r="M410">
        <v>88</v>
      </c>
      <c r="N410" s="378"/>
    </row>
    <row r="411" spans="1:14" x14ac:dyDescent="0.3">
      <c r="A411" t="s">
        <v>3371</v>
      </c>
      <c r="B411">
        <v>92</v>
      </c>
      <c r="C411">
        <v>117</v>
      </c>
      <c r="D411">
        <v>83</v>
      </c>
      <c r="E411">
        <v>90</v>
      </c>
      <c r="F411"/>
      <c r="G411"/>
      <c r="H411"/>
      <c r="I411"/>
      <c r="J411"/>
      <c r="K411"/>
      <c r="L411"/>
      <c r="M411"/>
      <c r="N411" s="378"/>
    </row>
    <row r="412" spans="1:14" x14ac:dyDescent="0.3">
      <c r="A412" t="s">
        <v>3374</v>
      </c>
      <c r="B412">
        <v>184</v>
      </c>
      <c r="C412">
        <v>188</v>
      </c>
      <c r="D412">
        <v>199</v>
      </c>
      <c r="E412">
        <v>205</v>
      </c>
      <c r="F412"/>
      <c r="G412"/>
      <c r="H412"/>
      <c r="I412"/>
      <c r="J412"/>
      <c r="K412"/>
      <c r="L412"/>
      <c r="M412"/>
      <c r="N412" s="378"/>
    </row>
    <row r="413" spans="1:14" x14ac:dyDescent="0.3">
      <c r="A413" t="s">
        <v>3386</v>
      </c>
      <c r="B413">
        <v>120</v>
      </c>
      <c r="C413">
        <v>128</v>
      </c>
      <c r="D413">
        <v>147</v>
      </c>
      <c r="E413">
        <v>147</v>
      </c>
      <c r="F413"/>
      <c r="G413"/>
      <c r="H413"/>
      <c r="I413"/>
      <c r="J413"/>
      <c r="K413"/>
      <c r="L413"/>
      <c r="M413"/>
      <c r="N413" s="378"/>
    </row>
    <row r="414" spans="1:14" x14ac:dyDescent="0.3">
      <c r="A414" t="s">
        <v>3387</v>
      </c>
      <c r="B414">
        <v>15</v>
      </c>
      <c r="C414">
        <v>17</v>
      </c>
      <c r="D414">
        <v>14</v>
      </c>
      <c r="E414">
        <v>8</v>
      </c>
      <c r="F414"/>
      <c r="G414"/>
      <c r="H414"/>
      <c r="I414"/>
      <c r="J414"/>
      <c r="K414"/>
      <c r="L414"/>
      <c r="M414"/>
      <c r="N414" s="378"/>
    </row>
    <row r="415" spans="1:14" x14ac:dyDescent="0.3">
      <c r="A415" t="s">
        <v>3396</v>
      </c>
      <c r="B415"/>
      <c r="C415"/>
      <c r="D415"/>
      <c r="E415"/>
      <c r="F415">
        <v>183</v>
      </c>
      <c r="G415">
        <v>137</v>
      </c>
      <c r="H415">
        <v>172</v>
      </c>
      <c r="I415">
        <v>132</v>
      </c>
      <c r="J415">
        <v>138</v>
      </c>
      <c r="K415">
        <v>132</v>
      </c>
      <c r="L415">
        <v>142</v>
      </c>
      <c r="M415">
        <v>139</v>
      </c>
      <c r="N415" s="378"/>
    </row>
    <row r="416" spans="1:14" x14ac:dyDescent="0.3">
      <c r="A416" t="s">
        <v>3397</v>
      </c>
      <c r="B416"/>
      <c r="C416"/>
      <c r="D416"/>
      <c r="E416"/>
      <c r="F416">
        <v>118</v>
      </c>
      <c r="G416">
        <v>127</v>
      </c>
      <c r="H416">
        <v>119</v>
      </c>
      <c r="I416">
        <v>133</v>
      </c>
      <c r="J416">
        <v>136</v>
      </c>
      <c r="K416">
        <v>129</v>
      </c>
      <c r="L416">
        <v>144</v>
      </c>
      <c r="M416">
        <v>141</v>
      </c>
      <c r="N416" s="378"/>
    </row>
    <row r="417" spans="1:14" x14ac:dyDescent="0.3">
      <c r="A417" t="s">
        <v>10350</v>
      </c>
      <c r="B417">
        <v>163</v>
      </c>
      <c r="C417">
        <v>173</v>
      </c>
      <c r="D417">
        <v>75</v>
      </c>
      <c r="E417">
        <v>74</v>
      </c>
      <c r="F417"/>
      <c r="G417"/>
      <c r="H417"/>
      <c r="I417"/>
      <c r="J417"/>
      <c r="K417"/>
      <c r="L417"/>
      <c r="M417"/>
      <c r="N417" s="378"/>
    </row>
    <row r="418" spans="1:14" x14ac:dyDescent="0.3">
      <c r="A418" t="s">
        <v>12946</v>
      </c>
      <c r="B418">
        <v>23</v>
      </c>
      <c r="C418">
        <v>8</v>
      </c>
      <c r="D418">
        <v>24</v>
      </c>
      <c r="E418">
        <v>17</v>
      </c>
      <c r="F418">
        <v>12</v>
      </c>
      <c r="G418">
        <v>15</v>
      </c>
      <c r="H418">
        <v>14</v>
      </c>
      <c r="I418">
        <v>10</v>
      </c>
      <c r="J418">
        <v>10</v>
      </c>
      <c r="K418">
        <v>13</v>
      </c>
      <c r="L418">
        <v>11</v>
      </c>
      <c r="M418">
        <v>8</v>
      </c>
      <c r="N418" s="378"/>
    </row>
    <row r="419" spans="1:14" x14ac:dyDescent="0.3">
      <c r="A419" t="s">
        <v>3408</v>
      </c>
      <c r="B419">
        <v>81</v>
      </c>
      <c r="C419">
        <v>101</v>
      </c>
      <c r="D419">
        <v>92</v>
      </c>
      <c r="E419">
        <v>87</v>
      </c>
      <c r="F419"/>
      <c r="G419"/>
      <c r="H419"/>
      <c r="I419">
        <v>1</v>
      </c>
      <c r="J419"/>
      <c r="K419"/>
      <c r="L419"/>
      <c r="M419"/>
      <c r="N419" s="378"/>
    </row>
    <row r="420" spans="1:14" x14ac:dyDescent="0.3">
      <c r="A420" t="s">
        <v>3411</v>
      </c>
      <c r="B420">
        <v>24</v>
      </c>
      <c r="C420">
        <v>28</v>
      </c>
      <c r="D420">
        <v>28</v>
      </c>
      <c r="E420">
        <v>15</v>
      </c>
      <c r="F420"/>
      <c r="G420"/>
      <c r="H420"/>
      <c r="I420"/>
      <c r="J420"/>
      <c r="K420"/>
      <c r="L420"/>
      <c r="M420"/>
      <c r="N420" s="378"/>
    </row>
    <row r="421" spans="1:14" x14ac:dyDescent="0.3">
      <c r="A421" t="s">
        <v>10342</v>
      </c>
      <c r="B421"/>
      <c r="C421"/>
      <c r="D421"/>
      <c r="E421"/>
      <c r="F421">
        <v>42</v>
      </c>
      <c r="G421">
        <v>10</v>
      </c>
      <c r="H421">
        <v>46</v>
      </c>
      <c r="I421">
        <v>12</v>
      </c>
      <c r="J421">
        <v>37</v>
      </c>
      <c r="K421">
        <v>11</v>
      </c>
      <c r="L421">
        <v>33</v>
      </c>
      <c r="M421">
        <v>13</v>
      </c>
      <c r="N421" s="378"/>
    </row>
    <row r="422" spans="1:14" x14ac:dyDescent="0.3">
      <c r="A422" t="s">
        <v>3424</v>
      </c>
      <c r="B422">
        <v>72</v>
      </c>
      <c r="C422">
        <v>97</v>
      </c>
      <c r="D422">
        <v>62</v>
      </c>
      <c r="E422">
        <v>67</v>
      </c>
      <c r="F422"/>
      <c r="G422"/>
      <c r="H422"/>
      <c r="I422"/>
      <c r="J422"/>
      <c r="K422"/>
      <c r="L422"/>
      <c r="M422"/>
      <c r="N422" s="378"/>
    </row>
    <row r="423" spans="1:14" x14ac:dyDescent="0.3">
      <c r="A423" t="s">
        <v>21438</v>
      </c>
      <c r="B423">
        <v>22</v>
      </c>
      <c r="C423">
        <v>15</v>
      </c>
      <c r="D423">
        <v>22</v>
      </c>
      <c r="E423">
        <v>16</v>
      </c>
      <c r="F423"/>
      <c r="G423"/>
      <c r="H423"/>
      <c r="I423"/>
      <c r="J423"/>
      <c r="K423"/>
      <c r="L423"/>
      <c r="M423"/>
      <c r="N423" s="378"/>
    </row>
    <row r="424" spans="1:14" x14ac:dyDescent="0.3">
      <c r="A424" t="s">
        <v>2872</v>
      </c>
      <c r="B424">
        <v>45</v>
      </c>
      <c r="C424">
        <v>46</v>
      </c>
      <c r="D424">
        <v>54</v>
      </c>
      <c r="E424">
        <v>46</v>
      </c>
      <c r="F424"/>
      <c r="G424"/>
      <c r="H424"/>
      <c r="I424"/>
      <c r="J424"/>
      <c r="K424"/>
      <c r="L424"/>
      <c r="M424"/>
      <c r="N424" s="378"/>
    </row>
    <row r="425" spans="1:14" x14ac:dyDescent="0.3">
      <c r="A425" t="s">
        <v>2874</v>
      </c>
      <c r="B425">
        <v>36</v>
      </c>
      <c r="C425">
        <v>19</v>
      </c>
      <c r="D425">
        <v>23</v>
      </c>
      <c r="E425">
        <v>21</v>
      </c>
      <c r="F425"/>
      <c r="G425"/>
      <c r="H425"/>
      <c r="I425"/>
      <c r="J425"/>
      <c r="K425"/>
      <c r="L425"/>
      <c r="M425"/>
      <c r="N425" s="378"/>
    </row>
    <row r="426" spans="1:14" x14ac:dyDescent="0.3">
      <c r="A426" t="s">
        <v>2882</v>
      </c>
      <c r="B426">
        <v>30</v>
      </c>
      <c r="C426">
        <v>42</v>
      </c>
      <c r="D426">
        <v>32</v>
      </c>
      <c r="E426">
        <v>33</v>
      </c>
      <c r="F426">
        <v>27</v>
      </c>
      <c r="G426">
        <v>41</v>
      </c>
      <c r="H426">
        <v>36</v>
      </c>
      <c r="I426">
        <v>42</v>
      </c>
      <c r="J426">
        <v>38</v>
      </c>
      <c r="K426">
        <v>42</v>
      </c>
      <c r="L426">
        <v>37</v>
      </c>
      <c r="M426">
        <v>37</v>
      </c>
      <c r="N426" s="378"/>
    </row>
    <row r="427" spans="1:14" x14ac:dyDescent="0.3">
      <c r="A427" t="s">
        <v>2883</v>
      </c>
      <c r="B427">
        <v>36</v>
      </c>
      <c r="C427">
        <v>27</v>
      </c>
      <c r="D427">
        <v>32</v>
      </c>
      <c r="E427">
        <v>36</v>
      </c>
      <c r="F427">
        <v>37</v>
      </c>
      <c r="G427">
        <v>43</v>
      </c>
      <c r="H427">
        <v>30</v>
      </c>
      <c r="I427">
        <v>39</v>
      </c>
      <c r="J427">
        <v>35</v>
      </c>
      <c r="K427">
        <v>26</v>
      </c>
      <c r="L427">
        <v>43</v>
      </c>
      <c r="M427">
        <v>32</v>
      </c>
      <c r="N427" s="378"/>
    </row>
    <row r="428" spans="1:14" x14ac:dyDescent="0.3">
      <c r="A428" t="s">
        <v>2884</v>
      </c>
      <c r="B428"/>
      <c r="C428"/>
      <c r="D428"/>
      <c r="E428"/>
      <c r="F428">
        <v>34</v>
      </c>
      <c r="G428">
        <v>41</v>
      </c>
      <c r="H428">
        <v>28</v>
      </c>
      <c r="I428">
        <v>35</v>
      </c>
      <c r="J428">
        <v>39</v>
      </c>
      <c r="K428">
        <v>39</v>
      </c>
      <c r="L428">
        <v>34</v>
      </c>
      <c r="M428">
        <v>29</v>
      </c>
      <c r="N428" s="378"/>
    </row>
    <row r="429" spans="1:14" x14ac:dyDescent="0.3">
      <c r="A429" t="s">
        <v>16055</v>
      </c>
      <c r="B429">
        <v>157</v>
      </c>
      <c r="C429">
        <v>183</v>
      </c>
      <c r="D429">
        <v>144</v>
      </c>
      <c r="E429">
        <v>166</v>
      </c>
      <c r="F429"/>
      <c r="G429"/>
      <c r="H429"/>
      <c r="I429"/>
      <c r="J429"/>
      <c r="K429"/>
      <c r="L429"/>
      <c r="M429"/>
      <c r="N429" s="378"/>
    </row>
    <row r="430" spans="1:14" x14ac:dyDescent="0.3">
      <c r="A430" t="s">
        <v>2895</v>
      </c>
      <c r="B430"/>
      <c r="C430"/>
      <c r="D430"/>
      <c r="E430"/>
      <c r="F430">
        <v>82</v>
      </c>
      <c r="G430">
        <v>89</v>
      </c>
      <c r="H430">
        <v>84</v>
      </c>
      <c r="I430">
        <v>105</v>
      </c>
      <c r="J430">
        <v>85</v>
      </c>
      <c r="K430">
        <v>126</v>
      </c>
      <c r="L430">
        <v>104</v>
      </c>
      <c r="M430">
        <v>94</v>
      </c>
      <c r="N430" s="378"/>
    </row>
    <row r="431" spans="1:14" x14ac:dyDescent="0.3">
      <c r="A431" t="s">
        <v>2904</v>
      </c>
      <c r="B431">
        <v>22</v>
      </c>
      <c r="C431">
        <v>14</v>
      </c>
      <c r="D431">
        <v>24</v>
      </c>
      <c r="E431">
        <v>18</v>
      </c>
      <c r="F431"/>
      <c r="G431"/>
      <c r="H431"/>
      <c r="I431"/>
      <c r="J431"/>
      <c r="K431"/>
      <c r="L431"/>
      <c r="M431"/>
      <c r="N431" s="378"/>
    </row>
    <row r="432" spans="1:14" x14ac:dyDescent="0.3">
      <c r="A432" t="s">
        <v>13132</v>
      </c>
      <c r="B432">
        <v>2</v>
      </c>
      <c r="C432">
        <v>2</v>
      </c>
      <c r="D432">
        <v>3</v>
      </c>
      <c r="E432">
        <v>3</v>
      </c>
      <c r="F432"/>
      <c r="G432">
        <v>2</v>
      </c>
      <c r="H432">
        <v>3</v>
      </c>
      <c r="I432"/>
      <c r="J432">
        <v>1</v>
      </c>
      <c r="K432">
        <v>5</v>
      </c>
      <c r="L432">
        <v>7</v>
      </c>
      <c r="M432">
        <v>15</v>
      </c>
      <c r="N432" s="378"/>
    </row>
    <row r="433" spans="1:14" x14ac:dyDescent="0.3">
      <c r="A433" t="s">
        <v>2917</v>
      </c>
      <c r="B433">
        <v>37</v>
      </c>
      <c r="C433">
        <v>34</v>
      </c>
      <c r="D433">
        <v>41</v>
      </c>
      <c r="E433">
        <v>41</v>
      </c>
      <c r="F433"/>
      <c r="G433"/>
      <c r="H433"/>
      <c r="I433"/>
      <c r="J433"/>
      <c r="K433"/>
      <c r="L433"/>
      <c r="M433"/>
      <c r="N433" s="378"/>
    </row>
    <row r="434" spans="1:14" x14ac:dyDescent="0.3">
      <c r="A434" t="s">
        <v>2922</v>
      </c>
      <c r="B434">
        <v>17</v>
      </c>
      <c r="C434">
        <v>23</v>
      </c>
      <c r="D434">
        <v>19</v>
      </c>
      <c r="E434">
        <v>16</v>
      </c>
      <c r="F434"/>
      <c r="G434"/>
      <c r="H434"/>
      <c r="I434"/>
      <c r="J434"/>
      <c r="K434"/>
      <c r="L434"/>
      <c r="M434"/>
      <c r="N434" s="378"/>
    </row>
    <row r="435" spans="1:14" x14ac:dyDescent="0.3">
      <c r="A435" t="s">
        <v>2928</v>
      </c>
      <c r="B435">
        <v>76</v>
      </c>
      <c r="C435">
        <v>26</v>
      </c>
      <c r="D435">
        <v>81</v>
      </c>
      <c r="E435">
        <v>46</v>
      </c>
      <c r="F435">
        <v>93</v>
      </c>
      <c r="G435">
        <v>44</v>
      </c>
      <c r="H435">
        <v>84</v>
      </c>
      <c r="I435">
        <v>20</v>
      </c>
      <c r="J435">
        <v>87</v>
      </c>
      <c r="K435">
        <v>39</v>
      </c>
      <c r="L435">
        <v>89</v>
      </c>
      <c r="M435">
        <v>46</v>
      </c>
      <c r="N435" s="378"/>
    </row>
    <row r="436" spans="1:14" x14ac:dyDescent="0.3">
      <c r="A436" t="s">
        <v>2937</v>
      </c>
      <c r="B436"/>
      <c r="C436"/>
      <c r="D436"/>
      <c r="E436"/>
      <c r="F436">
        <v>53</v>
      </c>
      <c r="G436">
        <v>80</v>
      </c>
      <c r="H436">
        <v>79</v>
      </c>
      <c r="I436">
        <v>80</v>
      </c>
      <c r="J436">
        <v>71</v>
      </c>
      <c r="K436">
        <v>67</v>
      </c>
      <c r="L436">
        <v>59</v>
      </c>
      <c r="M436">
        <v>81</v>
      </c>
      <c r="N436" s="378"/>
    </row>
    <row r="437" spans="1:14" x14ac:dyDescent="0.3">
      <c r="A437" t="s">
        <v>12949</v>
      </c>
      <c r="B437">
        <v>31</v>
      </c>
      <c r="C437">
        <v>29</v>
      </c>
      <c r="D437">
        <v>33</v>
      </c>
      <c r="E437">
        <v>17</v>
      </c>
      <c r="F437"/>
      <c r="G437"/>
      <c r="H437"/>
      <c r="I437"/>
      <c r="J437"/>
      <c r="K437"/>
      <c r="L437"/>
      <c r="M437"/>
      <c r="N437" s="378"/>
    </row>
    <row r="438" spans="1:14" x14ac:dyDescent="0.3">
      <c r="A438" t="s">
        <v>10389</v>
      </c>
      <c r="B438">
        <v>14</v>
      </c>
      <c r="C438">
        <v>14</v>
      </c>
      <c r="D438">
        <v>11</v>
      </c>
      <c r="E438">
        <v>14</v>
      </c>
      <c r="F438"/>
      <c r="G438"/>
      <c r="H438"/>
      <c r="I438"/>
      <c r="J438"/>
      <c r="K438"/>
      <c r="L438"/>
      <c r="M438"/>
      <c r="N438" s="378"/>
    </row>
    <row r="439" spans="1:14" x14ac:dyDescent="0.3">
      <c r="A439" t="s">
        <v>2964</v>
      </c>
      <c r="B439">
        <v>134</v>
      </c>
      <c r="C439">
        <v>147</v>
      </c>
      <c r="D439">
        <v>129</v>
      </c>
      <c r="E439">
        <v>172</v>
      </c>
      <c r="F439"/>
      <c r="G439"/>
      <c r="H439"/>
      <c r="I439"/>
      <c r="J439"/>
      <c r="K439"/>
      <c r="L439"/>
      <c r="M439"/>
      <c r="N439" s="378"/>
    </row>
    <row r="440" spans="1:14" x14ac:dyDescent="0.3">
      <c r="A440" t="s">
        <v>2986</v>
      </c>
      <c r="B440"/>
      <c r="C440"/>
      <c r="D440"/>
      <c r="E440"/>
      <c r="F440">
        <v>50</v>
      </c>
      <c r="G440">
        <v>69</v>
      </c>
      <c r="H440">
        <v>66</v>
      </c>
      <c r="I440">
        <v>61</v>
      </c>
      <c r="J440">
        <v>41</v>
      </c>
      <c r="K440">
        <v>43</v>
      </c>
      <c r="L440">
        <v>40</v>
      </c>
      <c r="M440">
        <v>60</v>
      </c>
      <c r="N440" s="378"/>
    </row>
    <row r="441" spans="1:14" x14ac:dyDescent="0.3">
      <c r="A441" t="s">
        <v>2992</v>
      </c>
      <c r="B441">
        <v>139</v>
      </c>
      <c r="C441">
        <v>140</v>
      </c>
      <c r="D441">
        <v>135</v>
      </c>
      <c r="E441">
        <v>147</v>
      </c>
      <c r="F441"/>
      <c r="G441"/>
      <c r="H441"/>
      <c r="I441"/>
      <c r="J441"/>
      <c r="K441"/>
      <c r="L441"/>
      <c r="M441"/>
      <c r="N441" s="378"/>
    </row>
    <row r="442" spans="1:14" x14ac:dyDescent="0.3">
      <c r="A442" t="s">
        <v>2997</v>
      </c>
      <c r="B442"/>
      <c r="C442"/>
      <c r="D442"/>
      <c r="E442"/>
      <c r="F442">
        <v>108</v>
      </c>
      <c r="G442">
        <v>134</v>
      </c>
      <c r="H442">
        <v>154</v>
      </c>
      <c r="I442">
        <v>146</v>
      </c>
      <c r="J442">
        <v>110</v>
      </c>
      <c r="K442">
        <v>117</v>
      </c>
      <c r="L442">
        <v>119</v>
      </c>
      <c r="M442">
        <v>115</v>
      </c>
      <c r="N442" s="378"/>
    </row>
    <row r="443" spans="1:14" x14ac:dyDescent="0.3">
      <c r="A443" t="s">
        <v>2998</v>
      </c>
      <c r="B443">
        <v>226</v>
      </c>
      <c r="C443">
        <v>229</v>
      </c>
      <c r="D443">
        <v>211</v>
      </c>
      <c r="E443">
        <v>218</v>
      </c>
      <c r="F443"/>
      <c r="G443"/>
      <c r="H443"/>
      <c r="I443"/>
      <c r="J443"/>
      <c r="K443"/>
      <c r="L443"/>
      <c r="M443"/>
      <c r="N443" s="378"/>
    </row>
    <row r="444" spans="1:14" x14ac:dyDescent="0.3">
      <c r="A444" t="s">
        <v>3009</v>
      </c>
      <c r="B444"/>
      <c r="C444"/>
      <c r="D444"/>
      <c r="E444"/>
      <c r="F444">
        <v>43</v>
      </c>
      <c r="G444">
        <v>38</v>
      </c>
      <c r="H444">
        <v>36</v>
      </c>
      <c r="I444">
        <v>36</v>
      </c>
      <c r="J444">
        <v>36</v>
      </c>
      <c r="K444">
        <v>37</v>
      </c>
      <c r="L444">
        <v>39</v>
      </c>
      <c r="M444">
        <v>48</v>
      </c>
      <c r="N444" s="378"/>
    </row>
    <row r="445" spans="1:14" x14ac:dyDescent="0.3">
      <c r="A445" t="s">
        <v>3020</v>
      </c>
      <c r="B445">
        <v>37</v>
      </c>
      <c r="C445">
        <v>42</v>
      </c>
      <c r="D445">
        <v>40</v>
      </c>
      <c r="E445">
        <v>47</v>
      </c>
      <c r="F445">
        <v>47</v>
      </c>
      <c r="G445">
        <v>55</v>
      </c>
      <c r="H445">
        <v>59</v>
      </c>
      <c r="I445">
        <v>45</v>
      </c>
      <c r="J445">
        <v>48</v>
      </c>
      <c r="K445">
        <v>48</v>
      </c>
      <c r="L445">
        <v>66</v>
      </c>
      <c r="M445">
        <v>41</v>
      </c>
      <c r="N445" s="378"/>
    </row>
    <row r="446" spans="1:14" x14ac:dyDescent="0.3">
      <c r="A446" t="s">
        <v>3023</v>
      </c>
      <c r="B446">
        <v>68</v>
      </c>
      <c r="C446">
        <v>71</v>
      </c>
      <c r="D446">
        <v>63</v>
      </c>
      <c r="E446">
        <v>81</v>
      </c>
      <c r="F446"/>
      <c r="G446"/>
      <c r="H446"/>
      <c r="I446"/>
      <c r="J446"/>
      <c r="K446"/>
      <c r="L446"/>
      <c r="M446"/>
      <c r="N446" s="378"/>
    </row>
    <row r="447" spans="1:14" x14ac:dyDescent="0.3">
      <c r="A447" t="s">
        <v>15900</v>
      </c>
      <c r="B447">
        <v>31</v>
      </c>
      <c r="C447">
        <v>33</v>
      </c>
      <c r="D447">
        <v>32</v>
      </c>
      <c r="E447">
        <v>36</v>
      </c>
      <c r="F447">
        <v>28</v>
      </c>
      <c r="G447">
        <v>27</v>
      </c>
      <c r="H447">
        <v>26</v>
      </c>
      <c r="I447">
        <v>27</v>
      </c>
      <c r="J447">
        <v>28</v>
      </c>
      <c r="K447">
        <v>40</v>
      </c>
      <c r="L447">
        <v>30</v>
      </c>
      <c r="M447">
        <v>34</v>
      </c>
      <c r="N447" s="378"/>
    </row>
    <row r="448" spans="1:14" x14ac:dyDescent="0.3">
      <c r="A448" t="s">
        <v>3029</v>
      </c>
      <c r="B448">
        <v>33</v>
      </c>
      <c r="C448">
        <v>51</v>
      </c>
      <c r="D448">
        <v>27</v>
      </c>
      <c r="E448">
        <v>50</v>
      </c>
      <c r="F448">
        <v>33</v>
      </c>
      <c r="G448">
        <v>39</v>
      </c>
      <c r="H448">
        <v>28</v>
      </c>
      <c r="I448">
        <v>41</v>
      </c>
      <c r="J448">
        <v>30</v>
      </c>
      <c r="K448">
        <v>25</v>
      </c>
      <c r="L448">
        <v>29</v>
      </c>
      <c r="M448">
        <v>33</v>
      </c>
      <c r="N448" s="378"/>
    </row>
    <row r="449" spans="1:14" x14ac:dyDescent="0.3">
      <c r="A449" t="s">
        <v>3050</v>
      </c>
      <c r="B449">
        <v>85</v>
      </c>
      <c r="C449">
        <v>86</v>
      </c>
      <c r="D449">
        <v>66</v>
      </c>
      <c r="E449">
        <v>87</v>
      </c>
      <c r="F449"/>
      <c r="G449"/>
      <c r="H449"/>
      <c r="I449"/>
      <c r="J449"/>
      <c r="K449"/>
      <c r="L449"/>
      <c r="M449"/>
      <c r="N449" s="378"/>
    </row>
    <row r="450" spans="1:14" x14ac:dyDescent="0.3">
      <c r="A450" t="s">
        <v>3057</v>
      </c>
      <c r="B450">
        <v>53</v>
      </c>
      <c r="C450">
        <v>54</v>
      </c>
      <c r="D450">
        <v>50</v>
      </c>
      <c r="E450">
        <v>59</v>
      </c>
      <c r="F450"/>
      <c r="G450"/>
      <c r="H450"/>
      <c r="I450"/>
      <c r="J450"/>
      <c r="K450"/>
      <c r="L450"/>
      <c r="M450"/>
      <c r="N450" s="378"/>
    </row>
    <row r="451" spans="1:14" x14ac:dyDescent="0.3">
      <c r="A451" t="s">
        <v>3059</v>
      </c>
      <c r="B451"/>
      <c r="C451"/>
      <c r="D451"/>
      <c r="E451"/>
      <c r="F451">
        <v>83</v>
      </c>
      <c r="G451">
        <v>87</v>
      </c>
      <c r="H451">
        <v>93</v>
      </c>
      <c r="I451">
        <v>85</v>
      </c>
      <c r="J451">
        <v>97</v>
      </c>
      <c r="K451">
        <v>96</v>
      </c>
      <c r="L451">
        <v>73</v>
      </c>
      <c r="M451">
        <v>74</v>
      </c>
      <c r="N451" s="378"/>
    </row>
    <row r="452" spans="1:14" x14ac:dyDescent="0.3">
      <c r="A452" t="s">
        <v>3061</v>
      </c>
      <c r="B452">
        <v>69</v>
      </c>
      <c r="C452">
        <v>72</v>
      </c>
      <c r="D452">
        <v>87</v>
      </c>
      <c r="E452">
        <v>85</v>
      </c>
      <c r="F452"/>
      <c r="G452"/>
      <c r="H452"/>
      <c r="I452"/>
      <c r="J452"/>
      <c r="K452"/>
      <c r="L452"/>
      <c r="M452"/>
      <c r="N452" s="378"/>
    </row>
    <row r="453" spans="1:14" x14ac:dyDescent="0.3">
      <c r="A453" t="s">
        <v>21439</v>
      </c>
      <c r="B453">
        <v>21</v>
      </c>
      <c r="C453">
        <v>27</v>
      </c>
      <c r="D453">
        <v>17</v>
      </c>
      <c r="E453">
        <v>25</v>
      </c>
      <c r="F453"/>
      <c r="G453"/>
      <c r="H453"/>
      <c r="I453"/>
      <c r="J453"/>
      <c r="K453"/>
      <c r="L453"/>
      <c r="M453"/>
      <c r="N453" s="378"/>
    </row>
    <row r="454" spans="1:14" x14ac:dyDescent="0.3">
      <c r="A454" t="s">
        <v>3087</v>
      </c>
      <c r="B454">
        <v>9</v>
      </c>
      <c r="C454">
        <v>7</v>
      </c>
      <c r="D454">
        <v>6</v>
      </c>
      <c r="E454">
        <v>6</v>
      </c>
      <c r="F454">
        <v>8</v>
      </c>
      <c r="G454">
        <v>3</v>
      </c>
      <c r="H454">
        <v>5</v>
      </c>
      <c r="I454">
        <v>10</v>
      </c>
      <c r="J454">
        <v>11</v>
      </c>
      <c r="K454">
        <v>4</v>
      </c>
      <c r="L454">
        <v>12</v>
      </c>
      <c r="M454">
        <v>8</v>
      </c>
      <c r="N454" s="378"/>
    </row>
    <row r="455" spans="1:14" x14ac:dyDescent="0.3">
      <c r="A455" t="s">
        <v>3096</v>
      </c>
      <c r="B455"/>
      <c r="C455"/>
      <c r="D455"/>
      <c r="E455"/>
      <c r="F455">
        <v>84</v>
      </c>
      <c r="G455">
        <v>64</v>
      </c>
      <c r="H455">
        <v>71</v>
      </c>
      <c r="I455">
        <v>73</v>
      </c>
      <c r="J455">
        <v>65</v>
      </c>
      <c r="K455">
        <v>72</v>
      </c>
      <c r="L455">
        <v>65</v>
      </c>
      <c r="M455">
        <v>68</v>
      </c>
      <c r="N455" s="378"/>
    </row>
    <row r="456" spans="1:14" x14ac:dyDescent="0.3">
      <c r="A456" t="s">
        <v>3098</v>
      </c>
      <c r="B456">
        <v>30</v>
      </c>
      <c r="C456">
        <v>37</v>
      </c>
      <c r="D456">
        <v>32</v>
      </c>
      <c r="E456">
        <v>27</v>
      </c>
      <c r="F456">
        <v>37</v>
      </c>
      <c r="G456">
        <v>28</v>
      </c>
      <c r="H456">
        <v>28</v>
      </c>
      <c r="I456">
        <v>28</v>
      </c>
      <c r="J456">
        <v>32</v>
      </c>
      <c r="K456">
        <v>28</v>
      </c>
      <c r="L456">
        <v>27</v>
      </c>
      <c r="M456">
        <v>30</v>
      </c>
      <c r="N456" s="378"/>
    </row>
    <row r="457" spans="1:14" x14ac:dyDescent="0.3">
      <c r="A457" t="s">
        <v>10341</v>
      </c>
      <c r="B457">
        <v>99</v>
      </c>
      <c r="C457">
        <v>89</v>
      </c>
      <c r="D457">
        <v>105</v>
      </c>
      <c r="E457">
        <v>105</v>
      </c>
      <c r="F457"/>
      <c r="G457"/>
      <c r="H457"/>
      <c r="I457"/>
      <c r="J457"/>
      <c r="K457"/>
      <c r="L457"/>
      <c r="M457"/>
      <c r="N457" s="378"/>
    </row>
    <row r="458" spans="1:14" x14ac:dyDescent="0.3">
      <c r="A458" t="s">
        <v>3102</v>
      </c>
      <c r="B458">
        <v>77</v>
      </c>
      <c r="C458">
        <v>72</v>
      </c>
      <c r="D458">
        <v>73</v>
      </c>
      <c r="E458">
        <v>71</v>
      </c>
      <c r="F458"/>
      <c r="G458"/>
      <c r="H458"/>
      <c r="I458"/>
      <c r="J458"/>
      <c r="K458"/>
      <c r="L458"/>
      <c r="M458"/>
      <c r="N458" s="378"/>
    </row>
    <row r="459" spans="1:14" x14ac:dyDescent="0.3">
      <c r="A459" t="s">
        <v>3136</v>
      </c>
      <c r="B459">
        <v>38</v>
      </c>
      <c r="C459">
        <v>48</v>
      </c>
      <c r="D459">
        <v>50</v>
      </c>
      <c r="E459">
        <v>47</v>
      </c>
      <c r="F459"/>
      <c r="G459"/>
      <c r="H459"/>
      <c r="I459"/>
      <c r="J459"/>
      <c r="K459"/>
      <c r="L459"/>
      <c r="M459"/>
      <c r="N459" s="378"/>
    </row>
    <row r="460" spans="1:14" x14ac:dyDescent="0.3">
      <c r="A460" t="s">
        <v>13136</v>
      </c>
      <c r="B460">
        <v>50</v>
      </c>
      <c r="C460">
        <v>30</v>
      </c>
      <c r="D460">
        <v>31</v>
      </c>
      <c r="E460">
        <v>38</v>
      </c>
      <c r="F460"/>
      <c r="G460"/>
      <c r="H460"/>
      <c r="I460"/>
      <c r="J460"/>
      <c r="K460"/>
      <c r="L460"/>
      <c r="M460"/>
      <c r="N460" s="378"/>
    </row>
    <row r="461" spans="1:14" x14ac:dyDescent="0.3">
      <c r="A461" t="s">
        <v>3142</v>
      </c>
      <c r="B461">
        <v>31</v>
      </c>
      <c r="C461">
        <v>44</v>
      </c>
      <c r="D461">
        <v>44</v>
      </c>
      <c r="E461">
        <v>41</v>
      </c>
      <c r="F461"/>
      <c r="G461"/>
      <c r="H461"/>
      <c r="I461"/>
      <c r="J461"/>
      <c r="K461"/>
      <c r="L461"/>
      <c r="M461"/>
      <c r="N461" s="378"/>
    </row>
    <row r="462" spans="1:14" x14ac:dyDescent="0.3">
      <c r="A462" t="s">
        <v>3144</v>
      </c>
      <c r="B462">
        <v>120</v>
      </c>
      <c r="C462">
        <v>128</v>
      </c>
      <c r="D462">
        <v>119</v>
      </c>
      <c r="E462">
        <v>99</v>
      </c>
      <c r="F462">
        <v>139</v>
      </c>
      <c r="G462">
        <v>126</v>
      </c>
      <c r="H462"/>
      <c r="I462"/>
      <c r="J462"/>
      <c r="K462"/>
      <c r="L462"/>
      <c r="M462"/>
      <c r="N462" s="378"/>
    </row>
    <row r="463" spans="1:14" x14ac:dyDescent="0.3">
      <c r="A463" t="s">
        <v>3165</v>
      </c>
      <c r="B463">
        <v>26</v>
      </c>
      <c r="C463">
        <v>27</v>
      </c>
      <c r="D463">
        <v>36</v>
      </c>
      <c r="E463">
        <v>41</v>
      </c>
      <c r="F463">
        <v>34</v>
      </c>
      <c r="G463">
        <v>33</v>
      </c>
      <c r="H463">
        <v>36</v>
      </c>
      <c r="I463">
        <v>35</v>
      </c>
      <c r="J463">
        <v>30</v>
      </c>
      <c r="K463">
        <v>30</v>
      </c>
      <c r="L463">
        <v>34</v>
      </c>
      <c r="M463">
        <v>40</v>
      </c>
      <c r="N463" s="378"/>
    </row>
    <row r="464" spans="1:14" x14ac:dyDescent="0.3">
      <c r="A464" t="s">
        <v>3169</v>
      </c>
      <c r="B464">
        <v>34</v>
      </c>
      <c r="C464">
        <v>38</v>
      </c>
      <c r="D464"/>
      <c r="E464"/>
      <c r="F464"/>
      <c r="G464"/>
      <c r="H464"/>
      <c r="I464"/>
      <c r="J464"/>
      <c r="K464"/>
      <c r="L464"/>
      <c r="M464"/>
      <c r="N464" s="378"/>
    </row>
    <row r="465" spans="1:14" x14ac:dyDescent="0.3">
      <c r="A465" t="s">
        <v>9999</v>
      </c>
      <c r="B465"/>
      <c r="C465"/>
      <c r="D465"/>
      <c r="E465"/>
      <c r="F465">
        <v>8</v>
      </c>
      <c r="G465">
        <v>12</v>
      </c>
      <c r="H465">
        <v>7</v>
      </c>
      <c r="I465">
        <v>8</v>
      </c>
      <c r="J465">
        <v>12</v>
      </c>
      <c r="K465">
        <v>13</v>
      </c>
      <c r="L465">
        <v>9</v>
      </c>
      <c r="M465">
        <v>13</v>
      </c>
      <c r="N465" s="378"/>
    </row>
    <row r="466" spans="1:14" x14ac:dyDescent="0.3">
      <c r="A466" t="s">
        <v>3177</v>
      </c>
      <c r="B466">
        <v>25</v>
      </c>
      <c r="C466">
        <v>14</v>
      </c>
      <c r="D466">
        <v>22</v>
      </c>
      <c r="E466">
        <v>22</v>
      </c>
      <c r="F466">
        <v>16</v>
      </c>
      <c r="G466">
        <v>26</v>
      </c>
      <c r="H466">
        <v>17</v>
      </c>
      <c r="I466">
        <v>23</v>
      </c>
      <c r="J466">
        <v>12</v>
      </c>
      <c r="K466">
        <v>11</v>
      </c>
      <c r="L466">
        <v>24</v>
      </c>
      <c r="M466">
        <v>27</v>
      </c>
      <c r="N466" s="378"/>
    </row>
    <row r="467" spans="1:14" x14ac:dyDescent="0.3">
      <c r="A467" t="s">
        <v>3178</v>
      </c>
      <c r="B467"/>
      <c r="C467"/>
      <c r="D467"/>
      <c r="E467"/>
      <c r="F467">
        <v>31</v>
      </c>
      <c r="G467">
        <v>35</v>
      </c>
      <c r="H467">
        <v>30</v>
      </c>
      <c r="I467">
        <v>27</v>
      </c>
      <c r="J467">
        <v>25</v>
      </c>
      <c r="K467">
        <v>30</v>
      </c>
      <c r="L467">
        <v>32</v>
      </c>
      <c r="M467">
        <v>19</v>
      </c>
      <c r="N467" s="378"/>
    </row>
    <row r="468" spans="1:14" x14ac:dyDescent="0.3">
      <c r="A468" t="s">
        <v>21440</v>
      </c>
      <c r="B468">
        <v>23</v>
      </c>
      <c r="C468">
        <v>21</v>
      </c>
      <c r="D468">
        <v>23</v>
      </c>
      <c r="E468">
        <v>18</v>
      </c>
      <c r="F468"/>
      <c r="G468"/>
      <c r="H468"/>
      <c r="I468"/>
      <c r="J468"/>
      <c r="K468"/>
      <c r="L468"/>
      <c r="M468"/>
      <c r="N468" s="378"/>
    </row>
    <row r="469" spans="1:14" x14ac:dyDescent="0.3">
      <c r="A469" t="s">
        <v>3218</v>
      </c>
      <c r="B469"/>
      <c r="C469"/>
      <c r="D469"/>
      <c r="E469"/>
      <c r="F469">
        <v>35</v>
      </c>
      <c r="G469">
        <v>42</v>
      </c>
      <c r="H469">
        <v>32</v>
      </c>
      <c r="I469">
        <v>51</v>
      </c>
      <c r="J469">
        <v>28</v>
      </c>
      <c r="K469">
        <v>45</v>
      </c>
      <c r="L469">
        <v>46</v>
      </c>
      <c r="M469">
        <v>29</v>
      </c>
      <c r="N469" s="378"/>
    </row>
    <row r="470" spans="1:14" x14ac:dyDescent="0.3">
      <c r="A470" t="s">
        <v>3231</v>
      </c>
      <c r="B470">
        <v>36</v>
      </c>
      <c r="C470">
        <v>27</v>
      </c>
      <c r="D470">
        <v>40</v>
      </c>
      <c r="E470">
        <v>32</v>
      </c>
      <c r="F470"/>
      <c r="G470"/>
      <c r="H470"/>
      <c r="I470"/>
      <c r="J470"/>
      <c r="K470"/>
      <c r="L470"/>
      <c r="M470"/>
      <c r="N470" s="378"/>
    </row>
    <row r="471" spans="1:14" x14ac:dyDescent="0.3">
      <c r="A471" t="s">
        <v>3232</v>
      </c>
      <c r="B471"/>
      <c r="C471"/>
      <c r="D471"/>
      <c r="E471"/>
      <c r="F471">
        <v>119</v>
      </c>
      <c r="G471">
        <v>127</v>
      </c>
      <c r="H471">
        <v>110</v>
      </c>
      <c r="I471">
        <v>159</v>
      </c>
      <c r="J471">
        <v>122</v>
      </c>
      <c r="K471">
        <v>146</v>
      </c>
      <c r="L471">
        <v>125</v>
      </c>
      <c r="M471">
        <v>135</v>
      </c>
      <c r="N471" s="378"/>
    </row>
    <row r="472" spans="1:14" x14ac:dyDescent="0.3">
      <c r="A472" t="s">
        <v>10457</v>
      </c>
      <c r="B472"/>
      <c r="C472"/>
      <c r="D472"/>
      <c r="E472"/>
      <c r="F472">
        <v>69</v>
      </c>
      <c r="G472">
        <v>85</v>
      </c>
      <c r="H472">
        <v>61</v>
      </c>
      <c r="I472">
        <v>72</v>
      </c>
      <c r="J472">
        <v>64</v>
      </c>
      <c r="K472">
        <v>79</v>
      </c>
      <c r="L472">
        <v>65</v>
      </c>
      <c r="M472">
        <v>68</v>
      </c>
      <c r="N472" s="378"/>
    </row>
    <row r="473" spans="1:14" x14ac:dyDescent="0.3">
      <c r="A473" t="s">
        <v>3256</v>
      </c>
      <c r="B473">
        <v>157</v>
      </c>
      <c r="C473">
        <v>172</v>
      </c>
      <c r="D473">
        <v>151</v>
      </c>
      <c r="E473">
        <v>149</v>
      </c>
      <c r="F473"/>
      <c r="G473"/>
      <c r="H473"/>
      <c r="I473"/>
      <c r="J473"/>
      <c r="K473"/>
      <c r="L473"/>
      <c r="M473"/>
      <c r="N473" s="378"/>
    </row>
    <row r="474" spans="1:14" x14ac:dyDescent="0.3">
      <c r="A474" t="s">
        <v>3261</v>
      </c>
      <c r="B474"/>
      <c r="C474"/>
      <c r="D474"/>
      <c r="E474"/>
      <c r="F474">
        <v>149</v>
      </c>
      <c r="G474">
        <v>161</v>
      </c>
      <c r="H474">
        <v>164</v>
      </c>
      <c r="I474">
        <v>159</v>
      </c>
      <c r="J474">
        <v>174</v>
      </c>
      <c r="K474">
        <v>170</v>
      </c>
      <c r="L474">
        <v>164</v>
      </c>
      <c r="M474">
        <v>173</v>
      </c>
      <c r="N474" s="378"/>
    </row>
    <row r="475" spans="1:14" x14ac:dyDescent="0.3">
      <c r="A475" t="s">
        <v>3266</v>
      </c>
      <c r="B475">
        <v>140</v>
      </c>
      <c r="C475">
        <v>172</v>
      </c>
      <c r="D475">
        <v>165</v>
      </c>
      <c r="E475">
        <v>153</v>
      </c>
      <c r="F475">
        <v>1</v>
      </c>
      <c r="G475">
        <v>4</v>
      </c>
      <c r="H475"/>
      <c r="I475"/>
      <c r="J475"/>
      <c r="K475"/>
      <c r="L475"/>
      <c r="M475"/>
      <c r="N475" s="378"/>
    </row>
    <row r="476" spans="1:14" x14ac:dyDescent="0.3">
      <c r="A476" t="s">
        <v>3282</v>
      </c>
      <c r="B476">
        <v>122</v>
      </c>
      <c r="C476">
        <v>147</v>
      </c>
      <c r="D476">
        <v>150</v>
      </c>
      <c r="E476">
        <v>145</v>
      </c>
      <c r="F476">
        <v>1</v>
      </c>
      <c r="G476"/>
      <c r="H476"/>
      <c r="I476"/>
      <c r="J476"/>
      <c r="K476"/>
      <c r="L476"/>
      <c r="M476"/>
      <c r="N476" s="378"/>
    </row>
    <row r="477" spans="1:14" x14ac:dyDescent="0.3">
      <c r="A477" t="s">
        <v>3298</v>
      </c>
      <c r="B477">
        <v>81</v>
      </c>
      <c r="C477">
        <v>96</v>
      </c>
      <c r="D477">
        <v>69</v>
      </c>
      <c r="E477">
        <v>81</v>
      </c>
      <c r="F477"/>
      <c r="G477">
        <v>1</v>
      </c>
      <c r="H477">
        <v>1</v>
      </c>
      <c r="I477">
        <v>2</v>
      </c>
      <c r="J477"/>
      <c r="K477"/>
      <c r="L477"/>
      <c r="M477"/>
      <c r="N477" s="378"/>
    </row>
    <row r="478" spans="1:14" x14ac:dyDescent="0.3">
      <c r="A478" t="s">
        <v>3300</v>
      </c>
      <c r="B478">
        <v>70</v>
      </c>
      <c r="C478">
        <v>97</v>
      </c>
      <c r="D478">
        <v>66</v>
      </c>
      <c r="E478">
        <v>74</v>
      </c>
      <c r="F478"/>
      <c r="G478">
        <v>3</v>
      </c>
      <c r="H478"/>
      <c r="I478"/>
      <c r="J478"/>
      <c r="K478"/>
      <c r="L478"/>
      <c r="M478"/>
      <c r="N478" s="378"/>
    </row>
    <row r="479" spans="1:14" x14ac:dyDescent="0.3">
      <c r="A479" t="s">
        <v>3306</v>
      </c>
      <c r="B479"/>
      <c r="C479"/>
      <c r="D479"/>
      <c r="E479"/>
      <c r="F479">
        <v>217</v>
      </c>
      <c r="G479">
        <v>262</v>
      </c>
      <c r="H479">
        <v>214</v>
      </c>
      <c r="I479">
        <v>246</v>
      </c>
      <c r="J479">
        <v>241</v>
      </c>
      <c r="K479">
        <v>267</v>
      </c>
      <c r="L479">
        <v>229</v>
      </c>
      <c r="M479">
        <v>240</v>
      </c>
      <c r="N479" s="378"/>
    </row>
    <row r="480" spans="1:14" x14ac:dyDescent="0.3">
      <c r="A480" t="s">
        <v>3344</v>
      </c>
      <c r="B480"/>
      <c r="C480"/>
      <c r="D480"/>
      <c r="E480"/>
      <c r="F480">
        <v>51</v>
      </c>
      <c r="G480">
        <v>64</v>
      </c>
      <c r="H480">
        <v>48</v>
      </c>
      <c r="I480">
        <v>39</v>
      </c>
      <c r="J480">
        <v>49</v>
      </c>
      <c r="K480">
        <v>52</v>
      </c>
      <c r="L480">
        <v>47</v>
      </c>
      <c r="M480">
        <v>60</v>
      </c>
      <c r="N480" s="378"/>
    </row>
    <row r="481" spans="1:14" x14ac:dyDescent="0.3">
      <c r="A481" t="s">
        <v>3366</v>
      </c>
      <c r="B481">
        <v>93</v>
      </c>
      <c r="C481">
        <v>92</v>
      </c>
      <c r="D481">
        <v>76</v>
      </c>
      <c r="E481">
        <v>90</v>
      </c>
      <c r="F481"/>
      <c r="G481"/>
      <c r="H481"/>
      <c r="I481">
        <v>1</v>
      </c>
      <c r="J481"/>
      <c r="K481"/>
      <c r="L481"/>
      <c r="M481"/>
      <c r="N481" s="378"/>
    </row>
    <row r="482" spans="1:14" x14ac:dyDescent="0.3">
      <c r="A482" t="s">
        <v>3368</v>
      </c>
      <c r="B482">
        <v>36</v>
      </c>
      <c r="C482">
        <v>57</v>
      </c>
      <c r="D482">
        <v>56</v>
      </c>
      <c r="E482">
        <v>47</v>
      </c>
      <c r="F482"/>
      <c r="G482"/>
      <c r="H482"/>
      <c r="I482"/>
      <c r="J482"/>
      <c r="K482"/>
      <c r="L482"/>
      <c r="M482"/>
      <c r="N482" s="378"/>
    </row>
    <row r="483" spans="1:14" x14ac:dyDescent="0.3">
      <c r="A483" t="s">
        <v>3379</v>
      </c>
      <c r="B483">
        <v>138</v>
      </c>
      <c r="C483">
        <v>156</v>
      </c>
      <c r="D483">
        <v>145</v>
      </c>
      <c r="E483">
        <v>155</v>
      </c>
      <c r="F483"/>
      <c r="G483"/>
      <c r="H483"/>
      <c r="I483"/>
      <c r="J483"/>
      <c r="K483"/>
      <c r="L483"/>
      <c r="M483"/>
      <c r="N483" s="378"/>
    </row>
    <row r="484" spans="1:14" x14ac:dyDescent="0.3">
      <c r="A484" t="s">
        <v>3390</v>
      </c>
      <c r="B484">
        <v>99</v>
      </c>
      <c r="C484">
        <v>101</v>
      </c>
      <c r="D484">
        <v>124</v>
      </c>
      <c r="E484">
        <v>91</v>
      </c>
      <c r="F484"/>
      <c r="G484"/>
      <c r="H484"/>
      <c r="I484"/>
      <c r="J484"/>
      <c r="K484"/>
      <c r="L484"/>
      <c r="M484"/>
      <c r="N484" s="378"/>
    </row>
    <row r="485" spans="1:14" x14ac:dyDescent="0.3">
      <c r="A485" t="s">
        <v>3391</v>
      </c>
      <c r="B485">
        <v>122</v>
      </c>
      <c r="C485">
        <v>125</v>
      </c>
      <c r="D485">
        <v>105</v>
      </c>
      <c r="E485">
        <v>114</v>
      </c>
      <c r="F485"/>
      <c r="G485"/>
      <c r="H485"/>
      <c r="I485"/>
      <c r="J485"/>
      <c r="K485"/>
      <c r="L485"/>
      <c r="M485"/>
      <c r="N485" s="378"/>
    </row>
    <row r="486" spans="1:14" x14ac:dyDescent="0.3">
      <c r="A486" t="s">
        <v>12958</v>
      </c>
      <c r="B486">
        <v>210</v>
      </c>
      <c r="C486">
        <v>212</v>
      </c>
      <c r="D486">
        <v>264</v>
      </c>
      <c r="E486">
        <v>249</v>
      </c>
      <c r="F486">
        <v>392</v>
      </c>
      <c r="G486">
        <v>398</v>
      </c>
      <c r="H486">
        <v>378</v>
      </c>
      <c r="I486">
        <v>373</v>
      </c>
      <c r="J486">
        <v>352</v>
      </c>
      <c r="K486">
        <v>279</v>
      </c>
      <c r="L486">
        <v>333</v>
      </c>
      <c r="M486">
        <v>329</v>
      </c>
      <c r="N486" s="378"/>
    </row>
    <row r="487" spans="1:14" x14ac:dyDescent="0.3">
      <c r="A487" t="s">
        <v>3414</v>
      </c>
      <c r="B487"/>
      <c r="C487"/>
      <c r="D487"/>
      <c r="E487"/>
      <c r="F487">
        <v>110</v>
      </c>
      <c r="G487">
        <v>108</v>
      </c>
      <c r="H487">
        <v>92</v>
      </c>
      <c r="I487">
        <v>96</v>
      </c>
      <c r="J487">
        <v>86</v>
      </c>
      <c r="K487">
        <v>93</v>
      </c>
      <c r="L487">
        <v>95</v>
      </c>
      <c r="M487">
        <v>104</v>
      </c>
      <c r="N487" s="378"/>
    </row>
    <row r="488" spans="1:14" x14ac:dyDescent="0.3">
      <c r="A488" t="s">
        <v>3425</v>
      </c>
      <c r="B488"/>
      <c r="C488"/>
      <c r="D488"/>
      <c r="E488"/>
      <c r="F488">
        <v>113</v>
      </c>
      <c r="G488">
        <v>123</v>
      </c>
      <c r="H488">
        <v>101</v>
      </c>
      <c r="I488">
        <v>160</v>
      </c>
      <c r="J488">
        <v>118</v>
      </c>
      <c r="K488">
        <v>106</v>
      </c>
      <c r="L488">
        <v>106</v>
      </c>
      <c r="M488">
        <v>124</v>
      </c>
      <c r="N488" s="378"/>
    </row>
    <row r="489" spans="1:14" x14ac:dyDescent="0.3">
      <c r="A489" t="s">
        <v>3427</v>
      </c>
      <c r="B489"/>
      <c r="C489"/>
      <c r="D489"/>
      <c r="E489"/>
      <c r="F489">
        <v>80</v>
      </c>
      <c r="G489">
        <v>78</v>
      </c>
      <c r="H489">
        <v>86</v>
      </c>
      <c r="I489">
        <v>91</v>
      </c>
      <c r="J489">
        <v>66</v>
      </c>
      <c r="K489">
        <v>72</v>
      </c>
      <c r="L489">
        <v>93</v>
      </c>
      <c r="M489">
        <v>80</v>
      </c>
      <c r="N489" s="378"/>
    </row>
    <row r="490" spans="1:14" x14ac:dyDescent="0.3">
      <c r="A490" t="s">
        <v>3450</v>
      </c>
      <c r="B490"/>
      <c r="C490"/>
      <c r="D490"/>
      <c r="E490"/>
      <c r="F490">
        <v>73</v>
      </c>
      <c r="G490">
        <v>100</v>
      </c>
      <c r="H490">
        <v>79</v>
      </c>
      <c r="I490">
        <v>96</v>
      </c>
      <c r="J490">
        <v>91</v>
      </c>
      <c r="K490">
        <v>76</v>
      </c>
      <c r="L490">
        <v>83</v>
      </c>
      <c r="M490">
        <v>96</v>
      </c>
      <c r="N490" s="378"/>
    </row>
    <row r="491" spans="1:14" x14ac:dyDescent="0.3">
      <c r="A491" t="s">
        <v>3451</v>
      </c>
      <c r="B491">
        <v>68</v>
      </c>
      <c r="C491">
        <v>115</v>
      </c>
      <c r="D491">
        <v>85</v>
      </c>
      <c r="E491">
        <v>102</v>
      </c>
      <c r="F491"/>
      <c r="G491"/>
      <c r="H491"/>
      <c r="I491"/>
      <c r="J491"/>
      <c r="K491"/>
      <c r="L491"/>
      <c r="M491"/>
      <c r="N491" s="378"/>
    </row>
    <row r="492" spans="1:14" x14ac:dyDescent="0.3">
      <c r="A492" t="s">
        <v>3454</v>
      </c>
      <c r="B492"/>
      <c r="C492"/>
      <c r="D492"/>
      <c r="E492"/>
      <c r="F492">
        <v>72</v>
      </c>
      <c r="G492">
        <v>88</v>
      </c>
      <c r="H492">
        <v>62</v>
      </c>
      <c r="I492">
        <v>60</v>
      </c>
      <c r="J492">
        <v>60</v>
      </c>
      <c r="K492">
        <v>49</v>
      </c>
      <c r="L492">
        <v>66</v>
      </c>
      <c r="M492">
        <v>67</v>
      </c>
      <c r="N492" s="378"/>
    </row>
    <row r="493" spans="1:14" x14ac:dyDescent="0.3">
      <c r="A493" t="s">
        <v>3467</v>
      </c>
      <c r="B493">
        <v>57</v>
      </c>
      <c r="C493">
        <v>67</v>
      </c>
      <c r="D493">
        <v>61</v>
      </c>
      <c r="E493">
        <v>52</v>
      </c>
      <c r="F493"/>
      <c r="G493"/>
      <c r="H493"/>
      <c r="I493"/>
      <c r="J493"/>
      <c r="K493"/>
      <c r="L493"/>
      <c r="M493"/>
      <c r="N493" s="378"/>
    </row>
    <row r="494" spans="1:14" x14ac:dyDescent="0.3">
      <c r="A494" t="s">
        <v>3488</v>
      </c>
      <c r="B494">
        <v>70</v>
      </c>
      <c r="C494">
        <v>66</v>
      </c>
      <c r="D494">
        <v>83</v>
      </c>
      <c r="E494">
        <v>81</v>
      </c>
      <c r="F494"/>
      <c r="G494"/>
      <c r="H494"/>
      <c r="I494"/>
      <c r="J494"/>
      <c r="K494"/>
      <c r="L494"/>
      <c r="M494"/>
      <c r="N494" s="378"/>
    </row>
    <row r="495" spans="1:14" x14ac:dyDescent="0.3">
      <c r="A495" t="s">
        <v>3514</v>
      </c>
      <c r="B495">
        <v>40</v>
      </c>
      <c r="C495">
        <v>41</v>
      </c>
      <c r="D495">
        <v>34</v>
      </c>
      <c r="E495">
        <v>38</v>
      </c>
      <c r="F495">
        <v>33</v>
      </c>
      <c r="G495">
        <v>33</v>
      </c>
      <c r="H495">
        <v>41</v>
      </c>
      <c r="I495">
        <v>42</v>
      </c>
      <c r="J495">
        <v>34</v>
      </c>
      <c r="K495">
        <v>31</v>
      </c>
      <c r="L495">
        <v>29</v>
      </c>
      <c r="M495">
        <v>43</v>
      </c>
      <c r="N495" s="378"/>
    </row>
    <row r="496" spans="1:14" x14ac:dyDescent="0.3">
      <c r="A496" t="s">
        <v>3519</v>
      </c>
      <c r="B496">
        <v>112</v>
      </c>
      <c r="C496">
        <v>93</v>
      </c>
      <c r="D496">
        <v>87</v>
      </c>
      <c r="E496">
        <v>126</v>
      </c>
      <c r="F496"/>
      <c r="G496"/>
      <c r="H496"/>
      <c r="I496"/>
      <c r="J496"/>
      <c r="K496"/>
      <c r="L496"/>
      <c r="M496"/>
      <c r="N496" s="378"/>
    </row>
    <row r="497" spans="1:14" x14ac:dyDescent="0.3">
      <c r="A497" t="s">
        <v>3538</v>
      </c>
      <c r="B497">
        <v>34</v>
      </c>
      <c r="C497">
        <v>38</v>
      </c>
      <c r="D497">
        <v>50</v>
      </c>
      <c r="E497">
        <v>40</v>
      </c>
      <c r="F497">
        <v>36</v>
      </c>
      <c r="G497">
        <v>21</v>
      </c>
      <c r="H497">
        <v>30</v>
      </c>
      <c r="I497">
        <v>35</v>
      </c>
      <c r="J497">
        <v>30</v>
      </c>
      <c r="K497">
        <v>31</v>
      </c>
      <c r="L497">
        <v>31</v>
      </c>
      <c r="M497">
        <v>32</v>
      </c>
      <c r="N497" s="378"/>
    </row>
    <row r="498" spans="1:14" x14ac:dyDescent="0.3">
      <c r="A498" t="s">
        <v>3543</v>
      </c>
      <c r="B498">
        <v>79</v>
      </c>
      <c r="C498">
        <v>84</v>
      </c>
      <c r="D498">
        <v>95</v>
      </c>
      <c r="E498">
        <v>102</v>
      </c>
      <c r="F498"/>
      <c r="G498"/>
      <c r="H498"/>
      <c r="I498"/>
      <c r="J498"/>
      <c r="K498"/>
      <c r="L498"/>
      <c r="M498"/>
      <c r="N498" s="378"/>
    </row>
    <row r="499" spans="1:14" x14ac:dyDescent="0.3">
      <c r="A499" t="s">
        <v>3550</v>
      </c>
      <c r="B499"/>
      <c r="C499"/>
      <c r="D499"/>
      <c r="E499">
        <v>1</v>
      </c>
      <c r="F499"/>
      <c r="G499"/>
      <c r="H499">
        <v>181</v>
      </c>
      <c r="I499">
        <v>201</v>
      </c>
      <c r="J499">
        <v>170</v>
      </c>
      <c r="K499">
        <v>208</v>
      </c>
      <c r="L499">
        <v>189</v>
      </c>
      <c r="M499">
        <v>222</v>
      </c>
      <c r="N499" s="378"/>
    </row>
    <row r="500" spans="1:14" x14ac:dyDescent="0.3">
      <c r="A500" t="s">
        <v>3552</v>
      </c>
      <c r="B500">
        <v>155</v>
      </c>
      <c r="C500">
        <v>156</v>
      </c>
      <c r="D500"/>
      <c r="E500"/>
      <c r="F500"/>
      <c r="G500"/>
      <c r="H500"/>
      <c r="I500"/>
      <c r="J500"/>
      <c r="K500"/>
      <c r="L500"/>
      <c r="M500"/>
      <c r="N500" s="378"/>
    </row>
    <row r="501" spans="1:14" x14ac:dyDescent="0.3">
      <c r="A501" t="s">
        <v>2866</v>
      </c>
      <c r="B501"/>
      <c r="C501"/>
      <c r="D501"/>
      <c r="E501"/>
      <c r="F501">
        <v>135</v>
      </c>
      <c r="G501">
        <v>169</v>
      </c>
      <c r="H501">
        <v>130</v>
      </c>
      <c r="I501">
        <v>174</v>
      </c>
      <c r="J501">
        <v>109</v>
      </c>
      <c r="K501">
        <v>120</v>
      </c>
      <c r="L501">
        <v>123</v>
      </c>
      <c r="M501">
        <v>121</v>
      </c>
      <c r="N501" s="378"/>
    </row>
    <row r="502" spans="1:14" x14ac:dyDescent="0.3">
      <c r="A502" t="s">
        <v>2867</v>
      </c>
      <c r="B502"/>
      <c r="C502"/>
      <c r="D502"/>
      <c r="E502"/>
      <c r="F502">
        <v>37</v>
      </c>
      <c r="G502">
        <v>35</v>
      </c>
      <c r="H502">
        <v>29</v>
      </c>
      <c r="I502">
        <v>47</v>
      </c>
      <c r="J502">
        <v>46</v>
      </c>
      <c r="K502">
        <v>40</v>
      </c>
      <c r="L502">
        <v>35</v>
      </c>
      <c r="M502">
        <v>45</v>
      </c>
      <c r="N502" s="378"/>
    </row>
    <row r="503" spans="1:14" x14ac:dyDescent="0.3">
      <c r="A503" t="s">
        <v>2869</v>
      </c>
      <c r="B503">
        <v>111</v>
      </c>
      <c r="C503">
        <v>116</v>
      </c>
      <c r="D503">
        <v>99</v>
      </c>
      <c r="E503">
        <v>103</v>
      </c>
      <c r="F503"/>
      <c r="G503"/>
      <c r="H503"/>
      <c r="I503"/>
      <c r="J503"/>
      <c r="K503"/>
      <c r="L503"/>
      <c r="M503"/>
      <c r="N503" s="378"/>
    </row>
    <row r="504" spans="1:14" x14ac:dyDescent="0.3">
      <c r="A504" t="s">
        <v>2887</v>
      </c>
      <c r="B504">
        <v>216</v>
      </c>
      <c r="C504">
        <v>224</v>
      </c>
      <c r="D504">
        <v>188</v>
      </c>
      <c r="E504">
        <v>219</v>
      </c>
      <c r="F504"/>
      <c r="G504"/>
      <c r="H504"/>
      <c r="I504"/>
      <c r="J504"/>
      <c r="K504"/>
      <c r="L504"/>
      <c r="M504"/>
      <c r="N504" s="378"/>
    </row>
    <row r="505" spans="1:14" x14ac:dyDescent="0.3">
      <c r="A505" t="s">
        <v>2889</v>
      </c>
      <c r="B505">
        <v>46</v>
      </c>
      <c r="C505">
        <v>44</v>
      </c>
      <c r="D505">
        <v>47</v>
      </c>
      <c r="E505">
        <v>53</v>
      </c>
      <c r="F505"/>
      <c r="G505"/>
      <c r="H505"/>
      <c r="I505"/>
      <c r="J505"/>
      <c r="K505"/>
      <c r="L505"/>
      <c r="M505"/>
      <c r="N505" s="378"/>
    </row>
    <row r="506" spans="1:14" x14ac:dyDescent="0.3">
      <c r="A506" t="s">
        <v>2890</v>
      </c>
      <c r="B506">
        <v>48</v>
      </c>
      <c r="C506">
        <v>52</v>
      </c>
      <c r="D506">
        <v>44</v>
      </c>
      <c r="E506">
        <v>45</v>
      </c>
      <c r="F506">
        <v>51</v>
      </c>
      <c r="G506">
        <v>47</v>
      </c>
      <c r="H506">
        <v>47</v>
      </c>
      <c r="I506">
        <v>54</v>
      </c>
      <c r="J506">
        <v>50</v>
      </c>
      <c r="K506">
        <v>35</v>
      </c>
      <c r="L506">
        <v>37</v>
      </c>
      <c r="M506">
        <v>45</v>
      </c>
      <c r="N506" s="378"/>
    </row>
    <row r="507" spans="1:14" x14ac:dyDescent="0.3">
      <c r="A507" t="s">
        <v>2901</v>
      </c>
      <c r="B507">
        <v>13</v>
      </c>
      <c r="C507">
        <v>24</v>
      </c>
      <c r="D507">
        <v>21</v>
      </c>
      <c r="E507">
        <v>16</v>
      </c>
      <c r="F507">
        <v>14</v>
      </c>
      <c r="G507">
        <v>25</v>
      </c>
      <c r="H507">
        <v>18</v>
      </c>
      <c r="I507">
        <v>19</v>
      </c>
      <c r="J507">
        <v>19</v>
      </c>
      <c r="K507">
        <v>16</v>
      </c>
      <c r="L507">
        <v>9</v>
      </c>
      <c r="M507">
        <v>26</v>
      </c>
      <c r="N507" s="378"/>
    </row>
    <row r="508" spans="1:14" x14ac:dyDescent="0.3">
      <c r="A508" t="s">
        <v>2907</v>
      </c>
      <c r="B508">
        <v>29</v>
      </c>
      <c r="C508">
        <v>36</v>
      </c>
      <c r="D508">
        <v>38</v>
      </c>
      <c r="E508">
        <v>54</v>
      </c>
      <c r="F508"/>
      <c r="G508"/>
      <c r="H508"/>
      <c r="I508"/>
      <c r="J508"/>
      <c r="K508"/>
      <c r="L508"/>
      <c r="M508"/>
      <c r="N508" s="378"/>
    </row>
    <row r="509" spans="1:14" x14ac:dyDescent="0.3">
      <c r="A509" t="s">
        <v>2908</v>
      </c>
      <c r="B509"/>
      <c r="C509"/>
      <c r="D509"/>
      <c r="E509"/>
      <c r="F509">
        <v>198</v>
      </c>
      <c r="G509">
        <v>219</v>
      </c>
      <c r="H509">
        <v>163</v>
      </c>
      <c r="I509">
        <v>183</v>
      </c>
      <c r="J509">
        <v>134</v>
      </c>
      <c r="K509">
        <v>178</v>
      </c>
      <c r="L509">
        <v>147</v>
      </c>
      <c r="M509">
        <v>159</v>
      </c>
      <c r="N509" s="378"/>
    </row>
    <row r="510" spans="1:14" x14ac:dyDescent="0.3">
      <c r="A510" t="s">
        <v>2913</v>
      </c>
      <c r="B510"/>
      <c r="C510">
        <v>3</v>
      </c>
      <c r="D510">
        <v>1</v>
      </c>
      <c r="E510">
        <v>7</v>
      </c>
      <c r="F510">
        <v>4</v>
      </c>
      <c r="G510">
        <v>2</v>
      </c>
      <c r="H510">
        <v>2</v>
      </c>
      <c r="I510">
        <v>7</v>
      </c>
      <c r="J510">
        <v>1</v>
      </c>
      <c r="K510">
        <v>9</v>
      </c>
      <c r="L510">
        <v>2</v>
      </c>
      <c r="M510">
        <v>3</v>
      </c>
      <c r="N510" s="378"/>
    </row>
    <row r="511" spans="1:14" x14ac:dyDescent="0.3">
      <c r="A511" t="s">
        <v>13131</v>
      </c>
      <c r="B511">
        <v>9</v>
      </c>
      <c r="C511">
        <v>5</v>
      </c>
      <c r="D511">
        <v>3</v>
      </c>
      <c r="E511">
        <v>6</v>
      </c>
      <c r="F511">
        <v>6</v>
      </c>
      <c r="G511">
        <v>13</v>
      </c>
      <c r="H511">
        <v>4</v>
      </c>
      <c r="I511">
        <v>16</v>
      </c>
      <c r="J511">
        <v>5</v>
      </c>
      <c r="K511">
        <v>12</v>
      </c>
      <c r="L511">
        <v>20</v>
      </c>
      <c r="M511">
        <v>47</v>
      </c>
      <c r="N511" s="378"/>
    </row>
    <row r="512" spans="1:14" x14ac:dyDescent="0.3">
      <c r="A512" t="s">
        <v>2924</v>
      </c>
      <c r="B512">
        <v>10</v>
      </c>
      <c r="C512">
        <v>8</v>
      </c>
      <c r="D512">
        <v>7</v>
      </c>
      <c r="E512">
        <v>15</v>
      </c>
      <c r="F512"/>
      <c r="G512"/>
      <c r="H512"/>
      <c r="I512"/>
      <c r="J512"/>
      <c r="K512"/>
      <c r="L512"/>
      <c r="M512"/>
      <c r="N512" s="378"/>
    </row>
    <row r="513" spans="1:14" x14ac:dyDescent="0.3">
      <c r="A513" t="s">
        <v>2933</v>
      </c>
      <c r="B513">
        <v>8</v>
      </c>
      <c r="C513">
        <v>22</v>
      </c>
      <c r="D513">
        <v>17</v>
      </c>
      <c r="E513">
        <v>20</v>
      </c>
      <c r="F513">
        <v>35</v>
      </c>
      <c r="G513">
        <v>26</v>
      </c>
      <c r="H513">
        <v>34</v>
      </c>
      <c r="I513">
        <v>20</v>
      </c>
      <c r="J513">
        <v>21</v>
      </c>
      <c r="K513">
        <v>20</v>
      </c>
      <c r="L513">
        <v>19</v>
      </c>
      <c r="M513">
        <v>11</v>
      </c>
      <c r="N513" s="378"/>
    </row>
    <row r="514" spans="1:14" x14ac:dyDescent="0.3">
      <c r="A514" t="s">
        <v>2940</v>
      </c>
      <c r="B514"/>
      <c r="C514"/>
      <c r="D514"/>
      <c r="E514"/>
      <c r="F514">
        <v>165</v>
      </c>
      <c r="G514">
        <v>186</v>
      </c>
      <c r="H514">
        <v>174</v>
      </c>
      <c r="I514">
        <v>178</v>
      </c>
      <c r="J514">
        <v>188</v>
      </c>
      <c r="K514">
        <v>178</v>
      </c>
      <c r="L514">
        <v>171</v>
      </c>
      <c r="M514">
        <v>172</v>
      </c>
      <c r="N514" s="378"/>
    </row>
    <row r="515" spans="1:14" x14ac:dyDescent="0.3">
      <c r="A515" t="s">
        <v>10451</v>
      </c>
      <c r="B515">
        <v>40</v>
      </c>
      <c r="C515">
        <v>42</v>
      </c>
      <c r="D515">
        <v>43</v>
      </c>
      <c r="E515">
        <v>62</v>
      </c>
      <c r="F515">
        <v>44</v>
      </c>
      <c r="G515">
        <v>47</v>
      </c>
      <c r="H515">
        <v>57</v>
      </c>
      <c r="I515">
        <v>42</v>
      </c>
      <c r="J515">
        <v>59</v>
      </c>
      <c r="K515">
        <v>53</v>
      </c>
      <c r="L515">
        <v>46</v>
      </c>
      <c r="M515">
        <v>58</v>
      </c>
      <c r="N515" s="378"/>
    </row>
    <row r="516" spans="1:14" x14ac:dyDescent="0.3">
      <c r="A516" t="s">
        <v>2947</v>
      </c>
      <c r="B516"/>
      <c r="C516"/>
      <c r="D516"/>
      <c r="E516"/>
      <c r="F516">
        <v>100</v>
      </c>
      <c r="G516">
        <v>82</v>
      </c>
      <c r="H516">
        <v>84</v>
      </c>
      <c r="I516">
        <v>105</v>
      </c>
      <c r="J516">
        <v>97</v>
      </c>
      <c r="K516">
        <v>92</v>
      </c>
      <c r="L516">
        <v>102</v>
      </c>
      <c r="M516">
        <v>90</v>
      </c>
      <c r="N516" s="378"/>
    </row>
    <row r="517" spans="1:14" x14ac:dyDescent="0.3">
      <c r="A517" t="s">
        <v>2952</v>
      </c>
      <c r="B517"/>
      <c r="C517"/>
      <c r="D517"/>
      <c r="E517"/>
      <c r="F517">
        <v>149</v>
      </c>
      <c r="G517">
        <v>147</v>
      </c>
      <c r="H517">
        <v>155</v>
      </c>
      <c r="I517">
        <v>151</v>
      </c>
      <c r="J517">
        <v>120</v>
      </c>
      <c r="K517">
        <v>129</v>
      </c>
      <c r="L517">
        <v>128</v>
      </c>
      <c r="M517">
        <v>149</v>
      </c>
      <c r="N517" s="378"/>
    </row>
    <row r="518" spans="1:14" x14ac:dyDescent="0.3">
      <c r="A518" t="s">
        <v>2957</v>
      </c>
      <c r="B518"/>
      <c r="C518"/>
      <c r="D518"/>
      <c r="E518"/>
      <c r="F518">
        <v>71</v>
      </c>
      <c r="G518">
        <v>69</v>
      </c>
      <c r="H518">
        <v>73</v>
      </c>
      <c r="I518">
        <v>55</v>
      </c>
      <c r="J518">
        <v>59</v>
      </c>
      <c r="K518">
        <v>80</v>
      </c>
      <c r="L518">
        <v>79</v>
      </c>
      <c r="M518">
        <v>64</v>
      </c>
      <c r="N518" s="378"/>
    </row>
    <row r="519" spans="1:14" x14ac:dyDescent="0.3">
      <c r="A519" t="s">
        <v>2960</v>
      </c>
      <c r="B519">
        <v>88</v>
      </c>
      <c r="C519">
        <v>109</v>
      </c>
      <c r="D519">
        <v>75</v>
      </c>
      <c r="E519">
        <v>102</v>
      </c>
      <c r="F519"/>
      <c r="G519"/>
      <c r="H519"/>
      <c r="I519"/>
      <c r="J519"/>
      <c r="K519"/>
      <c r="L519"/>
      <c r="M519"/>
      <c r="N519" s="378"/>
    </row>
    <row r="520" spans="1:14" x14ac:dyDescent="0.3">
      <c r="A520" t="s">
        <v>2973</v>
      </c>
      <c r="B520"/>
      <c r="C520"/>
      <c r="D520"/>
      <c r="E520"/>
      <c r="F520">
        <v>136</v>
      </c>
      <c r="G520">
        <v>128</v>
      </c>
      <c r="H520">
        <v>132</v>
      </c>
      <c r="I520">
        <v>116</v>
      </c>
      <c r="J520">
        <v>122</v>
      </c>
      <c r="K520">
        <v>141</v>
      </c>
      <c r="L520">
        <v>134</v>
      </c>
      <c r="M520">
        <v>132</v>
      </c>
      <c r="N520" s="378"/>
    </row>
    <row r="521" spans="1:14" x14ac:dyDescent="0.3">
      <c r="A521" t="s">
        <v>2978</v>
      </c>
      <c r="B521"/>
      <c r="C521"/>
      <c r="D521"/>
      <c r="E521"/>
      <c r="F521">
        <v>78</v>
      </c>
      <c r="G521">
        <v>58</v>
      </c>
      <c r="H521">
        <v>60</v>
      </c>
      <c r="I521">
        <v>72</v>
      </c>
      <c r="J521">
        <v>60</v>
      </c>
      <c r="K521">
        <v>57</v>
      </c>
      <c r="L521">
        <v>78</v>
      </c>
      <c r="M521">
        <v>78</v>
      </c>
      <c r="N521" s="378"/>
    </row>
    <row r="522" spans="1:14" x14ac:dyDescent="0.3">
      <c r="A522" t="s">
        <v>10380</v>
      </c>
      <c r="B522">
        <v>17</v>
      </c>
      <c r="C522">
        <v>13</v>
      </c>
      <c r="D522">
        <v>16</v>
      </c>
      <c r="E522">
        <v>14</v>
      </c>
      <c r="F522"/>
      <c r="G522"/>
      <c r="H522"/>
      <c r="I522"/>
      <c r="J522"/>
      <c r="K522"/>
      <c r="L522"/>
      <c r="M522"/>
      <c r="N522" s="378"/>
    </row>
    <row r="523" spans="1:14" x14ac:dyDescent="0.3">
      <c r="A523" t="s">
        <v>2980</v>
      </c>
      <c r="B523"/>
      <c r="C523"/>
      <c r="D523"/>
      <c r="E523"/>
      <c r="F523">
        <v>171</v>
      </c>
      <c r="G523">
        <v>132</v>
      </c>
      <c r="H523">
        <v>140</v>
      </c>
      <c r="I523">
        <v>146</v>
      </c>
      <c r="J523">
        <v>138</v>
      </c>
      <c r="K523">
        <v>131</v>
      </c>
      <c r="L523">
        <v>145</v>
      </c>
      <c r="M523">
        <v>154</v>
      </c>
      <c r="N523" s="378"/>
    </row>
    <row r="524" spans="1:14" x14ac:dyDescent="0.3">
      <c r="A524" t="s">
        <v>2983</v>
      </c>
      <c r="B524">
        <v>147</v>
      </c>
      <c r="C524">
        <v>143</v>
      </c>
      <c r="D524">
        <v>163</v>
      </c>
      <c r="E524">
        <v>154</v>
      </c>
      <c r="F524"/>
      <c r="G524"/>
      <c r="H524"/>
      <c r="I524"/>
      <c r="J524"/>
      <c r="K524"/>
      <c r="L524"/>
      <c r="M524"/>
      <c r="N524" s="378"/>
    </row>
    <row r="525" spans="1:14" x14ac:dyDescent="0.3">
      <c r="A525" t="s">
        <v>2984</v>
      </c>
      <c r="B525"/>
      <c r="C525"/>
      <c r="D525"/>
      <c r="E525"/>
      <c r="F525">
        <v>68</v>
      </c>
      <c r="G525">
        <v>78</v>
      </c>
      <c r="H525">
        <v>67</v>
      </c>
      <c r="I525">
        <v>64</v>
      </c>
      <c r="J525">
        <v>67</v>
      </c>
      <c r="K525">
        <v>62</v>
      </c>
      <c r="L525">
        <v>78</v>
      </c>
      <c r="M525">
        <v>76</v>
      </c>
      <c r="N525" s="378"/>
    </row>
    <row r="526" spans="1:14" x14ac:dyDescent="0.3">
      <c r="A526" t="s">
        <v>2985</v>
      </c>
      <c r="B526">
        <v>83</v>
      </c>
      <c r="C526">
        <v>68</v>
      </c>
      <c r="D526">
        <v>80</v>
      </c>
      <c r="E526">
        <v>73</v>
      </c>
      <c r="F526"/>
      <c r="G526"/>
      <c r="H526"/>
      <c r="I526"/>
      <c r="J526"/>
      <c r="K526"/>
      <c r="L526"/>
      <c r="M526"/>
      <c r="N526" s="378"/>
    </row>
    <row r="527" spans="1:14" x14ac:dyDescent="0.3">
      <c r="A527" t="s">
        <v>2990</v>
      </c>
      <c r="B527"/>
      <c r="C527"/>
      <c r="D527"/>
      <c r="E527"/>
      <c r="F527">
        <v>171</v>
      </c>
      <c r="G527">
        <v>173</v>
      </c>
      <c r="H527">
        <v>158</v>
      </c>
      <c r="I527">
        <v>144</v>
      </c>
      <c r="J527">
        <v>156</v>
      </c>
      <c r="K527">
        <v>165</v>
      </c>
      <c r="L527">
        <v>150</v>
      </c>
      <c r="M527">
        <v>148</v>
      </c>
      <c r="N527" s="378"/>
    </row>
    <row r="528" spans="1:14" x14ac:dyDescent="0.3">
      <c r="A528" t="s">
        <v>2995</v>
      </c>
      <c r="B528">
        <v>73</v>
      </c>
      <c r="C528">
        <v>72</v>
      </c>
      <c r="D528">
        <v>80</v>
      </c>
      <c r="E528">
        <v>77</v>
      </c>
      <c r="F528"/>
      <c r="G528"/>
      <c r="H528"/>
      <c r="I528"/>
      <c r="J528"/>
      <c r="K528"/>
      <c r="L528"/>
      <c r="M528"/>
      <c r="N528" s="378"/>
    </row>
    <row r="529" spans="1:14" x14ac:dyDescent="0.3">
      <c r="A529" t="s">
        <v>16057</v>
      </c>
      <c r="B529"/>
      <c r="C529">
        <v>25</v>
      </c>
      <c r="D529"/>
      <c r="E529">
        <v>26</v>
      </c>
      <c r="F529"/>
      <c r="G529">
        <v>13</v>
      </c>
      <c r="H529"/>
      <c r="I529">
        <v>14</v>
      </c>
      <c r="J529"/>
      <c r="K529"/>
      <c r="L529"/>
      <c r="M529"/>
      <c r="N529" s="378"/>
    </row>
    <row r="530" spans="1:14" x14ac:dyDescent="0.3">
      <c r="A530" t="s">
        <v>3003</v>
      </c>
      <c r="B530"/>
      <c r="C530"/>
      <c r="D530"/>
      <c r="E530"/>
      <c r="F530">
        <v>86</v>
      </c>
      <c r="G530">
        <v>56</v>
      </c>
      <c r="H530">
        <v>60</v>
      </c>
      <c r="I530">
        <v>80</v>
      </c>
      <c r="J530">
        <v>84</v>
      </c>
      <c r="K530">
        <v>89</v>
      </c>
      <c r="L530">
        <v>68</v>
      </c>
      <c r="M530">
        <v>86</v>
      </c>
      <c r="N530" s="378"/>
    </row>
    <row r="531" spans="1:14" x14ac:dyDescent="0.3">
      <c r="A531" t="s">
        <v>3004</v>
      </c>
      <c r="B531">
        <v>61</v>
      </c>
      <c r="C531">
        <v>65</v>
      </c>
      <c r="D531">
        <v>64</v>
      </c>
      <c r="E531">
        <v>66</v>
      </c>
      <c r="F531"/>
      <c r="G531"/>
      <c r="H531"/>
      <c r="I531"/>
      <c r="J531"/>
      <c r="K531"/>
      <c r="L531"/>
      <c r="M531"/>
      <c r="N531" s="378"/>
    </row>
    <row r="532" spans="1:14" x14ac:dyDescent="0.3">
      <c r="A532" t="s">
        <v>10383</v>
      </c>
      <c r="B532"/>
      <c r="C532"/>
      <c r="D532"/>
      <c r="E532"/>
      <c r="F532">
        <v>261</v>
      </c>
      <c r="G532">
        <v>307</v>
      </c>
      <c r="H532">
        <v>269</v>
      </c>
      <c r="I532">
        <v>275</v>
      </c>
      <c r="J532">
        <v>268</v>
      </c>
      <c r="K532">
        <v>291</v>
      </c>
      <c r="L532">
        <v>318</v>
      </c>
      <c r="M532">
        <v>296</v>
      </c>
      <c r="N532" s="378"/>
    </row>
    <row r="533" spans="1:14" x14ac:dyDescent="0.3">
      <c r="A533" t="s">
        <v>3010</v>
      </c>
      <c r="B533"/>
      <c r="C533"/>
      <c r="D533"/>
      <c r="E533"/>
      <c r="F533"/>
      <c r="G533"/>
      <c r="H533">
        <v>76</v>
      </c>
      <c r="I533">
        <v>67</v>
      </c>
      <c r="J533">
        <v>67</v>
      </c>
      <c r="K533">
        <v>83</v>
      </c>
      <c r="L533">
        <v>55</v>
      </c>
      <c r="M533">
        <v>72</v>
      </c>
      <c r="N533" s="378"/>
    </row>
    <row r="534" spans="1:14" x14ac:dyDescent="0.3">
      <c r="A534" t="s">
        <v>3011</v>
      </c>
      <c r="B534"/>
      <c r="C534"/>
      <c r="D534"/>
      <c r="E534"/>
      <c r="F534">
        <v>53</v>
      </c>
      <c r="G534">
        <v>60</v>
      </c>
      <c r="H534">
        <v>52</v>
      </c>
      <c r="I534">
        <v>45</v>
      </c>
      <c r="J534">
        <v>52</v>
      </c>
      <c r="K534">
        <v>44</v>
      </c>
      <c r="L534">
        <v>51</v>
      </c>
      <c r="M534">
        <v>49</v>
      </c>
      <c r="N534" s="378"/>
    </row>
    <row r="535" spans="1:14" x14ac:dyDescent="0.3">
      <c r="A535" t="s">
        <v>3022</v>
      </c>
      <c r="B535"/>
      <c r="C535"/>
      <c r="D535"/>
      <c r="E535"/>
      <c r="F535">
        <v>71</v>
      </c>
      <c r="G535">
        <v>96</v>
      </c>
      <c r="H535">
        <v>65</v>
      </c>
      <c r="I535">
        <v>97</v>
      </c>
      <c r="J535">
        <v>80</v>
      </c>
      <c r="K535">
        <v>100</v>
      </c>
      <c r="L535">
        <v>75</v>
      </c>
      <c r="M535">
        <v>86</v>
      </c>
      <c r="N535" s="378"/>
    </row>
    <row r="536" spans="1:14" x14ac:dyDescent="0.3">
      <c r="A536" t="s">
        <v>3025</v>
      </c>
      <c r="B536">
        <v>59</v>
      </c>
      <c r="C536">
        <v>75</v>
      </c>
      <c r="D536"/>
      <c r="E536"/>
      <c r="F536"/>
      <c r="G536"/>
      <c r="H536"/>
      <c r="I536"/>
      <c r="J536"/>
      <c r="K536"/>
      <c r="L536"/>
      <c r="M536"/>
      <c r="N536" s="378"/>
    </row>
    <row r="537" spans="1:14" x14ac:dyDescent="0.3">
      <c r="A537" t="s">
        <v>3031</v>
      </c>
      <c r="B537"/>
      <c r="C537"/>
      <c r="D537"/>
      <c r="E537"/>
      <c r="F537">
        <v>72</v>
      </c>
      <c r="G537">
        <v>72</v>
      </c>
      <c r="H537">
        <v>78</v>
      </c>
      <c r="I537">
        <v>61</v>
      </c>
      <c r="J537">
        <v>49</v>
      </c>
      <c r="K537">
        <v>57</v>
      </c>
      <c r="L537">
        <v>55</v>
      </c>
      <c r="M537">
        <v>60</v>
      </c>
      <c r="N537" s="378"/>
    </row>
    <row r="538" spans="1:14" x14ac:dyDescent="0.3">
      <c r="A538" t="s">
        <v>3033</v>
      </c>
      <c r="B538">
        <v>29</v>
      </c>
      <c r="C538">
        <v>36</v>
      </c>
      <c r="D538">
        <v>35</v>
      </c>
      <c r="E538">
        <v>37</v>
      </c>
      <c r="F538"/>
      <c r="G538"/>
      <c r="H538"/>
      <c r="I538"/>
      <c r="J538"/>
      <c r="K538"/>
      <c r="L538"/>
      <c r="M538"/>
      <c r="N538" s="378"/>
    </row>
    <row r="539" spans="1:14" x14ac:dyDescent="0.3">
      <c r="A539" t="s">
        <v>3038</v>
      </c>
      <c r="B539">
        <v>34</v>
      </c>
      <c r="C539">
        <v>23</v>
      </c>
      <c r="D539">
        <v>24</v>
      </c>
      <c r="E539">
        <v>23</v>
      </c>
      <c r="F539">
        <v>26</v>
      </c>
      <c r="G539">
        <v>26</v>
      </c>
      <c r="H539">
        <v>27</v>
      </c>
      <c r="I539">
        <v>32</v>
      </c>
      <c r="J539">
        <v>29</v>
      </c>
      <c r="K539">
        <v>25</v>
      </c>
      <c r="L539">
        <v>23</v>
      </c>
      <c r="M539">
        <v>31</v>
      </c>
      <c r="N539" s="378"/>
    </row>
    <row r="540" spans="1:14" x14ac:dyDescent="0.3">
      <c r="A540" t="s">
        <v>3042</v>
      </c>
      <c r="B540">
        <v>26</v>
      </c>
      <c r="C540">
        <v>31</v>
      </c>
      <c r="D540">
        <v>38</v>
      </c>
      <c r="E540">
        <v>37</v>
      </c>
      <c r="F540">
        <v>22</v>
      </c>
      <c r="G540">
        <v>49</v>
      </c>
      <c r="H540">
        <v>31</v>
      </c>
      <c r="I540">
        <v>34</v>
      </c>
      <c r="J540">
        <v>34</v>
      </c>
      <c r="K540">
        <v>33</v>
      </c>
      <c r="L540">
        <v>33</v>
      </c>
      <c r="M540">
        <v>39</v>
      </c>
      <c r="N540" s="378"/>
    </row>
    <row r="541" spans="1:14" x14ac:dyDescent="0.3">
      <c r="A541" t="s">
        <v>3043</v>
      </c>
      <c r="B541">
        <v>33</v>
      </c>
      <c r="C541">
        <v>35</v>
      </c>
      <c r="D541">
        <v>27</v>
      </c>
      <c r="E541">
        <v>36</v>
      </c>
      <c r="F541">
        <v>19</v>
      </c>
      <c r="G541">
        <v>45</v>
      </c>
      <c r="H541">
        <v>33</v>
      </c>
      <c r="I541">
        <v>31</v>
      </c>
      <c r="J541">
        <v>30</v>
      </c>
      <c r="K541">
        <v>34</v>
      </c>
      <c r="L541">
        <v>33</v>
      </c>
      <c r="M541">
        <v>47</v>
      </c>
      <c r="N541" s="378"/>
    </row>
    <row r="542" spans="1:14" x14ac:dyDescent="0.3">
      <c r="A542" t="s">
        <v>3044</v>
      </c>
      <c r="B542">
        <v>27</v>
      </c>
      <c r="C542">
        <v>25</v>
      </c>
      <c r="D542">
        <v>28</v>
      </c>
      <c r="E542">
        <v>23</v>
      </c>
      <c r="F542">
        <v>70</v>
      </c>
      <c r="G542">
        <v>57</v>
      </c>
      <c r="H542">
        <v>57</v>
      </c>
      <c r="I542">
        <v>56</v>
      </c>
      <c r="J542">
        <v>44</v>
      </c>
      <c r="K542">
        <v>52</v>
      </c>
      <c r="L542">
        <v>55</v>
      </c>
      <c r="M542">
        <v>63</v>
      </c>
      <c r="N542" s="378"/>
    </row>
    <row r="543" spans="1:14" x14ac:dyDescent="0.3">
      <c r="A543" t="s">
        <v>3068</v>
      </c>
      <c r="B543"/>
      <c r="C543"/>
      <c r="D543"/>
      <c r="E543"/>
      <c r="F543">
        <v>42</v>
      </c>
      <c r="G543">
        <v>50</v>
      </c>
      <c r="H543">
        <v>48</v>
      </c>
      <c r="I543">
        <v>48</v>
      </c>
      <c r="J543">
        <v>44</v>
      </c>
      <c r="K543">
        <v>49</v>
      </c>
      <c r="L543">
        <v>47</v>
      </c>
      <c r="M543">
        <v>51</v>
      </c>
      <c r="N543" s="378"/>
    </row>
    <row r="544" spans="1:14" x14ac:dyDescent="0.3">
      <c r="A544" t="s">
        <v>21441</v>
      </c>
      <c r="B544">
        <v>22</v>
      </c>
      <c r="C544">
        <v>17</v>
      </c>
      <c r="D544">
        <v>14</v>
      </c>
      <c r="E544">
        <v>15</v>
      </c>
      <c r="F544"/>
      <c r="G544"/>
      <c r="H544"/>
      <c r="I544"/>
      <c r="J544"/>
      <c r="K544"/>
      <c r="L544"/>
      <c r="M544"/>
      <c r="N544" s="378"/>
    </row>
    <row r="545" spans="1:14" x14ac:dyDescent="0.3">
      <c r="A545" t="s">
        <v>3079</v>
      </c>
      <c r="B545">
        <v>27</v>
      </c>
      <c r="C545">
        <v>40</v>
      </c>
      <c r="D545">
        <v>27</v>
      </c>
      <c r="E545">
        <v>36</v>
      </c>
      <c r="F545">
        <v>28</v>
      </c>
      <c r="G545">
        <v>32</v>
      </c>
      <c r="H545">
        <v>38</v>
      </c>
      <c r="I545">
        <v>25</v>
      </c>
      <c r="J545">
        <v>31</v>
      </c>
      <c r="K545">
        <v>32</v>
      </c>
      <c r="L545">
        <v>19</v>
      </c>
      <c r="M545">
        <v>29</v>
      </c>
      <c r="N545" s="378"/>
    </row>
    <row r="546" spans="1:14" x14ac:dyDescent="0.3">
      <c r="A546" t="s">
        <v>3090</v>
      </c>
      <c r="B546"/>
      <c r="C546"/>
      <c r="D546"/>
      <c r="E546"/>
      <c r="F546">
        <v>51</v>
      </c>
      <c r="G546">
        <v>75</v>
      </c>
      <c r="H546">
        <v>47</v>
      </c>
      <c r="I546">
        <v>98</v>
      </c>
      <c r="J546">
        <v>46</v>
      </c>
      <c r="K546">
        <v>68</v>
      </c>
      <c r="L546">
        <v>46</v>
      </c>
      <c r="M546">
        <v>80</v>
      </c>
      <c r="N546" s="378"/>
    </row>
    <row r="547" spans="1:14" x14ac:dyDescent="0.3">
      <c r="A547" t="s">
        <v>21442</v>
      </c>
      <c r="B547">
        <v>1</v>
      </c>
      <c r="C547">
        <v>1</v>
      </c>
      <c r="D547"/>
      <c r="E547"/>
      <c r="F547"/>
      <c r="G547"/>
      <c r="H547"/>
      <c r="I547"/>
      <c r="J547"/>
      <c r="K547"/>
      <c r="L547"/>
      <c r="M547"/>
      <c r="N547" s="378"/>
    </row>
    <row r="548" spans="1:14" x14ac:dyDescent="0.3">
      <c r="A548" t="s">
        <v>3107</v>
      </c>
      <c r="B548"/>
      <c r="C548"/>
      <c r="D548"/>
      <c r="E548"/>
      <c r="F548">
        <v>97</v>
      </c>
      <c r="G548">
        <v>148</v>
      </c>
      <c r="H548">
        <v>114</v>
      </c>
      <c r="I548">
        <v>141</v>
      </c>
      <c r="J548">
        <v>134</v>
      </c>
      <c r="K548">
        <v>146</v>
      </c>
      <c r="L548">
        <v>137</v>
      </c>
      <c r="M548">
        <v>131</v>
      </c>
      <c r="N548" s="378"/>
    </row>
    <row r="549" spans="1:14" x14ac:dyDescent="0.3">
      <c r="A549" t="s">
        <v>3110</v>
      </c>
      <c r="B549"/>
      <c r="C549"/>
      <c r="D549"/>
      <c r="E549"/>
      <c r="F549">
        <v>111</v>
      </c>
      <c r="G549">
        <v>93</v>
      </c>
      <c r="H549">
        <v>93</v>
      </c>
      <c r="I549">
        <v>103</v>
      </c>
      <c r="J549">
        <v>97</v>
      </c>
      <c r="K549">
        <v>84</v>
      </c>
      <c r="L549">
        <v>89</v>
      </c>
      <c r="M549">
        <v>107</v>
      </c>
      <c r="N549" s="378"/>
    </row>
    <row r="550" spans="1:14" x14ac:dyDescent="0.3">
      <c r="A550" t="s">
        <v>3117</v>
      </c>
      <c r="B550"/>
      <c r="C550"/>
      <c r="D550"/>
      <c r="E550"/>
      <c r="F550">
        <v>46</v>
      </c>
      <c r="G550">
        <v>48</v>
      </c>
      <c r="H550">
        <v>40</v>
      </c>
      <c r="I550">
        <v>53</v>
      </c>
      <c r="J550">
        <v>56</v>
      </c>
      <c r="K550">
        <v>63</v>
      </c>
      <c r="L550">
        <v>40</v>
      </c>
      <c r="M550">
        <v>60</v>
      </c>
      <c r="N550" s="378"/>
    </row>
    <row r="551" spans="1:14" x14ac:dyDescent="0.3">
      <c r="A551" t="s">
        <v>3130</v>
      </c>
      <c r="B551"/>
      <c r="C551"/>
      <c r="D551"/>
      <c r="E551"/>
      <c r="F551">
        <v>70</v>
      </c>
      <c r="G551">
        <v>73</v>
      </c>
      <c r="H551">
        <v>81</v>
      </c>
      <c r="I551">
        <v>80</v>
      </c>
      <c r="J551">
        <v>72</v>
      </c>
      <c r="K551">
        <v>81</v>
      </c>
      <c r="L551">
        <v>64</v>
      </c>
      <c r="M551">
        <v>68</v>
      </c>
      <c r="N551" s="378"/>
    </row>
    <row r="552" spans="1:14" x14ac:dyDescent="0.3">
      <c r="A552" t="s">
        <v>3132</v>
      </c>
      <c r="B552">
        <v>72</v>
      </c>
      <c r="C552">
        <v>60</v>
      </c>
      <c r="D552">
        <v>77</v>
      </c>
      <c r="E552">
        <v>62</v>
      </c>
      <c r="F552"/>
      <c r="G552"/>
      <c r="H552"/>
      <c r="I552"/>
      <c r="J552"/>
      <c r="K552"/>
      <c r="L552"/>
      <c r="M552"/>
      <c r="N552" s="378"/>
    </row>
    <row r="553" spans="1:14" x14ac:dyDescent="0.3">
      <c r="A553" t="s">
        <v>3145</v>
      </c>
      <c r="B553"/>
      <c r="C553"/>
      <c r="D553"/>
      <c r="E553"/>
      <c r="F553"/>
      <c r="G553"/>
      <c r="H553">
        <v>130</v>
      </c>
      <c r="I553">
        <v>149</v>
      </c>
      <c r="J553">
        <v>117</v>
      </c>
      <c r="K553">
        <v>154</v>
      </c>
      <c r="L553">
        <v>131</v>
      </c>
      <c r="M553">
        <v>150</v>
      </c>
      <c r="N553" s="378"/>
    </row>
    <row r="554" spans="1:14" x14ac:dyDescent="0.3">
      <c r="A554" t="s">
        <v>3149</v>
      </c>
      <c r="B554">
        <v>39</v>
      </c>
      <c r="C554">
        <v>70</v>
      </c>
      <c r="D554">
        <v>64</v>
      </c>
      <c r="E554">
        <v>58</v>
      </c>
      <c r="F554"/>
      <c r="G554"/>
      <c r="H554"/>
      <c r="I554"/>
      <c r="J554"/>
      <c r="K554"/>
      <c r="L554"/>
      <c r="M554"/>
      <c r="N554" s="378"/>
    </row>
    <row r="555" spans="1:14" x14ac:dyDescent="0.3">
      <c r="A555" t="s">
        <v>3156</v>
      </c>
      <c r="B555">
        <v>27</v>
      </c>
      <c r="C555">
        <v>26</v>
      </c>
      <c r="D555">
        <v>28</v>
      </c>
      <c r="E555">
        <v>32</v>
      </c>
      <c r="F555">
        <v>18</v>
      </c>
      <c r="G555">
        <v>20</v>
      </c>
      <c r="H555">
        <v>23</v>
      </c>
      <c r="I555">
        <v>27</v>
      </c>
      <c r="J555">
        <v>31</v>
      </c>
      <c r="K555">
        <v>17</v>
      </c>
      <c r="L555">
        <v>21</v>
      </c>
      <c r="M555">
        <v>25</v>
      </c>
      <c r="N555" s="378"/>
    </row>
    <row r="556" spans="1:14" x14ac:dyDescent="0.3">
      <c r="A556" t="s">
        <v>3158</v>
      </c>
      <c r="B556"/>
      <c r="C556"/>
      <c r="D556">
        <v>95</v>
      </c>
      <c r="E556">
        <v>98</v>
      </c>
      <c r="F556">
        <v>84</v>
      </c>
      <c r="G556">
        <v>106</v>
      </c>
      <c r="H556">
        <v>87</v>
      </c>
      <c r="I556">
        <v>91</v>
      </c>
      <c r="J556">
        <v>76</v>
      </c>
      <c r="K556">
        <v>102</v>
      </c>
      <c r="L556">
        <v>104</v>
      </c>
      <c r="M556">
        <v>98</v>
      </c>
      <c r="N556" s="378"/>
    </row>
    <row r="557" spans="1:14" x14ac:dyDescent="0.3">
      <c r="A557" t="s">
        <v>3162</v>
      </c>
      <c r="B557">
        <v>44</v>
      </c>
      <c r="C557">
        <v>39</v>
      </c>
      <c r="D557">
        <v>45</v>
      </c>
      <c r="E557">
        <v>35</v>
      </c>
      <c r="F557"/>
      <c r="G557"/>
      <c r="H557"/>
      <c r="I557"/>
      <c r="J557"/>
      <c r="K557"/>
      <c r="L557"/>
      <c r="M557"/>
      <c r="N557" s="378"/>
    </row>
    <row r="558" spans="1:14" x14ac:dyDescent="0.3">
      <c r="A558" t="s">
        <v>3170</v>
      </c>
      <c r="B558">
        <v>20</v>
      </c>
      <c r="C558">
        <v>16</v>
      </c>
      <c r="D558">
        <v>31</v>
      </c>
      <c r="E558">
        <v>23</v>
      </c>
      <c r="F558">
        <v>20</v>
      </c>
      <c r="G558">
        <v>21</v>
      </c>
      <c r="H558">
        <v>24</v>
      </c>
      <c r="I558">
        <v>18</v>
      </c>
      <c r="J558">
        <v>25</v>
      </c>
      <c r="K558">
        <v>19</v>
      </c>
      <c r="L558">
        <v>16</v>
      </c>
      <c r="M558">
        <v>20</v>
      </c>
      <c r="N558" s="378"/>
    </row>
    <row r="559" spans="1:14" x14ac:dyDescent="0.3">
      <c r="A559" t="s">
        <v>10384</v>
      </c>
      <c r="B559">
        <v>73</v>
      </c>
      <c r="C559">
        <v>82</v>
      </c>
      <c r="D559">
        <v>77</v>
      </c>
      <c r="E559">
        <v>72</v>
      </c>
      <c r="F559">
        <v>77</v>
      </c>
      <c r="G559">
        <v>83</v>
      </c>
      <c r="H559">
        <v>83</v>
      </c>
      <c r="I559">
        <v>84</v>
      </c>
      <c r="J559">
        <v>70</v>
      </c>
      <c r="K559">
        <v>63</v>
      </c>
      <c r="L559">
        <v>88</v>
      </c>
      <c r="M559">
        <v>72</v>
      </c>
      <c r="N559" s="378"/>
    </row>
    <row r="560" spans="1:14" x14ac:dyDescent="0.3">
      <c r="A560" t="s">
        <v>3175</v>
      </c>
      <c r="B560">
        <v>49</v>
      </c>
      <c r="C560">
        <v>44</v>
      </c>
      <c r="D560">
        <v>58</v>
      </c>
      <c r="E560">
        <v>48</v>
      </c>
      <c r="F560"/>
      <c r="G560"/>
      <c r="H560"/>
      <c r="I560"/>
      <c r="J560"/>
      <c r="K560"/>
      <c r="L560"/>
      <c r="M560"/>
      <c r="N560" s="378"/>
    </row>
    <row r="561" spans="1:14" x14ac:dyDescent="0.3">
      <c r="A561" t="s">
        <v>3195</v>
      </c>
      <c r="B561"/>
      <c r="C561"/>
      <c r="D561"/>
      <c r="E561"/>
      <c r="F561">
        <v>87</v>
      </c>
      <c r="G561">
        <v>106</v>
      </c>
      <c r="H561">
        <v>99</v>
      </c>
      <c r="I561">
        <v>119</v>
      </c>
      <c r="J561">
        <v>114</v>
      </c>
      <c r="K561">
        <v>92</v>
      </c>
      <c r="L561">
        <v>83</v>
      </c>
      <c r="M561">
        <v>106</v>
      </c>
      <c r="N561" s="378"/>
    </row>
    <row r="562" spans="1:14" x14ac:dyDescent="0.3">
      <c r="A562" t="s">
        <v>3199</v>
      </c>
      <c r="B562">
        <v>127</v>
      </c>
      <c r="C562">
        <v>137</v>
      </c>
      <c r="D562">
        <v>117</v>
      </c>
      <c r="E562">
        <v>119</v>
      </c>
      <c r="F562"/>
      <c r="G562"/>
      <c r="H562"/>
      <c r="I562"/>
      <c r="J562"/>
      <c r="K562"/>
      <c r="L562"/>
      <c r="M562"/>
      <c r="N562" s="378"/>
    </row>
    <row r="563" spans="1:14" x14ac:dyDescent="0.3">
      <c r="A563" t="s">
        <v>3201</v>
      </c>
      <c r="B563">
        <v>80</v>
      </c>
      <c r="C563">
        <v>78</v>
      </c>
      <c r="D563">
        <v>81</v>
      </c>
      <c r="E563">
        <v>68</v>
      </c>
      <c r="F563">
        <v>91</v>
      </c>
      <c r="G563">
        <v>85</v>
      </c>
      <c r="H563">
        <v>67</v>
      </c>
      <c r="I563">
        <v>89</v>
      </c>
      <c r="J563">
        <v>77</v>
      </c>
      <c r="K563">
        <v>89</v>
      </c>
      <c r="L563">
        <v>94</v>
      </c>
      <c r="M563">
        <v>74</v>
      </c>
      <c r="N563" s="378"/>
    </row>
    <row r="564" spans="1:14" x14ac:dyDescent="0.3">
      <c r="A564" t="s">
        <v>3204</v>
      </c>
      <c r="B564">
        <v>23</v>
      </c>
      <c r="C564">
        <v>26</v>
      </c>
      <c r="D564">
        <v>32</v>
      </c>
      <c r="E564">
        <v>27</v>
      </c>
      <c r="F564">
        <v>29</v>
      </c>
      <c r="G564">
        <v>26</v>
      </c>
      <c r="H564">
        <v>23</v>
      </c>
      <c r="I564">
        <v>31</v>
      </c>
      <c r="J564">
        <v>26</v>
      </c>
      <c r="K564">
        <v>27</v>
      </c>
      <c r="L564">
        <v>33</v>
      </c>
      <c r="M564">
        <v>35</v>
      </c>
      <c r="N564" s="378"/>
    </row>
    <row r="565" spans="1:14" x14ac:dyDescent="0.3">
      <c r="A565" t="s">
        <v>3212</v>
      </c>
      <c r="B565">
        <v>10</v>
      </c>
      <c r="C565">
        <v>9</v>
      </c>
      <c r="D565">
        <v>15</v>
      </c>
      <c r="E565">
        <v>18</v>
      </c>
      <c r="F565">
        <v>13</v>
      </c>
      <c r="G565">
        <v>10</v>
      </c>
      <c r="H565">
        <v>15</v>
      </c>
      <c r="I565">
        <v>13</v>
      </c>
      <c r="J565">
        <v>7</v>
      </c>
      <c r="K565">
        <v>13</v>
      </c>
      <c r="L565">
        <v>9</v>
      </c>
      <c r="M565">
        <v>13</v>
      </c>
      <c r="N565" s="378"/>
    </row>
    <row r="566" spans="1:14" x14ac:dyDescent="0.3">
      <c r="A566" t="s">
        <v>3214</v>
      </c>
      <c r="B566"/>
      <c r="C566"/>
      <c r="D566"/>
      <c r="E566"/>
      <c r="F566">
        <v>61</v>
      </c>
      <c r="G566">
        <v>73</v>
      </c>
      <c r="H566">
        <v>42</v>
      </c>
      <c r="I566">
        <v>82</v>
      </c>
      <c r="J566">
        <v>57</v>
      </c>
      <c r="K566">
        <v>75</v>
      </c>
      <c r="L566">
        <v>76</v>
      </c>
      <c r="M566">
        <v>68</v>
      </c>
      <c r="N566" s="378"/>
    </row>
    <row r="567" spans="1:14" x14ac:dyDescent="0.3">
      <c r="A567" t="s">
        <v>3222</v>
      </c>
      <c r="B567">
        <v>48</v>
      </c>
      <c r="C567">
        <v>61</v>
      </c>
      <c r="D567">
        <v>47</v>
      </c>
      <c r="E567">
        <v>57</v>
      </c>
      <c r="F567"/>
      <c r="G567"/>
      <c r="H567"/>
      <c r="I567"/>
      <c r="J567"/>
      <c r="K567"/>
      <c r="L567"/>
      <c r="M567"/>
      <c r="N567" s="378"/>
    </row>
    <row r="568" spans="1:14" x14ac:dyDescent="0.3">
      <c r="A568" t="s">
        <v>3226</v>
      </c>
      <c r="B568"/>
      <c r="C568"/>
      <c r="D568"/>
      <c r="E568"/>
      <c r="F568"/>
      <c r="G568"/>
      <c r="H568">
        <v>168</v>
      </c>
      <c r="I568">
        <v>160</v>
      </c>
      <c r="J568">
        <v>149</v>
      </c>
      <c r="K568">
        <v>180</v>
      </c>
      <c r="L568">
        <v>166</v>
      </c>
      <c r="M568">
        <v>168</v>
      </c>
      <c r="N568" s="378"/>
    </row>
    <row r="569" spans="1:14" x14ac:dyDescent="0.3">
      <c r="A569" t="s">
        <v>3229</v>
      </c>
      <c r="B569">
        <v>164</v>
      </c>
      <c r="C569">
        <v>152</v>
      </c>
      <c r="D569">
        <v>143</v>
      </c>
      <c r="E569">
        <v>153</v>
      </c>
      <c r="F569">
        <v>3</v>
      </c>
      <c r="G569">
        <v>1</v>
      </c>
      <c r="H569"/>
      <c r="I569"/>
      <c r="J569"/>
      <c r="K569"/>
      <c r="L569"/>
      <c r="M569"/>
      <c r="N569" s="378"/>
    </row>
    <row r="570" spans="1:14" x14ac:dyDescent="0.3">
      <c r="A570" t="s">
        <v>10458</v>
      </c>
      <c r="B570"/>
      <c r="C570"/>
      <c r="D570"/>
      <c r="E570"/>
      <c r="F570">
        <v>61</v>
      </c>
      <c r="G570">
        <v>60</v>
      </c>
      <c r="H570">
        <v>66</v>
      </c>
      <c r="I570">
        <v>66</v>
      </c>
      <c r="J570">
        <v>60</v>
      </c>
      <c r="K570">
        <v>70</v>
      </c>
      <c r="L570">
        <v>61</v>
      </c>
      <c r="M570">
        <v>71</v>
      </c>
      <c r="N570" s="378"/>
    </row>
    <row r="571" spans="1:14" x14ac:dyDescent="0.3">
      <c r="A571" t="s">
        <v>3235</v>
      </c>
      <c r="B571"/>
      <c r="C571"/>
      <c r="D571"/>
      <c r="E571"/>
      <c r="F571">
        <v>288</v>
      </c>
      <c r="G571">
        <v>309</v>
      </c>
      <c r="H571">
        <v>268</v>
      </c>
      <c r="I571">
        <v>288</v>
      </c>
      <c r="J571">
        <v>238</v>
      </c>
      <c r="K571">
        <v>247</v>
      </c>
      <c r="L571">
        <v>304</v>
      </c>
      <c r="M571">
        <v>315</v>
      </c>
      <c r="N571" s="378"/>
    </row>
    <row r="572" spans="1:14" x14ac:dyDescent="0.3">
      <c r="A572" t="s">
        <v>3237</v>
      </c>
      <c r="B572"/>
      <c r="C572"/>
      <c r="D572"/>
      <c r="E572"/>
      <c r="F572">
        <v>72</v>
      </c>
      <c r="G572">
        <v>52</v>
      </c>
      <c r="H572">
        <v>85</v>
      </c>
      <c r="I572">
        <v>115</v>
      </c>
      <c r="J572">
        <v>95</v>
      </c>
      <c r="K572">
        <v>121</v>
      </c>
      <c r="L572">
        <v>87</v>
      </c>
      <c r="M572">
        <v>92</v>
      </c>
      <c r="N572" s="378"/>
    </row>
    <row r="573" spans="1:14" x14ac:dyDescent="0.3">
      <c r="A573" t="s">
        <v>3239</v>
      </c>
      <c r="B573">
        <v>16</v>
      </c>
      <c r="C573">
        <v>16</v>
      </c>
      <c r="D573">
        <v>12</v>
      </c>
      <c r="E573">
        <v>9</v>
      </c>
      <c r="F573"/>
      <c r="G573"/>
      <c r="H573"/>
      <c r="I573"/>
      <c r="J573"/>
      <c r="K573"/>
      <c r="L573"/>
      <c r="M573"/>
      <c r="N573" s="378"/>
    </row>
    <row r="574" spans="1:14" x14ac:dyDescent="0.3">
      <c r="A574" t="s">
        <v>3241</v>
      </c>
      <c r="B574">
        <v>116</v>
      </c>
      <c r="C574">
        <v>134</v>
      </c>
      <c r="D574">
        <v>126</v>
      </c>
      <c r="E574">
        <v>120</v>
      </c>
      <c r="F574"/>
      <c r="G574"/>
      <c r="H574"/>
      <c r="I574"/>
      <c r="J574"/>
      <c r="K574"/>
      <c r="L574"/>
      <c r="M574"/>
      <c r="N574" s="378"/>
    </row>
    <row r="575" spans="1:14" x14ac:dyDescent="0.3">
      <c r="A575" t="s">
        <v>3243</v>
      </c>
      <c r="B575">
        <v>80</v>
      </c>
      <c r="C575">
        <v>80</v>
      </c>
      <c r="D575">
        <v>92</v>
      </c>
      <c r="E575">
        <v>91</v>
      </c>
      <c r="F575"/>
      <c r="G575"/>
      <c r="H575"/>
      <c r="I575"/>
      <c r="J575"/>
      <c r="K575"/>
      <c r="L575"/>
      <c r="M575"/>
      <c r="N575" s="378"/>
    </row>
    <row r="576" spans="1:14" x14ac:dyDescent="0.3">
      <c r="A576" t="s">
        <v>3246</v>
      </c>
      <c r="B576"/>
      <c r="C576"/>
      <c r="D576"/>
      <c r="E576"/>
      <c r="F576">
        <v>212</v>
      </c>
      <c r="G576">
        <v>235</v>
      </c>
      <c r="H576">
        <v>171</v>
      </c>
      <c r="I576">
        <v>240</v>
      </c>
      <c r="J576">
        <v>190</v>
      </c>
      <c r="K576">
        <v>215</v>
      </c>
      <c r="L576">
        <v>230</v>
      </c>
      <c r="M576">
        <v>243</v>
      </c>
      <c r="N576" s="378"/>
    </row>
    <row r="577" spans="1:14" x14ac:dyDescent="0.3">
      <c r="A577" t="s">
        <v>2862</v>
      </c>
      <c r="B577">
        <v>55</v>
      </c>
      <c r="C577">
        <v>51</v>
      </c>
      <c r="D577">
        <v>51</v>
      </c>
      <c r="E577">
        <v>49</v>
      </c>
      <c r="F577"/>
      <c r="G577"/>
      <c r="H577"/>
      <c r="I577"/>
      <c r="J577"/>
      <c r="K577"/>
      <c r="L577"/>
      <c r="M577"/>
      <c r="N577" s="378"/>
    </row>
    <row r="578" spans="1:14" x14ac:dyDescent="0.3">
      <c r="A578" t="s">
        <v>2868</v>
      </c>
      <c r="B578">
        <v>30</v>
      </c>
      <c r="C578">
        <v>36</v>
      </c>
      <c r="D578">
        <v>38</v>
      </c>
      <c r="E578">
        <v>45</v>
      </c>
      <c r="F578"/>
      <c r="G578"/>
      <c r="H578"/>
      <c r="I578"/>
      <c r="J578"/>
      <c r="K578"/>
      <c r="L578"/>
      <c r="M578"/>
      <c r="N578" s="378"/>
    </row>
    <row r="579" spans="1:14" x14ac:dyDescent="0.3">
      <c r="A579" t="s">
        <v>2870</v>
      </c>
      <c r="B579"/>
      <c r="C579"/>
      <c r="D579"/>
      <c r="E579"/>
      <c r="F579">
        <v>122</v>
      </c>
      <c r="G579">
        <v>109</v>
      </c>
      <c r="H579">
        <v>98</v>
      </c>
      <c r="I579">
        <v>84</v>
      </c>
      <c r="J579">
        <v>79</v>
      </c>
      <c r="K579">
        <v>110</v>
      </c>
      <c r="L579">
        <v>87</v>
      </c>
      <c r="M579">
        <v>88</v>
      </c>
      <c r="N579" s="378"/>
    </row>
    <row r="580" spans="1:14" x14ac:dyDescent="0.3">
      <c r="A580" t="s">
        <v>2876</v>
      </c>
      <c r="B580">
        <v>54</v>
      </c>
      <c r="C580">
        <v>52</v>
      </c>
      <c r="D580">
        <v>47</v>
      </c>
      <c r="E580">
        <v>50</v>
      </c>
      <c r="F580">
        <v>45</v>
      </c>
      <c r="G580">
        <v>52</v>
      </c>
      <c r="H580">
        <v>62</v>
      </c>
      <c r="I580">
        <v>54</v>
      </c>
      <c r="J580">
        <v>50</v>
      </c>
      <c r="K580">
        <v>66</v>
      </c>
      <c r="L580">
        <v>44</v>
      </c>
      <c r="M580">
        <v>76</v>
      </c>
      <c r="N580" s="378"/>
    </row>
    <row r="581" spans="1:14" x14ac:dyDescent="0.3">
      <c r="A581" t="s">
        <v>2900</v>
      </c>
      <c r="B581">
        <v>52</v>
      </c>
      <c r="C581">
        <v>59</v>
      </c>
      <c r="D581">
        <v>48</v>
      </c>
      <c r="E581">
        <v>54</v>
      </c>
      <c r="F581"/>
      <c r="G581"/>
      <c r="H581"/>
      <c r="I581"/>
      <c r="J581"/>
      <c r="K581"/>
      <c r="L581"/>
      <c r="M581"/>
      <c r="N581" s="378"/>
    </row>
    <row r="582" spans="1:14" x14ac:dyDescent="0.3">
      <c r="A582" t="s">
        <v>2903</v>
      </c>
      <c r="B582"/>
      <c r="C582"/>
      <c r="D582">
        <v>2</v>
      </c>
      <c r="E582">
        <v>3</v>
      </c>
      <c r="F582">
        <v>11</v>
      </c>
      <c r="G582">
        <v>10</v>
      </c>
      <c r="H582">
        <v>8</v>
      </c>
      <c r="I582">
        <v>10</v>
      </c>
      <c r="J582">
        <v>10</v>
      </c>
      <c r="K582">
        <v>6</v>
      </c>
      <c r="L582">
        <v>9</v>
      </c>
      <c r="M582">
        <v>10</v>
      </c>
      <c r="N582" s="378"/>
    </row>
    <row r="583" spans="1:14" x14ac:dyDescent="0.3">
      <c r="A583" t="s">
        <v>2926</v>
      </c>
      <c r="B583">
        <v>68</v>
      </c>
      <c r="C583">
        <v>83</v>
      </c>
      <c r="D583">
        <v>60</v>
      </c>
      <c r="E583">
        <v>68</v>
      </c>
      <c r="F583"/>
      <c r="G583"/>
      <c r="H583"/>
      <c r="I583"/>
      <c r="J583"/>
      <c r="K583"/>
      <c r="L583"/>
      <c r="M583"/>
      <c r="N583" s="378"/>
    </row>
    <row r="584" spans="1:14" x14ac:dyDescent="0.3">
      <c r="A584" t="s">
        <v>2930</v>
      </c>
      <c r="B584">
        <v>12</v>
      </c>
      <c r="C584">
        <v>13</v>
      </c>
      <c r="D584">
        <v>5</v>
      </c>
      <c r="E584">
        <v>12</v>
      </c>
      <c r="F584">
        <v>20</v>
      </c>
      <c r="G584">
        <v>16</v>
      </c>
      <c r="H584">
        <v>13</v>
      </c>
      <c r="I584">
        <v>30</v>
      </c>
      <c r="J584">
        <v>25</v>
      </c>
      <c r="K584">
        <v>18</v>
      </c>
      <c r="L584">
        <v>19</v>
      </c>
      <c r="M584">
        <v>26</v>
      </c>
      <c r="N584" s="378"/>
    </row>
    <row r="585" spans="1:14" x14ac:dyDescent="0.3">
      <c r="A585" t="s">
        <v>2932</v>
      </c>
      <c r="B585">
        <v>19</v>
      </c>
      <c r="C585">
        <v>29</v>
      </c>
      <c r="D585">
        <v>12</v>
      </c>
      <c r="E585">
        <v>21</v>
      </c>
      <c r="F585"/>
      <c r="G585"/>
      <c r="H585"/>
      <c r="I585"/>
      <c r="J585"/>
      <c r="K585"/>
      <c r="L585"/>
      <c r="M585"/>
      <c r="N585" s="378"/>
    </row>
    <row r="586" spans="1:14" x14ac:dyDescent="0.3">
      <c r="A586" t="s">
        <v>2934</v>
      </c>
      <c r="B586">
        <v>16</v>
      </c>
      <c r="C586">
        <v>14</v>
      </c>
      <c r="D586">
        <v>21</v>
      </c>
      <c r="E586">
        <v>16</v>
      </c>
      <c r="F586"/>
      <c r="G586"/>
      <c r="H586"/>
      <c r="I586"/>
      <c r="J586"/>
      <c r="K586"/>
      <c r="L586"/>
      <c r="M586"/>
      <c r="N586" s="378"/>
    </row>
    <row r="587" spans="1:14" x14ac:dyDescent="0.3">
      <c r="A587" t="s">
        <v>10449</v>
      </c>
      <c r="B587"/>
      <c r="C587"/>
      <c r="D587"/>
      <c r="E587"/>
      <c r="F587">
        <v>169</v>
      </c>
      <c r="G587">
        <v>139</v>
      </c>
      <c r="H587">
        <v>138</v>
      </c>
      <c r="I587">
        <v>148</v>
      </c>
      <c r="J587">
        <v>144</v>
      </c>
      <c r="K587">
        <v>150</v>
      </c>
      <c r="L587">
        <v>174</v>
      </c>
      <c r="M587">
        <v>181</v>
      </c>
      <c r="N587" s="378"/>
    </row>
    <row r="588" spans="1:14" x14ac:dyDescent="0.3">
      <c r="A588" t="s">
        <v>16056</v>
      </c>
      <c r="B588">
        <v>27</v>
      </c>
      <c r="C588">
        <v>25</v>
      </c>
      <c r="D588">
        <v>16</v>
      </c>
      <c r="E588">
        <v>22</v>
      </c>
      <c r="F588"/>
      <c r="G588"/>
      <c r="H588"/>
      <c r="I588"/>
      <c r="J588"/>
      <c r="K588"/>
      <c r="L588"/>
      <c r="M588"/>
      <c r="N588" s="378"/>
    </row>
    <row r="589" spans="1:14" x14ac:dyDescent="0.3">
      <c r="A589" t="s">
        <v>2950</v>
      </c>
      <c r="B589">
        <v>146</v>
      </c>
      <c r="C589">
        <v>195</v>
      </c>
      <c r="D589">
        <v>153</v>
      </c>
      <c r="E589">
        <v>160</v>
      </c>
      <c r="F589"/>
      <c r="G589"/>
      <c r="H589"/>
      <c r="I589"/>
      <c r="J589"/>
      <c r="K589"/>
      <c r="L589"/>
      <c r="M589"/>
      <c r="N589" s="378"/>
    </row>
    <row r="590" spans="1:14" x14ac:dyDescent="0.3">
      <c r="A590" t="s">
        <v>16211</v>
      </c>
      <c r="B590">
        <v>130</v>
      </c>
      <c r="C590">
        <v>154</v>
      </c>
      <c r="D590">
        <v>113</v>
      </c>
      <c r="E590">
        <v>123</v>
      </c>
      <c r="F590"/>
      <c r="G590"/>
      <c r="H590"/>
      <c r="I590"/>
      <c r="J590"/>
      <c r="K590"/>
      <c r="L590"/>
      <c r="M590"/>
      <c r="N590" s="378"/>
    </row>
    <row r="591" spans="1:14" x14ac:dyDescent="0.3">
      <c r="A591" t="s">
        <v>2967</v>
      </c>
      <c r="B591">
        <v>89</v>
      </c>
      <c r="C591">
        <v>128</v>
      </c>
      <c r="D591">
        <v>96</v>
      </c>
      <c r="E591">
        <v>111</v>
      </c>
      <c r="F591"/>
      <c r="G591"/>
      <c r="H591"/>
      <c r="I591"/>
      <c r="J591"/>
      <c r="K591"/>
      <c r="L591"/>
      <c r="M591"/>
      <c r="N591" s="378"/>
    </row>
    <row r="592" spans="1:14" x14ac:dyDescent="0.3">
      <c r="A592" t="s">
        <v>10453</v>
      </c>
      <c r="B592">
        <v>27</v>
      </c>
      <c r="C592">
        <v>40</v>
      </c>
      <c r="D592">
        <v>37</v>
      </c>
      <c r="E592">
        <v>40</v>
      </c>
      <c r="F592">
        <v>45</v>
      </c>
      <c r="G592">
        <v>31</v>
      </c>
      <c r="H592">
        <v>33</v>
      </c>
      <c r="I592">
        <v>38</v>
      </c>
      <c r="J592">
        <v>51</v>
      </c>
      <c r="K592">
        <v>30</v>
      </c>
      <c r="L592">
        <v>38</v>
      </c>
      <c r="M592">
        <v>48</v>
      </c>
      <c r="N592" s="378"/>
    </row>
    <row r="593" spans="1:14" x14ac:dyDescent="0.3">
      <c r="A593" t="s">
        <v>2972</v>
      </c>
      <c r="B593"/>
      <c r="C593"/>
      <c r="D593"/>
      <c r="E593"/>
      <c r="F593">
        <v>184</v>
      </c>
      <c r="G593">
        <v>191</v>
      </c>
      <c r="H593">
        <v>159</v>
      </c>
      <c r="I593">
        <v>182</v>
      </c>
      <c r="J593">
        <v>173</v>
      </c>
      <c r="K593">
        <v>176</v>
      </c>
      <c r="L593">
        <v>170</v>
      </c>
      <c r="M593">
        <v>182</v>
      </c>
      <c r="N593" s="378"/>
    </row>
    <row r="594" spans="1:14" x14ac:dyDescent="0.3">
      <c r="A594" t="s">
        <v>2988</v>
      </c>
      <c r="B594">
        <v>33</v>
      </c>
      <c r="C594">
        <v>33</v>
      </c>
      <c r="D594">
        <v>19</v>
      </c>
      <c r="E594">
        <v>27</v>
      </c>
      <c r="F594">
        <v>48</v>
      </c>
      <c r="G594">
        <v>36</v>
      </c>
      <c r="H594">
        <v>27</v>
      </c>
      <c r="I594">
        <v>42</v>
      </c>
      <c r="J594">
        <v>33</v>
      </c>
      <c r="K594">
        <v>32</v>
      </c>
      <c r="L594">
        <v>46</v>
      </c>
      <c r="M594">
        <v>42</v>
      </c>
      <c r="N594" s="378"/>
    </row>
    <row r="595" spans="1:14" x14ac:dyDescent="0.3">
      <c r="A595" t="s">
        <v>2989</v>
      </c>
      <c r="B595">
        <v>151</v>
      </c>
      <c r="C595">
        <v>162</v>
      </c>
      <c r="D595">
        <v>156</v>
      </c>
      <c r="E595">
        <v>164</v>
      </c>
      <c r="F595"/>
      <c r="G595"/>
      <c r="H595"/>
      <c r="I595"/>
      <c r="J595"/>
      <c r="K595"/>
      <c r="L595"/>
      <c r="M595"/>
      <c r="N595" s="378"/>
    </row>
    <row r="596" spans="1:14" x14ac:dyDescent="0.3">
      <c r="A596" t="s">
        <v>2993</v>
      </c>
      <c r="B596"/>
      <c r="C596"/>
      <c r="D596"/>
      <c r="E596"/>
      <c r="F596">
        <v>143</v>
      </c>
      <c r="G596">
        <v>148</v>
      </c>
      <c r="H596">
        <v>128</v>
      </c>
      <c r="I596">
        <v>178</v>
      </c>
      <c r="J596">
        <v>107</v>
      </c>
      <c r="K596">
        <v>132</v>
      </c>
      <c r="L596">
        <v>129</v>
      </c>
      <c r="M596">
        <v>147</v>
      </c>
      <c r="N596" s="378"/>
    </row>
    <row r="597" spans="1:14" x14ac:dyDescent="0.3">
      <c r="A597" t="s">
        <v>15865</v>
      </c>
      <c r="B597">
        <v>98</v>
      </c>
      <c r="C597">
        <v>122</v>
      </c>
      <c r="D597">
        <v>95</v>
      </c>
      <c r="E597">
        <v>119</v>
      </c>
      <c r="F597"/>
      <c r="G597"/>
      <c r="H597"/>
      <c r="I597"/>
      <c r="J597"/>
      <c r="K597"/>
      <c r="L597"/>
      <c r="M597"/>
      <c r="N597" s="378"/>
    </row>
    <row r="598" spans="1:14" x14ac:dyDescent="0.3">
      <c r="A598" t="s">
        <v>3005</v>
      </c>
      <c r="B598"/>
      <c r="C598"/>
      <c r="D598"/>
      <c r="E598"/>
      <c r="F598">
        <v>95</v>
      </c>
      <c r="G598">
        <v>73</v>
      </c>
      <c r="H598">
        <v>100</v>
      </c>
      <c r="I598">
        <v>76</v>
      </c>
      <c r="J598">
        <v>81</v>
      </c>
      <c r="K598">
        <v>99</v>
      </c>
      <c r="L598">
        <v>79</v>
      </c>
      <c r="M598">
        <v>104</v>
      </c>
      <c r="N598" s="378"/>
    </row>
    <row r="599" spans="1:14" x14ac:dyDescent="0.3">
      <c r="A599" t="s">
        <v>13128</v>
      </c>
      <c r="B599">
        <v>52</v>
      </c>
      <c r="C599">
        <v>58</v>
      </c>
      <c r="D599">
        <v>57</v>
      </c>
      <c r="E599">
        <v>49</v>
      </c>
      <c r="F599"/>
      <c r="G599"/>
      <c r="H599"/>
      <c r="I599"/>
      <c r="J599"/>
      <c r="K599"/>
      <c r="L599"/>
      <c r="M599"/>
      <c r="N599" s="378"/>
    </row>
    <row r="600" spans="1:14" x14ac:dyDescent="0.3">
      <c r="A600" t="s">
        <v>3017</v>
      </c>
      <c r="B600">
        <v>35</v>
      </c>
      <c r="C600">
        <v>32</v>
      </c>
      <c r="D600">
        <v>27</v>
      </c>
      <c r="E600">
        <v>43</v>
      </c>
      <c r="F600">
        <v>47</v>
      </c>
      <c r="G600">
        <v>38</v>
      </c>
      <c r="H600">
        <v>38</v>
      </c>
      <c r="I600">
        <v>35</v>
      </c>
      <c r="J600">
        <v>38</v>
      </c>
      <c r="K600">
        <v>35</v>
      </c>
      <c r="L600">
        <v>35</v>
      </c>
      <c r="M600">
        <v>41</v>
      </c>
      <c r="N600" s="378"/>
    </row>
    <row r="601" spans="1:14" x14ac:dyDescent="0.3">
      <c r="A601" t="s">
        <v>3026</v>
      </c>
      <c r="B601">
        <v>10</v>
      </c>
      <c r="C601">
        <v>13</v>
      </c>
      <c r="D601">
        <v>15</v>
      </c>
      <c r="E601">
        <v>12</v>
      </c>
      <c r="F601">
        <v>7</v>
      </c>
      <c r="G601">
        <v>13</v>
      </c>
      <c r="H601">
        <v>13</v>
      </c>
      <c r="I601">
        <v>19</v>
      </c>
      <c r="J601">
        <v>17</v>
      </c>
      <c r="K601">
        <v>20</v>
      </c>
      <c r="L601">
        <v>12</v>
      </c>
      <c r="M601">
        <v>14</v>
      </c>
      <c r="N601" s="378"/>
    </row>
    <row r="602" spans="1:14" x14ac:dyDescent="0.3">
      <c r="A602" t="s">
        <v>3032</v>
      </c>
      <c r="B602"/>
      <c r="C602"/>
      <c r="D602"/>
      <c r="E602"/>
      <c r="F602">
        <v>42</v>
      </c>
      <c r="G602">
        <v>39</v>
      </c>
      <c r="H602">
        <v>39</v>
      </c>
      <c r="I602">
        <v>41</v>
      </c>
      <c r="J602">
        <v>33</v>
      </c>
      <c r="K602">
        <v>40</v>
      </c>
      <c r="L602">
        <v>37</v>
      </c>
      <c r="M602">
        <v>49</v>
      </c>
      <c r="N602" s="378"/>
    </row>
    <row r="603" spans="1:14" x14ac:dyDescent="0.3">
      <c r="A603" t="s">
        <v>3036</v>
      </c>
      <c r="B603"/>
      <c r="C603"/>
      <c r="D603"/>
      <c r="E603"/>
      <c r="F603">
        <v>62</v>
      </c>
      <c r="G603">
        <v>79</v>
      </c>
      <c r="H603">
        <v>61</v>
      </c>
      <c r="I603">
        <v>65</v>
      </c>
      <c r="J603">
        <v>77</v>
      </c>
      <c r="K603">
        <v>67</v>
      </c>
      <c r="L603">
        <v>58</v>
      </c>
      <c r="M603">
        <v>76</v>
      </c>
      <c r="N603" s="378"/>
    </row>
    <row r="604" spans="1:14" x14ac:dyDescent="0.3">
      <c r="A604" t="s">
        <v>3051</v>
      </c>
      <c r="B604"/>
      <c r="C604"/>
      <c r="D604"/>
      <c r="E604"/>
      <c r="F604">
        <v>70</v>
      </c>
      <c r="G604">
        <v>89</v>
      </c>
      <c r="H604">
        <v>58</v>
      </c>
      <c r="I604">
        <v>79</v>
      </c>
      <c r="J604">
        <v>84</v>
      </c>
      <c r="K604">
        <v>74</v>
      </c>
      <c r="L604">
        <v>77</v>
      </c>
      <c r="M604">
        <v>85</v>
      </c>
      <c r="N604" s="378"/>
    </row>
    <row r="605" spans="1:14" x14ac:dyDescent="0.3">
      <c r="A605" t="s">
        <v>3053</v>
      </c>
      <c r="B605">
        <v>63</v>
      </c>
      <c r="C605">
        <v>80</v>
      </c>
      <c r="D605">
        <v>72</v>
      </c>
      <c r="E605">
        <v>77</v>
      </c>
      <c r="F605"/>
      <c r="G605"/>
      <c r="H605"/>
      <c r="I605"/>
      <c r="J605"/>
      <c r="K605"/>
      <c r="L605"/>
      <c r="M605"/>
      <c r="N605" s="378"/>
    </row>
    <row r="606" spans="1:14" x14ac:dyDescent="0.3">
      <c r="A606" t="s">
        <v>3055</v>
      </c>
      <c r="B606">
        <v>78</v>
      </c>
      <c r="C606">
        <v>78</v>
      </c>
      <c r="D606">
        <v>77</v>
      </c>
      <c r="E606">
        <v>69</v>
      </c>
      <c r="F606"/>
      <c r="G606"/>
      <c r="H606"/>
      <c r="I606"/>
      <c r="J606"/>
      <c r="K606"/>
      <c r="L606"/>
      <c r="M606"/>
      <c r="N606" s="378"/>
    </row>
    <row r="607" spans="1:14" x14ac:dyDescent="0.3">
      <c r="A607" t="s">
        <v>3062</v>
      </c>
      <c r="B607">
        <v>84</v>
      </c>
      <c r="C607">
        <v>89</v>
      </c>
      <c r="D607">
        <v>103</v>
      </c>
      <c r="E607">
        <v>83</v>
      </c>
      <c r="F607"/>
      <c r="G607"/>
      <c r="H607"/>
      <c r="I607"/>
      <c r="J607"/>
      <c r="K607"/>
      <c r="L607"/>
      <c r="M607"/>
      <c r="N607" s="378"/>
    </row>
    <row r="608" spans="1:14" x14ac:dyDescent="0.3">
      <c r="A608" t="s">
        <v>3067</v>
      </c>
      <c r="B608">
        <v>46</v>
      </c>
      <c r="C608">
        <v>40</v>
      </c>
      <c r="D608">
        <v>43</v>
      </c>
      <c r="E608">
        <v>50</v>
      </c>
      <c r="F608"/>
      <c r="G608"/>
      <c r="H608"/>
      <c r="I608"/>
      <c r="J608"/>
      <c r="K608"/>
      <c r="L608"/>
      <c r="M608"/>
      <c r="N608" s="378"/>
    </row>
    <row r="609" spans="1:14" x14ac:dyDescent="0.3">
      <c r="A609" t="s">
        <v>3100</v>
      </c>
      <c r="B609">
        <v>59</v>
      </c>
      <c r="C609">
        <v>70</v>
      </c>
      <c r="D609">
        <v>57</v>
      </c>
      <c r="E609">
        <v>59</v>
      </c>
      <c r="F609"/>
      <c r="G609"/>
      <c r="H609"/>
      <c r="I609"/>
      <c r="J609"/>
      <c r="K609"/>
      <c r="L609"/>
      <c r="M609"/>
      <c r="N609" s="378"/>
    </row>
    <row r="610" spans="1:14" x14ac:dyDescent="0.3">
      <c r="A610" t="s">
        <v>3111</v>
      </c>
      <c r="B610"/>
      <c r="C610"/>
      <c r="D610"/>
      <c r="E610"/>
      <c r="F610"/>
      <c r="G610"/>
      <c r="H610">
        <v>190</v>
      </c>
      <c r="I610">
        <v>185</v>
      </c>
      <c r="J610">
        <v>216</v>
      </c>
      <c r="K610">
        <v>192</v>
      </c>
      <c r="L610">
        <v>222</v>
      </c>
      <c r="M610">
        <v>208</v>
      </c>
      <c r="N610" s="378"/>
    </row>
    <row r="611" spans="1:14" x14ac:dyDescent="0.3">
      <c r="A611" t="s">
        <v>3115</v>
      </c>
      <c r="B611">
        <v>132</v>
      </c>
      <c r="C611">
        <v>128</v>
      </c>
      <c r="D611">
        <v>111</v>
      </c>
      <c r="E611">
        <v>151</v>
      </c>
      <c r="F611"/>
      <c r="G611"/>
      <c r="H611"/>
      <c r="I611"/>
      <c r="J611"/>
      <c r="K611"/>
      <c r="L611"/>
      <c r="M611"/>
      <c r="N611" s="378"/>
    </row>
    <row r="612" spans="1:14" x14ac:dyDescent="0.3">
      <c r="A612" t="s">
        <v>3119</v>
      </c>
      <c r="B612">
        <v>26</v>
      </c>
      <c r="C612">
        <v>22</v>
      </c>
      <c r="D612">
        <v>20</v>
      </c>
      <c r="E612">
        <v>22</v>
      </c>
      <c r="F612"/>
      <c r="G612"/>
      <c r="H612"/>
      <c r="I612"/>
      <c r="J612"/>
      <c r="K612"/>
      <c r="L612"/>
      <c r="M612"/>
      <c r="N612" s="378"/>
    </row>
    <row r="613" spans="1:14" x14ac:dyDescent="0.3">
      <c r="A613" t="s">
        <v>3121</v>
      </c>
      <c r="B613">
        <v>56</v>
      </c>
      <c r="C613">
        <v>78</v>
      </c>
      <c r="D613">
        <v>81</v>
      </c>
      <c r="E613">
        <v>76</v>
      </c>
      <c r="F613"/>
      <c r="G613"/>
      <c r="H613"/>
      <c r="I613"/>
      <c r="J613"/>
      <c r="K613"/>
      <c r="L613"/>
      <c r="M613"/>
      <c r="N613" s="378"/>
    </row>
    <row r="614" spans="1:14" x14ac:dyDescent="0.3">
      <c r="A614" t="s">
        <v>3128</v>
      </c>
      <c r="B614">
        <v>65</v>
      </c>
      <c r="C614">
        <v>70</v>
      </c>
      <c r="D614">
        <v>72</v>
      </c>
      <c r="E614">
        <v>70</v>
      </c>
      <c r="F614"/>
      <c r="G614"/>
      <c r="H614"/>
      <c r="I614"/>
      <c r="J614"/>
      <c r="K614"/>
      <c r="L614"/>
      <c r="M614"/>
      <c r="N614" s="378"/>
    </row>
    <row r="615" spans="1:14" x14ac:dyDescent="0.3">
      <c r="A615" t="s">
        <v>3131</v>
      </c>
      <c r="B615"/>
      <c r="C615"/>
      <c r="D615"/>
      <c r="E615"/>
      <c r="F615">
        <v>59</v>
      </c>
      <c r="G615">
        <v>91</v>
      </c>
      <c r="H615">
        <v>64</v>
      </c>
      <c r="I615">
        <v>61</v>
      </c>
      <c r="J615">
        <v>75</v>
      </c>
      <c r="K615">
        <v>56</v>
      </c>
      <c r="L615">
        <v>67</v>
      </c>
      <c r="M615">
        <v>53</v>
      </c>
      <c r="N615" s="378"/>
    </row>
    <row r="616" spans="1:14" x14ac:dyDescent="0.3">
      <c r="A616" t="s">
        <v>13200</v>
      </c>
      <c r="B616"/>
      <c r="C616"/>
      <c r="D616"/>
      <c r="E616"/>
      <c r="F616">
        <v>34</v>
      </c>
      <c r="G616">
        <v>30</v>
      </c>
      <c r="H616">
        <v>31</v>
      </c>
      <c r="I616">
        <v>27</v>
      </c>
      <c r="J616">
        <v>25</v>
      </c>
      <c r="K616">
        <v>29</v>
      </c>
      <c r="L616">
        <v>28</v>
      </c>
      <c r="M616">
        <v>20</v>
      </c>
      <c r="N616" s="378"/>
    </row>
    <row r="617" spans="1:14" x14ac:dyDescent="0.3">
      <c r="A617" t="s">
        <v>3139</v>
      </c>
      <c r="B617"/>
      <c r="C617"/>
      <c r="D617"/>
      <c r="E617"/>
      <c r="F617">
        <v>290</v>
      </c>
      <c r="G617">
        <v>343</v>
      </c>
      <c r="H617">
        <v>284</v>
      </c>
      <c r="I617">
        <v>293</v>
      </c>
      <c r="J617">
        <v>256</v>
      </c>
      <c r="K617">
        <v>268</v>
      </c>
      <c r="L617">
        <v>211</v>
      </c>
      <c r="M617">
        <v>224</v>
      </c>
      <c r="N617" s="378"/>
    </row>
    <row r="618" spans="1:14" x14ac:dyDescent="0.3">
      <c r="A618" t="s">
        <v>3143</v>
      </c>
      <c r="B618"/>
      <c r="C618"/>
      <c r="D618"/>
      <c r="E618"/>
      <c r="F618">
        <v>28</v>
      </c>
      <c r="G618">
        <v>25</v>
      </c>
      <c r="H618">
        <v>38</v>
      </c>
      <c r="I618">
        <v>41</v>
      </c>
      <c r="J618">
        <v>35</v>
      </c>
      <c r="K618">
        <v>29</v>
      </c>
      <c r="L618">
        <v>32</v>
      </c>
      <c r="M618">
        <v>36</v>
      </c>
      <c r="N618" s="378"/>
    </row>
    <row r="619" spans="1:14" x14ac:dyDescent="0.3">
      <c r="A619" t="s">
        <v>16119</v>
      </c>
      <c r="B619">
        <v>26</v>
      </c>
      <c r="C619">
        <v>32</v>
      </c>
      <c r="D619">
        <v>21</v>
      </c>
      <c r="E619">
        <v>27</v>
      </c>
      <c r="F619"/>
      <c r="G619"/>
      <c r="H619"/>
      <c r="I619"/>
      <c r="J619"/>
      <c r="K619"/>
      <c r="L619"/>
      <c r="M619"/>
      <c r="N619" s="378"/>
    </row>
    <row r="620" spans="1:14" x14ac:dyDescent="0.3">
      <c r="A620" t="s">
        <v>3151</v>
      </c>
      <c r="B620">
        <v>16</v>
      </c>
      <c r="C620">
        <v>23</v>
      </c>
      <c r="D620">
        <v>23</v>
      </c>
      <c r="E620">
        <v>27</v>
      </c>
      <c r="F620">
        <v>16</v>
      </c>
      <c r="G620">
        <v>20</v>
      </c>
      <c r="H620">
        <v>18</v>
      </c>
      <c r="I620">
        <v>19</v>
      </c>
      <c r="J620">
        <v>17</v>
      </c>
      <c r="K620">
        <v>31</v>
      </c>
      <c r="L620">
        <v>17</v>
      </c>
      <c r="M620">
        <v>24</v>
      </c>
      <c r="N620" s="378"/>
    </row>
    <row r="621" spans="1:14" x14ac:dyDescent="0.3">
      <c r="A621" t="s">
        <v>3160</v>
      </c>
      <c r="B621">
        <v>59</v>
      </c>
      <c r="C621">
        <v>47</v>
      </c>
      <c r="D621">
        <v>57</v>
      </c>
      <c r="E621">
        <v>60</v>
      </c>
      <c r="F621">
        <v>58</v>
      </c>
      <c r="G621">
        <v>62</v>
      </c>
      <c r="H621">
        <v>75</v>
      </c>
      <c r="I621">
        <v>55</v>
      </c>
      <c r="J621">
        <v>61</v>
      </c>
      <c r="K621">
        <v>53</v>
      </c>
      <c r="L621">
        <v>67</v>
      </c>
      <c r="M621">
        <v>64</v>
      </c>
      <c r="N621" s="378"/>
    </row>
    <row r="622" spans="1:14" x14ac:dyDescent="0.3">
      <c r="A622" t="s">
        <v>3161</v>
      </c>
      <c r="B622">
        <v>31</v>
      </c>
      <c r="C622">
        <v>32</v>
      </c>
      <c r="D622">
        <v>22</v>
      </c>
      <c r="E622">
        <v>32</v>
      </c>
      <c r="F622">
        <v>33</v>
      </c>
      <c r="G622">
        <v>33</v>
      </c>
      <c r="H622">
        <v>25</v>
      </c>
      <c r="I622">
        <v>24</v>
      </c>
      <c r="J622">
        <v>28</v>
      </c>
      <c r="K622">
        <v>24</v>
      </c>
      <c r="L622">
        <v>28</v>
      </c>
      <c r="M622">
        <v>32</v>
      </c>
      <c r="N622" s="378"/>
    </row>
    <row r="623" spans="1:14" x14ac:dyDescent="0.3">
      <c r="A623" t="s">
        <v>3180</v>
      </c>
      <c r="B623">
        <v>79</v>
      </c>
      <c r="C623">
        <v>67</v>
      </c>
      <c r="D623">
        <v>63</v>
      </c>
      <c r="E623">
        <v>75</v>
      </c>
      <c r="F623"/>
      <c r="G623"/>
      <c r="H623"/>
      <c r="I623"/>
      <c r="J623"/>
      <c r="K623"/>
      <c r="L623"/>
      <c r="M623"/>
      <c r="N623" s="378"/>
    </row>
    <row r="624" spans="1:14" x14ac:dyDescent="0.3">
      <c r="A624" t="s">
        <v>3184</v>
      </c>
      <c r="B624">
        <v>39</v>
      </c>
      <c r="C624">
        <v>40</v>
      </c>
      <c r="D624">
        <v>25</v>
      </c>
      <c r="E624">
        <v>38</v>
      </c>
      <c r="F624"/>
      <c r="G624"/>
      <c r="H624"/>
      <c r="I624"/>
      <c r="J624"/>
      <c r="K624"/>
      <c r="L624"/>
      <c r="M624"/>
      <c r="N624" s="378"/>
    </row>
    <row r="625" spans="1:14" x14ac:dyDescent="0.3">
      <c r="A625" t="s">
        <v>16212</v>
      </c>
      <c r="B625">
        <v>14</v>
      </c>
      <c r="C625">
        <v>15</v>
      </c>
      <c r="D625">
        <v>8</v>
      </c>
      <c r="E625">
        <v>20</v>
      </c>
      <c r="F625">
        <v>7</v>
      </c>
      <c r="G625">
        <v>15</v>
      </c>
      <c r="H625">
        <v>16</v>
      </c>
      <c r="I625">
        <v>10</v>
      </c>
      <c r="J625">
        <v>14</v>
      </c>
      <c r="K625">
        <v>11</v>
      </c>
      <c r="L625">
        <v>10</v>
      </c>
      <c r="M625">
        <v>15</v>
      </c>
      <c r="N625" s="378"/>
    </row>
    <row r="626" spans="1:14" x14ac:dyDescent="0.3">
      <c r="A626" t="s">
        <v>3192</v>
      </c>
      <c r="B626">
        <v>11</v>
      </c>
      <c r="C626">
        <v>13</v>
      </c>
      <c r="D626">
        <v>7</v>
      </c>
      <c r="E626">
        <v>21</v>
      </c>
      <c r="F626"/>
      <c r="G626"/>
      <c r="H626"/>
      <c r="I626"/>
      <c r="J626"/>
      <c r="K626"/>
      <c r="L626"/>
      <c r="M626"/>
      <c r="N626" s="378"/>
    </row>
    <row r="627" spans="1:14" x14ac:dyDescent="0.3">
      <c r="A627" t="s">
        <v>3194</v>
      </c>
      <c r="B627">
        <v>102</v>
      </c>
      <c r="C627">
        <v>79</v>
      </c>
      <c r="D627">
        <v>111</v>
      </c>
      <c r="E627">
        <v>118</v>
      </c>
      <c r="F627"/>
      <c r="G627"/>
      <c r="H627"/>
      <c r="I627"/>
      <c r="J627"/>
      <c r="K627"/>
      <c r="L627"/>
      <c r="M627"/>
      <c r="N627" s="378"/>
    </row>
    <row r="628" spans="1:14" x14ac:dyDescent="0.3">
      <c r="A628" t="s">
        <v>3196</v>
      </c>
      <c r="B628">
        <v>10</v>
      </c>
      <c r="C628">
        <v>6</v>
      </c>
      <c r="D628">
        <v>6</v>
      </c>
      <c r="E628">
        <v>10</v>
      </c>
      <c r="F628"/>
      <c r="G628"/>
      <c r="H628"/>
      <c r="I628"/>
      <c r="J628"/>
      <c r="K628"/>
      <c r="L628"/>
      <c r="M628"/>
      <c r="N628" s="378"/>
    </row>
    <row r="629" spans="1:14" x14ac:dyDescent="0.3">
      <c r="A629" t="s">
        <v>3198</v>
      </c>
      <c r="B629"/>
      <c r="C629"/>
      <c r="D629"/>
      <c r="E629"/>
      <c r="F629">
        <v>271</v>
      </c>
      <c r="G629">
        <v>253</v>
      </c>
      <c r="H629">
        <v>292</v>
      </c>
      <c r="I629">
        <v>285</v>
      </c>
      <c r="J629">
        <v>266</v>
      </c>
      <c r="K629">
        <v>293</v>
      </c>
      <c r="L629">
        <v>274</v>
      </c>
      <c r="M629">
        <v>282</v>
      </c>
      <c r="N629" s="378"/>
    </row>
    <row r="630" spans="1:14" x14ac:dyDescent="0.3">
      <c r="A630" t="s">
        <v>3200</v>
      </c>
      <c r="B630">
        <v>119</v>
      </c>
      <c r="C630">
        <v>119</v>
      </c>
      <c r="D630">
        <v>122</v>
      </c>
      <c r="E630">
        <v>120</v>
      </c>
      <c r="F630"/>
      <c r="G630"/>
      <c r="H630"/>
      <c r="I630"/>
      <c r="J630"/>
      <c r="K630"/>
      <c r="L630"/>
      <c r="M630"/>
      <c r="N630" s="378"/>
    </row>
    <row r="631" spans="1:14" x14ac:dyDescent="0.3">
      <c r="A631" t="s">
        <v>3205</v>
      </c>
      <c r="B631"/>
      <c r="C631"/>
      <c r="D631"/>
      <c r="E631"/>
      <c r="F631">
        <v>53</v>
      </c>
      <c r="G631">
        <v>76</v>
      </c>
      <c r="H631">
        <v>56</v>
      </c>
      <c r="I631">
        <v>72</v>
      </c>
      <c r="J631">
        <v>54</v>
      </c>
      <c r="K631">
        <v>60</v>
      </c>
      <c r="L631">
        <v>76</v>
      </c>
      <c r="M631">
        <v>76</v>
      </c>
      <c r="N631" s="378"/>
    </row>
    <row r="632" spans="1:14" x14ac:dyDescent="0.3">
      <c r="A632" t="s">
        <v>3208</v>
      </c>
      <c r="B632"/>
      <c r="C632"/>
      <c r="D632"/>
      <c r="E632"/>
      <c r="F632">
        <v>114</v>
      </c>
      <c r="G632">
        <v>124</v>
      </c>
      <c r="H632">
        <v>92</v>
      </c>
      <c r="I632">
        <v>144</v>
      </c>
      <c r="J632">
        <v>111</v>
      </c>
      <c r="K632">
        <v>119</v>
      </c>
      <c r="L632">
        <v>132</v>
      </c>
      <c r="M632">
        <v>123</v>
      </c>
      <c r="N632" s="378"/>
    </row>
    <row r="633" spans="1:14" x14ac:dyDescent="0.3">
      <c r="A633" t="s">
        <v>3220</v>
      </c>
      <c r="B633">
        <v>23</v>
      </c>
      <c r="C633">
        <v>27</v>
      </c>
      <c r="D633">
        <v>29</v>
      </c>
      <c r="E633">
        <v>29</v>
      </c>
      <c r="F633">
        <v>36</v>
      </c>
      <c r="G633">
        <v>24</v>
      </c>
      <c r="H633">
        <v>29</v>
      </c>
      <c r="I633">
        <v>37</v>
      </c>
      <c r="J633">
        <v>27</v>
      </c>
      <c r="K633">
        <v>37</v>
      </c>
      <c r="L633">
        <v>34</v>
      </c>
      <c r="M633">
        <v>30</v>
      </c>
      <c r="N633" s="378"/>
    </row>
    <row r="634" spans="1:14" x14ac:dyDescent="0.3">
      <c r="A634" t="s">
        <v>3223</v>
      </c>
      <c r="B634">
        <v>9</v>
      </c>
      <c r="C634">
        <v>4</v>
      </c>
      <c r="D634">
        <v>12</v>
      </c>
      <c r="E634">
        <v>5</v>
      </c>
      <c r="F634">
        <v>15</v>
      </c>
      <c r="G634">
        <v>17</v>
      </c>
      <c r="H634">
        <v>11</v>
      </c>
      <c r="I634">
        <v>11</v>
      </c>
      <c r="J634">
        <v>11</v>
      </c>
      <c r="K634">
        <v>9</v>
      </c>
      <c r="L634">
        <v>16</v>
      </c>
      <c r="M634">
        <v>7</v>
      </c>
      <c r="N634" s="378"/>
    </row>
    <row r="635" spans="1:14" x14ac:dyDescent="0.3">
      <c r="A635" t="s">
        <v>3234</v>
      </c>
      <c r="B635">
        <v>171</v>
      </c>
      <c r="C635">
        <v>195</v>
      </c>
      <c r="D635">
        <v>176</v>
      </c>
      <c r="E635">
        <v>184</v>
      </c>
      <c r="F635"/>
      <c r="G635"/>
      <c r="H635"/>
      <c r="I635"/>
      <c r="J635"/>
      <c r="K635"/>
      <c r="L635"/>
      <c r="M635"/>
      <c r="N635" s="378"/>
    </row>
    <row r="636" spans="1:14" x14ac:dyDescent="0.3">
      <c r="A636" t="s">
        <v>3238</v>
      </c>
      <c r="B636"/>
      <c r="C636"/>
      <c r="D636"/>
      <c r="E636"/>
      <c r="F636">
        <v>6</v>
      </c>
      <c r="G636">
        <v>9</v>
      </c>
      <c r="H636">
        <v>18</v>
      </c>
      <c r="I636">
        <v>12</v>
      </c>
      <c r="J636">
        <v>12</v>
      </c>
      <c r="K636">
        <v>9</v>
      </c>
      <c r="L636">
        <v>13</v>
      </c>
      <c r="M636">
        <v>15</v>
      </c>
      <c r="N636" s="378"/>
    </row>
    <row r="637" spans="1:14" x14ac:dyDescent="0.3">
      <c r="A637" t="s">
        <v>3242</v>
      </c>
      <c r="B637"/>
      <c r="C637"/>
      <c r="D637"/>
      <c r="E637"/>
      <c r="F637">
        <v>76</v>
      </c>
      <c r="G637">
        <v>111</v>
      </c>
      <c r="H637">
        <v>85</v>
      </c>
      <c r="I637">
        <v>94</v>
      </c>
      <c r="J637">
        <v>73</v>
      </c>
      <c r="K637">
        <v>85</v>
      </c>
      <c r="L637">
        <v>89</v>
      </c>
      <c r="M637">
        <v>95</v>
      </c>
      <c r="N637" s="378"/>
    </row>
    <row r="638" spans="1:14" x14ac:dyDescent="0.3">
      <c r="A638" t="s">
        <v>3245</v>
      </c>
      <c r="B638">
        <v>242</v>
      </c>
      <c r="C638">
        <v>247</v>
      </c>
      <c r="D638">
        <v>205</v>
      </c>
      <c r="E638">
        <v>200</v>
      </c>
      <c r="F638"/>
      <c r="G638">
        <v>1</v>
      </c>
      <c r="H638"/>
      <c r="I638"/>
      <c r="J638"/>
      <c r="K638"/>
      <c r="L638"/>
      <c r="M638"/>
      <c r="N638" s="378"/>
    </row>
    <row r="639" spans="1:14" x14ac:dyDescent="0.3">
      <c r="A639" t="s">
        <v>16207</v>
      </c>
      <c r="B639">
        <v>1</v>
      </c>
      <c r="C639">
        <v>1</v>
      </c>
      <c r="D639"/>
      <c r="E639"/>
      <c r="F639"/>
      <c r="G639"/>
      <c r="H639"/>
      <c r="I639"/>
      <c r="J639"/>
      <c r="K639"/>
      <c r="L639"/>
      <c r="M639"/>
      <c r="N639" s="378"/>
    </row>
    <row r="640" spans="1:14" x14ac:dyDescent="0.3">
      <c r="A640" t="s">
        <v>3250</v>
      </c>
      <c r="B640"/>
      <c r="C640"/>
      <c r="D640"/>
      <c r="E640"/>
      <c r="F640">
        <v>72</v>
      </c>
      <c r="G640">
        <v>85</v>
      </c>
      <c r="H640">
        <v>80</v>
      </c>
      <c r="I640">
        <v>94</v>
      </c>
      <c r="J640">
        <v>66</v>
      </c>
      <c r="K640">
        <v>69</v>
      </c>
      <c r="L640">
        <v>80</v>
      </c>
      <c r="M640">
        <v>73</v>
      </c>
      <c r="N640" s="378"/>
    </row>
    <row r="641" spans="1:14" x14ac:dyDescent="0.3">
      <c r="A641" t="s">
        <v>3251</v>
      </c>
      <c r="B641">
        <v>82</v>
      </c>
      <c r="C641">
        <v>102</v>
      </c>
      <c r="D641">
        <v>89</v>
      </c>
      <c r="E641">
        <v>87</v>
      </c>
      <c r="F641"/>
      <c r="G641"/>
      <c r="H641"/>
      <c r="I641"/>
      <c r="J641"/>
      <c r="K641"/>
      <c r="L641"/>
      <c r="M641"/>
      <c r="N641" s="378"/>
    </row>
    <row r="642" spans="1:14" x14ac:dyDescent="0.3">
      <c r="A642" t="s">
        <v>3260</v>
      </c>
      <c r="B642">
        <v>86</v>
      </c>
      <c r="C642">
        <v>109</v>
      </c>
      <c r="D642">
        <v>93</v>
      </c>
      <c r="E642">
        <v>100</v>
      </c>
      <c r="F642"/>
      <c r="G642"/>
      <c r="H642"/>
      <c r="I642"/>
      <c r="J642"/>
      <c r="K642"/>
      <c r="L642"/>
      <c r="M642"/>
      <c r="N642" s="378"/>
    </row>
    <row r="643" spans="1:14" x14ac:dyDescent="0.3">
      <c r="A643" t="s">
        <v>21443</v>
      </c>
      <c r="B643">
        <v>1</v>
      </c>
      <c r="C643"/>
      <c r="D643"/>
      <c r="E643"/>
      <c r="F643"/>
      <c r="G643"/>
      <c r="H643"/>
      <c r="I643"/>
      <c r="J643"/>
      <c r="K643"/>
      <c r="L643"/>
      <c r="M643"/>
      <c r="N643" s="378"/>
    </row>
    <row r="644" spans="1:14" x14ac:dyDescent="0.3">
      <c r="A644" t="s">
        <v>3265</v>
      </c>
      <c r="B644"/>
      <c r="C644"/>
      <c r="D644"/>
      <c r="E644"/>
      <c r="F644">
        <v>134</v>
      </c>
      <c r="G644">
        <v>171</v>
      </c>
      <c r="H644">
        <v>131</v>
      </c>
      <c r="I644">
        <v>150</v>
      </c>
      <c r="J644">
        <v>136</v>
      </c>
      <c r="K644">
        <v>141</v>
      </c>
      <c r="L644">
        <v>129</v>
      </c>
      <c r="M644">
        <v>147</v>
      </c>
      <c r="N644" s="378"/>
    </row>
    <row r="645" spans="1:14" x14ac:dyDescent="0.3">
      <c r="A645" t="s">
        <v>3268</v>
      </c>
      <c r="B645">
        <v>105</v>
      </c>
      <c r="C645">
        <v>108</v>
      </c>
      <c r="D645">
        <v>108</v>
      </c>
      <c r="E645">
        <v>121</v>
      </c>
      <c r="F645"/>
      <c r="G645"/>
      <c r="H645"/>
      <c r="I645"/>
      <c r="J645"/>
      <c r="K645"/>
      <c r="L645"/>
      <c r="M645"/>
      <c r="N645" s="378"/>
    </row>
    <row r="646" spans="1:14" x14ac:dyDescent="0.3">
      <c r="A646" t="s">
        <v>3272</v>
      </c>
      <c r="B646">
        <v>41</v>
      </c>
      <c r="C646">
        <v>36</v>
      </c>
      <c r="D646">
        <v>42</v>
      </c>
      <c r="E646">
        <v>42</v>
      </c>
      <c r="F646"/>
      <c r="G646"/>
      <c r="H646"/>
      <c r="I646"/>
      <c r="J646"/>
      <c r="K646"/>
      <c r="L646"/>
      <c r="M646"/>
      <c r="N646" s="378"/>
    </row>
    <row r="647" spans="1:14" x14ac:dyDescent="0.3">
      <c r="A647" t="s">
        <v>3273</v>
      </c>
      <c r="B647">
        <v>30</v>
      </c>
      <c r="C647">
        <v>36</v>
      </c>
      <c r="D647">
        <v>33</v>
      </c>
      <c r="E647">
        <v>27</v>
      </c>
      <c r="F647"/>
      <c r="G647"/>
      <c r="H647"/>
      <c r="I647"/>
      <c r="J647"/>
      <c r="K647"/>
      <c r="L647"/>
      <c r="M647"/>
      <c r="N647" s="378"/>
    </row>
    <row r="648" spans="1:14" x14ac:dyDescent="0.3">
      <c r="A648" t="s">
        <v>3277</v>
      </c>
      <c r="B648">
        <v>112</v>
      </c>
      <c r="C648">
        <v>140</v>
      </c>
      <c r="D648">
        <v>121</v>
      </c>
      <c r="E648">
        <v>123</v>
      </c>
      <c r="F648"/>
      <c r="G648"/>
      <c r="H648"/>
      <c r="I648"/>
      <c r="J648"/>
      <c r="K648"/>
      <c r="L648"/>
      <c r="M648"/>
      <c r="N648" s="378"/>
    </row>
    <row r="649" spans="1:14" x14ac:dyDescent="0.3">
      <c r="A649" t="s">
        <v>3290</v>
      </c>
      <c r="B649"/>
      <c r="C649"/>
      <c r="D649"/>
      <c r="E649"/>
      <c r="F649">
        <v>153</v>
      </c>
      <c r="G649">
        <v>167</v>
      </c>
      <c r="H649">
        <v>145</v>
      </c>
      <c r="I649">
        <v>168</v>
      </c>
      <c r="J649">
        <v>174</v>
      </c>
      <c r="K649">
        <v>169</v>
      </c>
      <c r="L649">
        <v>166</v>
      </c>
      <c r="M649">
        <v>179</v>
      </c>
      <c r="N649" s="378"/>
    </row>
    <row r="650" spans="1:14" x14ac:dyDescent="0.3">
      <c r="A650" t="s">
        <v>10352</v>
      </c>
      <c r="B650">
        <v>45</v>
      </c>
      <c r="C650">
        <v>37</v>
      </c>
      <c r="D650">
        <v>22</v>
      </c>
      <c r="E650">
        <v>35</v>
      </c>
      <c r="F650"/>
      <c r="G650"/>
      <c r="H650"/>
      <c r="I650"/>
      <c r="J650"/>
      <c r="K650"/>
      <c r="L650"/>
      <c r="M650"/>
      <c r="N650" s="378"/>
    </row>
    <row r="651" spans="1:14" x14ac:dyDescent="0.3">
      <c r="A651" t="s">
        <v>3302</v>
      </c>
      <c r="B651">
        <v>66</v>
      </c>
      <c r="C651">
        <v>76</v>
      </c>
      <c r="D651">
        <v>66</v>
      </c>
      <c r="E651">
        <v>86</v>
      </c>
      <c r="F651"/>
      <c r="G651"/>
      <c r="H651"/>
      <c r="I651"/>
      <c r="J651"/>
      <c r="K651"/>
      <c r="L651"/>
      <c r="M651"/>
      <c r="N651" s="378"/>
    </row>
    <row r="652" spans="1:14" x14ac:dyDescent="0.3">
      <c r="A652" t="s">
        <v>3304</v>
      </c>
      <c r="B652"/>
      <c r="C652"/>
      <c r="D652"/>
      <c r="E652"/>
      <c r="F652">
        <v>117</v>
      </c>
      <c r="G652">
        <v>107</v>
      </c>
      <c r="H652">
        <v>116</v>
      </c>
      <c r="I652">
        <v>115</v>
      </c>
      <c r="J652">
        <v>93</v>
      </c>
      <c r="K652">
        <v>121</v>
      </c>
      <c r="L652">
        <v>110</v>
      </c>
      <c r="M652">
        <v>110</v>
      </c>
      <c r="N652" s="378"/>
    </row>
    <row r="653" spans="1:14" x14ac:dyDescent="0.3">
      <c r="A653" t="s">
        <v>3324</v>
      </c>
      <c r="B653">
        <v>61</v>
      </c>
      <c r="C653">
        <v>84</v>
      </c>
      <c r="D653">
        <v>75</v>
      </c>
      <c r="E653">
        <v>89</v>
      </c>
      <c r="F653">
        <v>80</v>
      </c>
      <c r="G653">
        <v>94</v>
      </c>
      <c r="H653">
        <v>75</v>
      </c>
      <c r="I653">
        <v>102</v>
      </c>
      <c r="J653">
        <v>58</v>
      </c>
      <c r="K653">
        <v>66</v>
      </c>
      <c r="L653">
        <v>71</v>
      </c>
      <c r="M653">
        <v>91</v>
      </c>
      <c r="N653" s="378"/>
    </row>
    <row r="654" spans="1:14" x14ac:dyDescent="0.3">
      <c r="A654" t="s">
        <v>3342</v>
      </c>
      <c r="B654"/>
      <c r="C654"/>
      <c r="D654"/>
      <c r="E654"/>
      <c r="F654">
        <v>76</v>
      </c>
      <c r="G654">
        <v>74</v>
      </c>
      <c r="H654">
        <v>81</v>
      </c>
      <c r="I654">
        <v>88</v>
      </c>
      <c r="J654">
        <v>78</v>
      </c>
      <c r="K654">
        <v>67</v>
      </c>
      <c r="L654">
        <v>73</v>
      </c>
      <c r="M654">
        <v>109</v>
      </c>
      <c r="N654" s="378"/>
    </row>
    <row r="655" spans="1:14" x14ac:dyDescent="0.3">
      <c r="A655" t="s">
        <v>3349</v>
      </c>
      <c r="B655">
        <v>46</v>
      </c>
      <c r="C655">
        <v>63</v>
      </c>
      <c r="D655">
        <v>43</v>
      </c>
      <c r="E655">
        <v>55</v>
      </c>
      <c r="F655"/>
      <c r="G655"/>
      <c r="H655"/>
      <c r="I655"/>
      <c r="J655"/>
      <c r="K655"/>
      <c r="L655"/>
      <c r="M655"/>
      <c r="N655" s="378"/>
    </row>
    <row r="656" spans="1:14" x14ac:dyDescent="0.3">
      <c r="A656" t="s">
        <v>3412</v>
      </c>
      <c r="B656">
        <v>54</v>
      </c>
      <c r="C656">
        <v>54</v>
      </c>
      <c r="D656">
        <v>43</v>
      </c>
      <c r="E656">
        <v>58</v>
      </c>
      <c r="F656">
        <v>51</v>
      </c>
      <c r="G656">
        <v>57</v>
      </c>
      <c r="H656">
        <v>45</v>
      </c>
      <c r="I656">
        <v>40</v>
      </c>
      <c r="J656">
        <v>46</v>
      </c>
      <c r="K656">
        <v>58</v>
      </c>
      <c r="L656">
        <v>56</v>
      </c>
      <c r="M656">
        <v>49</v>
      </c>
      <c r="N656" s="378"/>
    </row>
    <row r="657" spans="1:14" x14ac:dyDescent="0.3">
      <c r="A657" t="s">
        <v>3413</v>
      </c>
      <c r="B657">
        <v>123</v>
      </c>
      <c r="C657">
        <v>154</v>
      </c>
      <c r="D657">
        <v>134</v>
      </c>
      <c r="E657">
        <v>136</v>
      </c>
      <c r="F657"/>
      <c r="G657"/>
      <c r="H657"/>
      <c r="I657"/>
      <c r="J657"/>
      <c r="K657"/>
      <c r="L657"/>
      <c r="M657"/>
      <c r="N657" s="378"/>
    </row>
    <row r="658" spans="1:14" x14ac:dyDescent="0.3">
      <c r="A658" t="s">
        <v>3416</v>
      </c>
      <c r="B658"/>
      <c r="C658"/>
      <c r="D658"/>
      <c r="E658"/>
      <c r="F658">
        <v>39</v>
      </c>
      <c r="G658">
        <v>35</v>
      </c>
      <c r="H658">
        <v>34</v>
      </c>
      <c r="I658">
        <v>47</v>
      </c>
      <c r="J658">
        <v>41</v>
      </c>
      <c r="K658">
        <v>38</v>
      </c>
      <c r="L658">
        <v>40</v>
      </c>
      <c r="M658">
        <v>43</v>
      </c>
      <c r="N658" s="378"/>
    </row>
    <row r="659" spans="1:14" x14ac:dyDescent="0.3">
      <c r="A659" t="s">
        <v>13203</v>
      </c>
      <c r="B659">
        <v>24</v>
      </c>
      <c r="C659">
        <v>23</v>
      </c>
      <c r="D659">
        <v>30</v>
      </c>
      <c r="E659">
        <v>17</v>
      </c>
      <c r="F659"/>
      <c r="G659"/>
      <c r="H659"/>
      <c r="I659"/>
      <c r="J659"/>
      <c r="K659"/>
      <c r="L659"/>
      <c r="M659"/>
      <c r="N659" s="378"/>
    </row>
    <row r="660" spans="1:14" x14ac:dyDescent="0.3">
      <c r="A660" t="s">
        <v>3431</v>
      </c>
      <c r="B660"/>
      <c r="C660"/>
      <c r="D660"/>
      <c r="E660"/>
      <c r="F660">
        <v>60</v>
      </c>
      <c r="G660">
        <v>58</v>
      </c>
      <c r="H660">
        <v>75</v>
      </c>
      <c r="I660">
        <v>85</v>
      </c>
      <c r="J660">
        <v>92</v>
      </c>
      <c r="K660">
        <v>65</v>
      </c>
      <c r="L660">
        <v>66</v>
      </c>
      <c r="M660">
        <v>77</v>
      </c>
      <c r="N660" s="378"/>
    </row>
    <row r="661" spans="1:14" x14ac:dyDescent="0.3">
      <c r="A661" t="s">
        <v>3435</v>
      </c>
      <c r="B661"/>
      <c r="C661"/>
      <c r="D661"/>
      <c r="E661"/>
      <c r="F661">
        <v>42</v>
      </c>
      <c r="G661">
        <v>47</v>
      </c>
      <c r="H661">
        <v>38</v>
      </c>
      <c r="I661">
        <v>32</v>
      </c>
      <c r="J661">
        <v>29</v>
      </c>
      <c r="K661">
        <v>48</v>
      </c>
      <c r="L661">
        <v>49</v>
      </c>
      <c r="M661">
        <v>53</v>
      </c>
      <c r="N661" s="378"/>
    </row>
    <row r="662" spans="1:14" x14ac:dyDescent="0.3">
      <c r="A662" t="s">
        <v>3443</v>
      </c>
      <c r="B662">
        <v>51</v>
      </c>
      <c r="C662">
        <v>48</v>
      </c>
      <c r="D662">
        <v>48</v>
      </c>
      <c r="E662">
        <v>80</v>
      </c>
      <c r="F662"/>
      <c r="G662"/>
      <c r="H662"/>
      <c r="I662"/>
      <c r="J662"/>
      <c r="K662"/>
      <c r="L662"/>
      <c r="M662"/>
      <c r="N662" s="378"/>
    </row>
    <row r="663" spans="1:14" x14ac:dyDescent="0.3">
      <c r="A663" t="s">
        <v>3447</v>
      </c>
      <c r="B663">
        <v>52</v>
      </c>
      <c r="C663">
        <v>68</v>
      </c>
      <c r="D663">
        <v>49</v>
      </c>
      <c r="E663">
        <v>59</v>
      </c>
      <c r="F663">
        <v>49</v>
      </c>
      <c r="G663">
        <v>51</v>
      </c>
      <c r="H663">
        <v>39</v>
      </c>
      <c r="I663">
        <v>50</v>
      </c>
      <c r="J663">
        <v>50</v>
      </c>
      <c r="K663">
        <v>63</v>
      </c>
      <c r="L663">
        <v>59</v>
      </c>
      <c r="M663">
        <v>60</v>
      </c>
      <c r="N663" s="378"/>
    </row>
    <row r="664" spans="1:14" x14ac:dyDescent="0.3">
      <c r="A664" t="s">
        <v>3458</v>
      </c>
      <c r="B664">
        <v>36</v>
      </c>
      <c r="C664">
        <v>42</v>
      </c>
      <c r="D664">
        <v>27</v>
      </c>
      <c r="E664">
        <v>31</v>
      </c>
      <c r="F664">
        <v>26</v>
      </c>
      <c r="G664">
        <v>34</v>
      </c>
      <c r="H664">
        <v>33</v>
      </c>
      <c r="I664">
        <v>22</v>
      </c>
      <c r="J664">
        <v>35</v>
      </c>
      <c r="K664">
        <v>41</v>
      </c>
      <c r="L664">
        <v>26</v>
      </c>
      <c r="M664">
        <v>30</v>
      </c>
      <c r="N664" s="378"/>
    </row>
    <row r="665" spans="1:14" x14ac:dyDescent="0.3">
      <c r="A665" t="s">
        <v>3464</v>
      </c>
      <c r="B665">
        <v>65</v>
      </c>
      <c r="C665">
        <v>59</v>
      </c>
      <c r="D665">
        <v>57</v>
      </c>
      <c r="E665">
        <v>66</v>
      </c>
      <c r="F665">
        <v>63</v>
      </c>
      <c r="G665">
        <v>65</v>
      </c>
      <c r="H665">
        <v>57</v>
      </c>
      <c r="I665">
        <v>68</v>
      </c>
      <c r="J665">
        <v>50</v>
      </c>
      <c r="K665">
        <v>51</v>
      </c>
      <c r="L665">
        <v>70</v>
      </c>
      <c r="M665">
        <v>63</v>
      </c>
      <c r="N665" s="378"/>
    </row>
    <row r="666" spans="1:14" x14ac:dyDescent="0.3">
      <c r="A666" t="s">
        <v>3471</v>
      </c>
      <c r="B666">
        <v>72</v>
      </c>
      <c r="C666">
        <v>84</v>
      </c>
      <c r="D666">
        <v>76</v>
      </c>
      <c r="E666">
        <v>55</v>
      </c>
      <c r="F666"/>
      <c r="G666"/>
      <c r="H666"/>
      <c r="I666"/>
      <c r="J666"/>
      <c r="K666"/>
      <c r="L666"/>
      <c r="M666"/>
      <c r="N666" s="378"/>
    </row>
    <row r="667" spans="1:14" x14ac:dyDescent="0.3">
      <c r="A667" t="s">
        <v>3491</v>
      </c>
      <c r="B667">
        <v>56</v>
      </c>
      <c r="C667">
        <v>57</v>
      </c>
      <c r="D667">
        <v>60</v>
      </c>
      <c r="E667">
        <v>62</v>
      </c>
      <c r="F667"/>
      <c r="G667"/>
      <c r="H667"/>
      <c r="I667"/>
      <c r="J667"/>
      <c r="K667"/>
      <c r="L667"/>
      <c r="M667"/>
      <c r="N667" s="378"/>
    </row>
    <row r="668" spans="1:14" x14ac:dyDescent="0.3">
      <c r="A668" t="s">
        <v>3502</v>
      </c>
      <c r="B668">
        <v>85</v>
      </c>
      <c r="C668">
        <v>71</v>
      </c>
      <c r="D668">
        <v>80</v>
      </c>
      <c r="E668">
        <v>80</v>
      </c>
      <c r="F668">
        <v>71</v>
      </c>
      <c r="G668">
        <v>81</v>
      </c>
      <c r="H668">
        <v>76</v>
      </c>
      <c r="I668">
        <v>65</v>
      </c>
      <c r="J668">
        <v>71</v>
      </c>
      <c r="K668">
        <v>67</v>
      </c>
      <c r="L668">
        <v>76</v>
      </c>
      <c r="M668">
        <v>66</v>
      </c>
      <c r="N668" s="378"/>
    </row>
    <row r="669" spans="1:14" x14ac:dyDescent="0.3">
      <c r="A669" t="s">
        <v>3506</v>
      </c>
      <c r="B669">
        <v>2</v>
      </c>
      <c r="C669">
        <v>4</v>
      </c>
      <c r="D669">
        <v>2</v>
      </c>
      <c r="E669">
        <v>4</v>
      </c>
      <c r="F669"/>
      <c r="G669"/>
      <c r="H669"/>
      <c r="I669"/>
      <c r="J669"/>
      <c r="K669"/>
      <c r="L669"/>
      <c r="M669"/>
      <c r="N669" s="378"/>
    </row>
    <row r="670" spans="1:14" x14ac:dyDescent="0.3">
      <c r="A670" t="s">
        <v>3516</v>
      </c>
      <c r="B670">
        <v>73</v>
      </c>
      <c r="C670">
        <v>95</v>
      </c>
      <c r="D670">
        <v>81</v>
      </c>
      <c r="E670">
        <v>112</v>
      </c>
      <c r="F670"/>
      <c r="G670"/>
      <c r="H670"/>
      <c r="I670"/>
      <c r="J670"/>
      <c r="K670"/>
      <c r="L670"/>
      <c r="M670"/>
      <c r="N670" s="378"/>
    </row>
    <row r="671" spans="1:14" x14ac:dyDescent="0.3">
      <c r="A671" t="s">
        <v>3521</v>
      </c>
      <c r="B671"/>
      <c r="C671"/>
      <c r="D671"/>
      <c r="E671"/>
      <c r="F671">
        <v>87</v>
      </c>
      <c r="G671">
        <v>92</v>
      </c>
      <c r="H671">
        <v>98</v>
      </c>
      <c r="I671">
        <v>96</v>
      </c>
      <c r="J671">
        <v>81</v>
      </c>
      <c r="K671">
        <v>82</v>
      </c>
      <c r="L671">
        <v>78</v>
      </c>
      <c r="M671">
        <v>88</v>
      </c>
      <c r="N671" s="378"/>
    </row>
    <row r="672" spans="1:14" x14ac:dyDescent="0.3">
      <c r="A672" t="s">
        <v>3531</v>
      </c>
      <c r="B672">
        <v>101</v>
      </c>
      <c r="C672">
        <v>120</v>
      </c>
      <c r="D672">
        <v>111</v>
      </c>
      <c r="E672">
        <v>98</v>
      </c>
      <c r="F672"/>
      <c r="G672"/>
      <c r="H672"/>
      <c r="I672"/>
      <c r="J672"/>
      <c r="K672"/>
      <c r="L672"/>
      <c r="M672"/>
      <c r="N672" s="378"/>
    </row>
    <row r="673" spans="1:14" x14ac:dyDescent="0.3">
      <c r="A673" t="s">
        <v>3544</v>
      </c>
      <c r="B673"/>
      <c r="C673"/>
      <c r="D673"/>
      <c r="E673"/>
      <c r="F673">
        <v>138</v>
      </c>
      <c r="G673">
        <v>148</v>
      </c>
      <c r="H673">
        <v>145</v>
      </c>
      <c r="I673">
        <v>141</v>
      </c>
      <c r="J673">
        <v>145</v>
      </c>
      <c r="K673">
        <v>176</v>
      </c>
      <c r="L673">
        <v>144</v>
      </c>
      <c r="M673">
        <v>195</v>
      </c>
      <c r="N673" s="378"/>
    </row>
    <row r="674" spans="1:14" x14ac:dyDescent="0.3">
      <c r="A674" t="s">
        <v>3548</v>
      </c>
      <c r="B674">
        <v>143</v>
      </c>
      <c r="C674">
        <v>177</v>
      </c>
      <c r="D674">
        <v>167</v>
      </c>
      <c r="E674">
        <v>154</v>
      </c>
      <c r="F674"/>
      <c r="G674"/>
      <c r="H674"/>
      <c r="I674"/>
      <c r="J674"/>
      <c r="K674"/>
      <c r="L674"/>
      <c r="M674"/>
      <c r="N674" s="378"/>
    </row>
    <row r="675" spans="1:14" x14ac:dyDescent="0.3">
      <c r="A675" t="s">
        <v>3584</v>
      </c>
      <c r="B675">
        <v>63</v>
      </c>
      <c r="C675">
        <v>83</v>
      </c>
      <c r="D675">
        <v>68</v>
      </c>
      <c r="E675">
        <v>50</v>
      </c>
      <c r="F675"/>
      <c r="G675"/>
      <c r="H675"/>
      <c r="I675"/>
      <c r="J675"/>
      <c r="K675"/>
      <c r="L675"/>
      <c r="M675"/>
      <c r="N675" s="378"/>
    </row>
    <row r="676" spans="1:14" x14ac:dyDescent="0.3">
      <c r="A676" t="s">
        <v>3589</v>
      </c>
      <c r="B676">
        <v>150</v>
      </c>
      <c r="C676">
        <v>182</v>
      </c>
      <c r="D676">
        <v>153</v>
      </c>
      <c r="E676">
        <v>190</v>
      </c>
      <c r="F676"/>
      <c r="G676"/>
      <c r="H676"/>
      <c r="I676"/>
      <c r="J676"/>
      <c r="K676"/>
      <c r="L676"/>
      <c r="M676"/>
      <c r="N676" s="378"/>
    </row>
    <row r="677" spans="1:14" x14ac:dyDescent="0.3">
      <c r="A677" t="s">
        <v>3591</v>
      </c>
      <c r="B677"/>
      <c r="C677"/>
      <c r="D677"/>
      <c r="E677"/>
      <c r="F677">
        <v>209</v>
      </c>
      <c r="G677">
        <v>228</v>
      </c>
      <c r="H677">
        <v>173</v>
      </c>
      <c r="I677">
        <v>223</v>
      </c>
      <c r="J677">
        <v>204</v>
      </c>
      <c r="K677">
        <v>235</v>
      </c>
      <c r="L677">
        <v>234</v>
      </c>
      <c r="M677">
        <v>236</v>
      </c>
      <c r="N677" s="378"/>
    </row>
    <row r="678" spans="1:14" x14ac:dyDescent="0.3">
      <c r="A678" t="s">
        <v>13118</v>
      </c>
      <c r="B678"/>
      <c r="C678"/>
      <c r="D678"/>
      <c r="E678"/>
      <c r="F678">
        <v>55</v>
      </c>
      <c r="G678">
        <v>57</v>
      </c>
      <c r="H678">
        <v>60</v>
      </c>
      <c r="I678">
        <v>46</v>
      </c>
      <c r="J678">
        <v>38</v>
      </c>
      <c r="K678">
        <v>47</v>
      </c>
      <c r="L678">
        <v>42</v>
      </c>
      <c r="M678">
        <v>36</v>
      </c>
      <c r="N678" s="378"/>
    </row>
    <row r="679" spans="1:14" x14ac:dyDescent="0.3">
      <c r="A679" t="s">
        <v>3607</v>
      </c>
      <c r="B679"/>
      <c r="C679"/>
      <c r="D679"/>
      <c r="E679"/>
      <c r="F679">
        <v>123</v>
      </c>
      <c r="G679">
        <v>125</v>
      </c>
      <c r="H679">
        <v>125</v>
      </c>
      <c r="I679">
        <v>122</v>
      </c>
      <c r="J679">
        <v>112</v>
      </c>
      <c r="K679">
        <v>133</v>
      </c>
      <c r="L679">
        <v>141</v>
      </c>
      <c r="M679">
        <v>149</v>
      </c>
      <c r="N679" s="378"/>
    </row>
    <row r="680" spans="1:14" x14ac:dyDescent="0.3">
      <c r="A680" t="s">
        <v>3611</v>
      </c>
      <c r="B680">
        <v>154</v>
      </c>
      <c r="C680">
        <v>163</v>
      </c>
      <c r="D680">
        <v>161</v>
      </c>
      <c r="E680">
        <v>155</v>
      </c>
      <c r="F680"/>
      <c r="G680"/>
      <c r="H680"/>
      <c r="I680"/>
      <c r="J680"/>
      <c r="K680"/>
      <c r="L680"/>
      <c r="M680"/>
      <c r="N680" s="378"/>
    </row>
    <row r="681" spans="1:14" x14ac:dyDescent="0.3">
      <c r="A681" t="s">
        <v>3615</v>
      </c>
      <c r="B681">
        <v>131</v>
      </c>
      <c r="C681">
        <v>130</v>
      </c>
      <c r="D681">
        <v>131</v>
      </c>
      <c r="E681">
        <v>133</v>
      </c>
      <c r="F681"/>
      <c r="G681"/>
      <c r="H681"/>
      <c r="I681"/>
      <c r="J681"/>
      <c r="K681"/>
      <c r="L681"/>
      <c r="M681"/>
      <c r="N681" s="378"/>
    </row>
    <row r="682" spans="1:14" x14ac:dyDescent="0.3">
      <c r="A682" t="s">
        <v>3623</v>
      </c>
      <c r="B682">
        <v>73</v>
      </c>
      <c r="C682">
        <v>109</v>
      </c>
      <c r="D682">
        <v>98</v>
      </c>
      <c r="E682">
        <v>106</v>
      </c>
      <c r="F682"/>
      <c r="G682"/>
      <c r="H682"/>
      <c r="I682"/>
      <c r="J682"/>
      <c r="K682"/>
      <c r="L682"/>
      <c r="M682"/>
      <c r="N682" s="378"/>
    </row>
    <row r="683" spans="1:14" x14ac:dyDescent="0.3">
      <c r="A683" t="s">
        <v>3625</v>
      </c>
      <c r="B683">
        <v>143</v>
      </c>
      <c r="C683">
        <v>150</v>
      </c>
      <c r="D683">
        <v>148</v>
      </c>
      <c r="E683">
        <v>157</v>
      </c>
      <c r="F683">
        <v>129</v>
      </c>
      <c r="G683">
        <v>164</v>
      </c>
      <c r="H683"/>
      <c r="I683"/>
      <c r="J683"/>
      <c r="K683"/>
      <c r="L683"/>
      <c r="M683"/>
      <c r="N683" s="378"/>
    </row>
    <row r="684" spans="1:14" x14ac:dyDescent="0.3">
      <c r="A684" t="s">
        <v>3641</v>
      </c>
      <c r="B684">
        <v>48</v>
      </c>
      <c r="C684">
        <v>50</v>
      </c>
      <c r="D684">
        <v>49</v>
      </c>
      <c r="E684">
        <v>51</v>
      </c>
      <c r="F684"/>
      <c r="G684"/>
      <c r="H684"/>
      <c r="I684"/>
      <c r="J684"/>
      <c r="K684"/>
      <c r="L684"/>
      <c r="M684"/>
      <c r="N684" s="378"/>
    </row>
    <row r="685" spans="1:14" x14ac:dyDescent="0.3">
      <c r="A685" t="s">
        <v>3645</v>
      </c>
      <c r="B685"/>
      <c r="C685"/>
      <c r="D685"/>
      <c r="E685"/>
      <c r="F685">
        <v>234</v>
      </c>
      <c r="G685">
        <v>225</v>
      </c>
      <c r="H685">
        <v>248</v>
      </c>
      <c r="I685">
        <v>288</v>
      </c>
      <c r="J685">
        <v>267</v>
      </c>
      <c r="K685">
        <v>236</v>
      </c>
      <c r="L685">
        <v>250</v>
      </c>
      <c r="M685">
        <v>303</v>
      </c>
      <c r="N685" s="378"/>
    </row>
    <row r="686" spans="1:14" x14ac:dyDescent="0.3">
      <c r="A686" t="s">
        <v>3654</v>
      </c>
      <c r="B686">
        <v>97</v>
      </c>
      <c r="C686">
        <v>103</v>
      </c>
      <c r="D686">
        <v>117</v>
      </c>
      <c r="E686">
        <v>117</v>
      </c>
      <c r="F686">
        <v>160</v>
      </c>
      <c r="G686">
        <v>149</v>
      </c>
      <c r="H686">
        <v>162</v>
      </c>
      <c r="I686">
        <v>119</v>
      </c>
      <c r="J686">
        <v>148</v>
      </c>
      <c r="K686">
        <v>127</v>
      </c>
      <c r="L686">
        <v>132</v>
      </c>
      <c r="M686">
        <v>93</v>
      </c>
      <c r="N686" s="378"/>
    </row>
    <row r="687" spans="1:14" x14ac:dyDescent="0.3">
      <c r="A687" t="s">
        <v>3671</v>
      </c>
      <c r="B687">
        <v>93</v>
      </c>
      <c r="C687">
        <v>65</v>
      </c>
      <c r="D687">
        <v>76</v>
      </c>
      <c r="E687">
        <v>92</v>
      </c>
      <c r="F687"/>
      <c r="G687"/>
      <c r="H687"/>
      <c r="I687"/>
      <c r="J687"/>
      <c r="K687"/>
      <c r="L687"/>
      <c r="M687"/>
      <c r="N687" s="378"/>
    </row>
    <row r="688" spans="1:14" x14ac:dyDescent="0.3">
      <c r="A688" t="s">
        <v>3677</v>
      </c>
      <c r="B688">
        <v>212</v>
      </c>
      <c r="C688">
        <v>196</v>
      </c>
      <c r="D688">
        <v>168</v>
      </c>
      <c r="E688">
        <v>207</v>
      </c>
      <c r="F688">
        <v>190</v>
      </c>
      <c r="G688">
        <v>203</v>
      </c>
      <c r="H688"/>
      <c r="I688"/>
      <c r="J688"/>
      <c r="K688"/>
      <c r="L688"/>
      <c r="M688"/>
      <c r="N688" s="378"/>
    </row>
    <row r="689" spans="1:14" x14ac:dyDescent="0.3">
      <c r="A689" t="s">
        <v>3690</v>
      </c>
      <c r="B689"/>
      <c r="C689"/>
      <c r="D689"/>
      <c r="E689"/>
      <c r="F689">
        <v>96</v>
      </c>
      <c r="G689">
        <v>114</v>
      </c>
      <c r="H689">
        <v>94</v>
      </c>
      <c r="I689">
        <v>82</v>
      </c>
      <c r="J689">
        <v>75</v>
      </c>
      <c r="K689">
        <v>107</v>
      </c>
      <c r="L689">
        <v>103</v>
      </c>
      <c r="M689">
        <v>95</v>
      </c>
      <c r="N689" s="378"/>
    </row>
    <row r="690" spans="1:14" x14ac:dyDescent="0.3">
      <c r="A690" t="s">
        <v>3738</v>
      </c>
      <c r="B690"/>
      <c r="C690"/>
      <c r="D690"/>
      <c r="E690"/>
      <c r="F690">
        <v>150</v>
      </c>
      <c r="G690">
        <v>122</v>
      </c>
      <c r="H690">
        <v>133</v>
      </c>
      <c r="I690">
        <v>142</v>
      </c>
      <c r="J690">
        <v>138</v>
      </c>
      <c r="K690">
        <v>160</v>
      </c>
      <c r="L690">
        <v>160</v>
      </c>
      <c r="M690">
        <v>134</v>
      </c>
      <c r="N690" s="378"/>
    </row>
    <row r="691" spans="1:14" x14ac:dyDescent="0.3">
      <c r="A691" t="s">
        <v>3751</v>
      </c>
      <c r="B691">
        <v>21</v>
      </c>
      <c r="C691">
        <v>21</v>
      </c>
      <c r="D691">
        <v>15</v>
      </c>
      <c r="E691">
        <v>27</v>
      </c>
      <c r="F691"/>
      <c r="G691"/>
      <c r="H691"/>
      <c r="I691"/>
      <c r="J691"/>
      <c r="K691"/>
      <c r="L691"/>
      <c r="M691"/>
      <c r="N691" s="378"/>
    </row>
    <row r="692" spans="1:14" x14ac:dyDescent="0.3">
      <c r="A692" t="s">
        <v>3754</v>
      </c>
      <c r="B692"/>
      <c r="C692"/>
      <c r="D692"/>
      <c r="E692"/>
      <c r="F692">
        <v>156</v>
      </c>
      <c r="G692">
        <v>171</v>
      </c>
      <c r="H692">
        <v>155</v>
      </c>
      <c r="I692">
        <v>161</v>
      </c>
      <c r="J692">
        <v>157</v>
      </c>
      <c r="K692">
        <v>142</v>
      </c>
      <c r="L692">
        <v>164</v>
      </c>
      <c r="M692">
        <v>174</v>
      </c>
      <c r="N692" s="378"/>
    </row>
    <row r="693" spans="1:14" x14ac:dyDescent="0.3">
      <c r="A693" t="s">
        <v>3761</v>
      </c>
      <c r="B693"/>
      <c r="C693"/>
      <c r="D693"/>
      <c r="E693"/>
      <c r="F693">
        <v>164</v>
      </c>
      <c r="G693">
        <v>163</v>
      </c>
      <c r="H693">
        <v>147</v>
      </c>
      <c r="I693">
        <v>154</v>
      </c>
      <c r="J693">
        <v>153</v>
      </c>
      <c r="K693">
        <v>162</v>
      </c>
      <c r="L693">
        <v>148</v>
      </c>
      <c r="M693">
        <v>179</v>
      </c>
      <c r="N693" s="378"/>
    </row>
    <row r="694" spans="1:14" x14ac:dyDescent="0.3">
      <c r="A694" t="s">
        <v>3769</v>
      </c>
      <c r="B694"/>
      <c r="C694"/>
      <c r="D694"/>
      <c r="E694"/>
      <c r="F694">
        <v>186</v>
      </c>
      <c r="G694">
        <v>187</v>
      </c>
      <c r="H694">
        <v>193</v>
      </c>
      <c r="I694">
        <v>193</v>
      </c>
      <c r="J694">
        <v>174</v>
      </c>
      <c r="K694">
        <v>168</v>
      </c>
      <c r="L694">
        <v>164</v>
      </c>
      <c r="M694">
        <v>170</v>
      </c>
      <c r="N694" s="378"/>
    </row>
    <row r="695" spans="1:14" x14ac:dyDescent="0.3">
      <c r="A695" t="s">
        <v>3773</v>
      </c>
      <c r="B695">
        <v>129</v>
      </c>
      <c r="C695">
        <v>165</v>
      </c>
      <c r="D695">
        <v>140</v>
      </c>
      <c r="E695">
        <v>146</v>
      </c>
      <c r="F695"/>
      <c r="G695"/>
      <c r="H695"/>
      <c r="I695"/>
      <c r="J695"/>
      <c r="K695"/>
      <c r="L695"/>
      <c r="M695"/>
      <c r="N695" s="378"/>
    </row>
    <row r="696" spans="1:14" x14ac:dyDescent="0.3">
      <c r="A696" t="s">
        <v>16059</v>
      </c>
      <c r="B696">
        <v>67</v>
      </c>
      <c r="C696">
        <v>68</v>
      </c>
      <c r="D696">
        <v>55</v>
      </c>
      <c r="E696">
        <v>79</v>
      </c>
      <c r="F696">
        <v>51</v>
      </c>
      <c r="G696">
        <v>59</v>
      </c>
      <c r="H696">
        <v>61</v>
      </c>
      <c r="I696">
        <v>56</v>
      </c>
      <c r="J696">
        <v>68</v>
      </c>
      <c r="K696">
        <v>64</v>
      </c>
      <c r="L696"/>
      <c r="M696"/>
      <c r="N696" s="378"/>
    </row>
    <row r="697" spans="1:14" x14ac:dyDescent="0.3">
      <c r="A697" t="s">
        <v>10385</v>
      </c>
      <c r="B697">
        <v>31</v>
      </c>
      <c r="C697">
        <v>28</v>
      </c>
      <c r="D697">
        <v>20</v>
      </c>
      <c r="E697">
        <v>35</v>
      </c>
      <c r="F697"/>
      <c r="G697"/>
      <c r="H697"/>
      <c r="I697"/>
      <c r="J697"/>
      <c r="K697"/>
      <c r="L697"/>
      <c r="M697"/>
      <c r="N697" s="378"/>
    </row>
    <row r="698" spans="1:14" x14ac:dyDescent="0.3">
      <c r="A698" t="s">
        <v>3794</v>
      </c>
      <c r="B698">
        <v>34</v>
      </c>
      <c r="C698">
        <v>28</v>
      </c>
      <c r="D698">
        <v>46</v>
      </c>
      <c r="E698">
        <v>51</v>
      </c>
      <c r="F698">
        <v>75</v>
      </c>
      <c r="G698">
        <v>78</v>
      </c>
      <c r="H698">
        <v>79</v>
      </c>
      <c r="I698">
        <v>70</v>
      </c>
      <c r="J698">
        <v>74</v>
      </c>
      <c r="K698">
        <v>70</v>
      </c>
      <c r="L698">
        <v>67</v>
      </c>
      <c r="M698">
        <v>67</v>
      </c>
      <c r="N698" s="378"/>
    </row>
    <row r="699" spans="1:14" x14ac:dyDescent="0.3">
      <c r="A699" t="s">
        <v>3798</v>
      </c>
      <c r="B699"/>
      <c r="C699"/>
      <c r="D699"/>
      <c r="E699"/>
      <c r="F699">
        <v>68</v>
      </c>
      <c r="G699">
        <v>84</v>
      </c>
      <c r="H699">
        <v>63</v>
      </c>
      <c r="I699">
        <v>93</v>
      </c>
      <c r="J699">
        <v>85</v>
      </c>
      <c r="K699">
        <v>73</v>
      </c>
      <c r="L699">
        <v>74</v>
      </c>
      <c r="M699">
        <v>68</v>
      </c>
      <c r="N699" s="378"/>
    </row>
    <row r="700" spans="1:14" x14ac:dyDescent="0.3">
      <c r="A700" t="s">
        <v>3808</v>
      </c>
      <c r="B700">
        <v>45</v>
      </c>
      <c r="C700">
        <v>38</v>
      </c>
      <c r="D700">
        <v>42</v>
      </c>
      <c r="E700">
        <v>41</v>
      </c>
      <c r="F700">
        <v>71</v>
      </c>
      <c r="G700">
        <v>56</v>
      </c>
      <c r="H700">
        <v>64</v>
      </c>
      <c r="I700">
        <v>66</v>
      </c>
      <c r="J700">
        <v>52</v>
      </c>
      <c r="K700">
        <v>60</v>
      </c>
      <c r="L700">
        <v>59</v>
      </c>
      <c r="M700">
        <v>55</v>
      </c>
      <c r="N700" s="378"/>
    </row>
    <row r="701" spans="1:14" x14ac:dyDescent="0.3">
      <c r="A701" t="s">
        <v>3818</v>
      </c>
      <c r="B701">
        <v>16</v>
      </c>
      <c r="C701">
        <v>21</v>
      </c>
      <c r="D701">
        <v>14</v>
      </c>
      <c r="E701">
        <v>15</v>
      </c>
      <c r="F701"/>
      <c r="G701"/>
      <c r="H701"/>
      <c r="I701"/>
      <c r="J701"/>
      <c r="K701"/>
      <c r="L701"/>
      <c r="M701"/>
      <c r="N701" s="378"/>
    </row>
    <row r="702" spans="1:14" x14ac:dyDescent="0.3">
      <c r="A702" t="s">
        <v>3826</v>
      </c>
      <c r="B702">
        <v>11</v>
      </c>
      <c r="C702">
        <v>15</v>
      </c>
      <c r="D702">
        <v>12</v>
      </c>
      <c r="E702">
        <v>10</v>
      </c>
      <c r="F702"/>
      <c r="G702"/>
      <c r="H702"/>
      <c r="I702"/>
      <c r="J702"/>
      <c r="K702"/>
      <c r="L702"/>
      <c r="M702"/>
      <c r="N702" s="378"/>
    </row>
    <row r="703" spans="1:14" x14ac:dyDescent="0.3">
      <c r="A703" t="s">
        <v>3830</v>
      </c>
      <c r="B703">
        <v>28</v>
      </c>
      <c r="C703">
        <v>38</v>
      </c>
      <c r="D703">
        <v>20</v>
      </c>
      <c r="E703">
        <v>20</v>
      </c>
      <c r="F703"/>
      <c r="G703"/>
      <c r="H703"/>
      <c r="I703"/>
      <c r="J703"/>
      <c r="K703"/>
      <c r="L703"/>
      <c r="M703"/>
      <c r="N703" s="378"/>
    </row>
    <row r="704" spans="1:14" x14ac:dyDescent="0.3">
      <c r="A704" t="s">
        <v>3852</v>
      </c>
      <c r="B704">
        <v>20</v>
      </c>
      <c r="C704">
        <v>14</v>
      </c>
      <c r="D704">
        <v>18</v>
      </c>
      <c r="E704">
        <v>21</v>
      </c>
      <c r="F704"/>
      <c r="G704"/>
      <c r="H704"/>
      <c r="I704"/>
      <c r="J704"/>
      <c r="K704"/>
      <c r="L704"/>
      <c r="M704"/>
      <c r="N704" s="378"/>
    </row>
    <row r="705" spans="1:14" x14ac:dyDescent="0.3">
      <c r="A705" t="s">
        <v>3864</v>
      </c>
      <c r="B705">
        <v>44</v>
      </c>
      <c r="C705">
        <v>45</v>
      </c>
      <c r="D705">
        <v>46</v>
      </c>
      <c r="E705">
        <v>55</v>
      </c>
      <c r="F705"/>
      <c r="G705"/>
      <c r="H705"/>
      <c r="I705"/>
      <c r="J705"/>
      <c r="K705"/>
      <c r="L705"/>
      <c r="M705"/>
      <c r="N705" s="378"/>
    </row>
    <row r="706" spans="1:14" x14ac:dyDescent="0.3">
      <c r="A706" t="s">
        <v>10365</v>
      </c>
      <c r="B706">
        <v>14</v>
      </c>
      <c r="C706">
        <v>17</v>
      </c>
      <c r="D706">
        <v>14</v>
      </c>
      <c r="E706">
        <v>14</v>
      </c>
      <c r="F706"/>
      <c r="G706"/>
      <c r="H706"/>
      <c r="I706"/>
      <c r="J706"/>
      <c r="K706"/>
      <c r="L706"/>
      <c r="M706"/>
      <c r="N706" s="378"/>
    </row>
    <row r="707" spans="1:14" x14ac:dyDescent="0.3">
      <c r="A707" t="s">
        <v>3867</v>
      </c>
      <c r="B707">
        <v>5</v>
      </c>
      <c r="C707">
        <v>11</v>
      </c>
      <c r="D707">
        <v>12</v>
      </c>
      <c r="E707">
        <v>25</v>
      </c>
      <c r="F707"/>
      <c r="G707"/>
      <c r="H707"/>
      <c r="I707"/>
      <c r="J707"/>
      <c r="K707"/>
      <c r="L707"/>
      <c r="M707"/>
      <c r="N707" s="378"/>
    </row>
    <row r="708" spans="1:14" x14ac:dyDescent="0.3">
      <c r="A708" t="s">
        <v>3869</v>
      </c>
      <c r="B708"/>
      <c r="C708"/>
      <c r="D708"/>
      <c r="E708"/>
      <c r="F708">
        <v>115</v>
      </c>
      <c r="G708">
        <v>160</v>
      </c>
      <c r="H708">
        <v>132</v>
      </c>
      <c r="I708">
        <v>147</v>
      </c>
      <c r="J708">
        <v>149</v>
      </c>
      <c r="K708">
        <v>168</v>
      </c>
      <c r="L708">
        <v>148</v>
      </c>
      <c r="M708">
        <v>179</v>
      </c>
      <c r="N708" s="378"/>
    </row>
    <row r="709" spans="1:14" x14ac:dyDescent="0.3">
      <c r="A709" t="s">
        <v>3872</v>
      </c>
      <c r="B709"/>
      <c r="C709"/>
      <c r="D709"/>
      <c r="E709"/>
      <c r="F709">
        <v>117</v>
      </c>
      <c r="G709">
        <v>71</v>
      </c>
      <c r="H709">
        <v>69</v>
      </c>
      <c r="I709">
        <v>39</v>
      </c>
      <c r="J709">
        <v>58</v>
      </c>
      <c r="K709">
        <v>49</v>
      </c>
      <c r="L709">
        <v>58</v>
      </c>
      <c r="M709">
        <v>63</v>
      </c>
      <c r="N709" s="378"/>
    </row>
    <row r="710" spans="1:14" x14ac:dyDescent="0.3">
      <c r="A710" t="s">
        <v>3874</v>
      </c>
      <c r="B710"/>
      <c r="C710"/>
      <c r="D710"/>
      <c r="E710"/>
      <c r="F710">
        <v>198</v>
      </c>
      <c r="G710">
        <v>1</v>
      </c>
      <c r="H710">
        <v>116</v>
      </c>
      <c r="I710"/>
      <c r="J710">
        <v>84</v>
      </c>
      <c r="K710"/>
      <c r="L710">
        <v>186</v>
      </c>
      <c r="M710"/>
      <c r="N710" s="378"/>
    </row>
    <row r="711" spans="1:14" x14ac:dyDescent="0.3">
      <c r="A711" t="s">
        <v>3883</v>
      </c>
      <c r="B711"/>
      <c r="C711"/>
      <c r="D711"/>
      <c r="E711"/>
      <c r="F711">
        <v>65</v>
      </c>
      <c r="G711">
        <v>60</v>
      </c>
      <c r="H711">
        <v>53</v>
      </c>
      <c r="I711">
        <v>61</v>
      </c>
      <c r="J711">
        <v>52</v>
      </c>
      <c r="K711">
        <v>55</v>
      </c>
      <c r="L711">
        <v>45</v>
      </c>
      <c r="M711">
        <v>56</v>
      </c>
      <c r="N711" s="378"/>
    </row>
    <row r="712" spans="1:14" x14ac:dyDescent="0.3">
      <c r="A712" t="s">
        <v>3889</v>
      </c>
      <c r="B712">
        <v>16</v>
      </c>
      <c r="C712">
        <v>13</v>
      </c>
      <c r="D712">
        <v>15</v>
      </c>
      <c r="E712">
        <v>12</v>
      </c>
      <c r="F712"/>
      <c r="G712"/>
      <c r="H712"/>
      <c r="I712"/>
      <c r="J712"/>
      <c r="K712"/>
      <c r="L712"/>
      <c r="M712"/>
      <c r="N712" s="378"/>
    </row>
    <row r="713" spans="1:14" x14ac:dyDescent="0.3">
      <c r="A713" t="s">
        <v>10369</v>
      </c>
      <c r="B713">
        <v>21</v>
      </c>
      <c r="C713">
        <v>23</v>
      </c>
      <c r="D713">
        <v>23</v>
      </c>
      <c r="E713">
        <v>25</v>
      </c>
      <c r="F713"/>
      <c r="G713"/>
      <c r="H713"/>
      <c r="I713"/>
      <c r="J713"/>
      <c r="K713"/>
      <c r="L713"/>
      <c r="M713"/>
      <c r="N713" s="378"/>
    </row>
    <row r="714" spans="1:14" x14ac:dyDescent="0.3">
      <c r="A714" t="s">
        <v>3895</v>
      </c>
      <c r="B714">
        <v>14</v>
      </c>
      <c r="C714">
        <v>18</v>
      </c>
      <c r="D714">
        <v>27</v>
      </c>
      <c r="E714">
        <v>20</v>
      </c>
      <c r="F714"/>
      <c r="G714"/>
      <c r="H714"/>
      <c r="I714"/>
      <c r="J714"/>
      <c r="K714"/>
      <c r="L714"/>
      <c r="M714"/>
      <c r="N714" s="378"/>
    </row>
    <row r="715" spans="1:14" x14ac:dyDescent="0.3">
      <c r="A715" t="s">
        <v>3899</v>
      </c>
      <c r="B715">
        <v>25</v>
      </c>
      <c r="C715">
        <v>14</v>
      </c>
      <c r="D715">
        <v>19</v>
      </c>
      <c r="E715">
        <v>18</v>
      </c>
      <c r="F715"/>
      <c r="G715"/>
      <c r="H715"/>
      <c r="I715"/>
      <c r="J715"/>
      <c r="K715"/>
      <c r="L715"/>
      <c r="M715"/>
      <c r="N715" s="378"/>
    </row>
    <row r="716" spans="1:14" x14ac:dyDescent="0.3">
      <c r="A716" t="s">
        <v>10363</v>
      </c>
      <c r="B716">
        <v>20</v>
      </c>
      <c r="C716">
        <v>18</v>
      </c>
      <c r="D716">
        <v>11</v>
      </c>
      <c r="E716">
        <v>15</v>
      </c>
      <c r="F716"/>
      <c r="G716"/>
      <c r="H716"/>
      <c r="I716"/>
      <c r="J716"/>
      <c r="K716"/>
      <c r="L716"/>
      <c r="M716"/>
      <c r="N716" s="378"/>
    </row>
    <row r="717" spans="1:14" x14ac:dyDescent="0.3">
      <c r="A717" t="s">
        <v>10006</v>
      </c>
      <c r="B717"/>
      <c r="C717"/>
      <c r="D717"/>
      <c r="E717"/>
      <c r="F717">
        <v>193</v>
      </c>
      <c r="G717">
        <v>153</v>
      </c>
      <c r="H717">
        <v>171</v>
      </c>
      <c r="I717">
        <v>131</v>
      </c>
      <c r="J717">
        <v>81</v>
      </c>
      <c r="K717">
        <v>61</v>
      </c>
      <c r="L717">
        <v>95</v>
      </c>
      <c r="M717">
        <v>83</v>
      </c>
      <c r="N717" s="378"/>
    </row>
    <row r="718" spans="1:14" x14ac:dyDescent="0.3">
      <c r="A718" t="s">
        <v>3909</v>
      </c>
      <c r="B718">
        <v>196</v>
      </c>
      <c r="C718">
        <v>240</v>
      </c>
      <c r="D718">
        <v>223</v>
      </c>
      <c r="E718">
        <v>208</v>
      </c>
      <c r="F718"/>
      <c r="G718"/>
      <c r="H718"/>
      <c r="I718"/>
      <c r="J718"/>
      <c r="K718"/>
      <c r="L718"/>
      <c r="M718"/>
      <c r="N718" s="378"/>
    </row>
    <row r="719" spans="1:14" x14ac:dyDescent="0.3">
      <c r="A719" t="s">
        <v>3917</v>
      </c>
      <c r="B719"/>
      <c r="C719"/>
      <c r="D719"/>
      <c r="E719"/>
      <c r="F719">
        <v>85</v>
      </c>
      <c r="G719">
        <v>152</v>
      </c>
      <c r="H719">
        <v>71</v>
      </c>
      <c r="I719">
        <v>136</v>
      </c>
      <c r="J719">
        <v>72</v>
      </c>
      <c r="K719">
        <v>118</v>
      </c>
      <c r="L719">
        <v>53</v>
      </c>
      <c r="M719">
        <v>91</v>
      </c>
      <c r="N719" s="378"/>
    </row>
    <row r="720" spans="1:14" x14ac:dyDescent="0.3">
      <c r="A720" t="s">
        <v>3927</v>
      </c>
      <c r="B720">
        <v>73</v>
      </c>
      <c r="C720">
        <v>93</v>
      </c>
      <c r="D720">
        <v>82</v>
      </c>
      <c r="E720">
        <v>106</v>
      </c>
      <c r="F720"/>
      <c r="G720"/>
      <c r="H720"/>
      <c r="I720"/>
      <c r="J720"/>
      <c r="K720"/>
      <c r="L720"/>
      <c r="M720"/>
      <c r="N720" s="378"/>
    </row>
    <row r="721" spans="1:14" x14ac:dyDescent="0.3">
      <c r="A721" t="s">
        <v>3935</v>
      </c>
      <c r="B721">
        <v>44</v>
      </c>
      <c r="C721">
        <v>44</v>
      </c>
      <c r="D721">
        <v>49</v>
      </c>
      <c r="E721">
        <v>70</v>
      </c>
      <c r="F721"/>
      <c r="G721"/>
      <c r="H721"/>
      <c r="I721"/>
      <c r="J721"/>
      <c r="K721"/>
      <c r="L721"/>
      <c r="M721"/>
      <c r="N721" s="378"/>
    </row>
    <row r="722" spans="1:14" x14ac:dyDescent="0.3">
      <c r="A722" t="s">
        <v>3947</v>
      </c>
      <c r="B722"/>
      <c r="C722"/>
      <c r="D722"/>
      <c r="E722"/>
      <c r="F722">
        <v>78</v>
      </c>
      <c r="G722">
        <v>112</v>
      </c>
      <c r="H722">
        <v>82</v>
      </c>
      <c r="I722">
        <v>123</v>
      </c>
      <c r="J722">
        <v>70</v>
      </c>
      <c r="K722">
        <v>57</v>
      </c>
      <c r="L722">
        <v>47</v>
      </c>
      <c r="M722">
        <v>69</v>
      </c>
      <c r="N722" s="378"/>
    </row>
    <row r="723" spans="1:14" x14ac:dyDescent="0.3">
      <c r="A723" t="s">
        <v>10361</v>
      </c>
      <c r="B723"/>
      <c r="C723"/>
      <c r="D723"/>
      <c r="E723"/>
      <c r="F723">
        <v>39</v>
      </c>
      <c r="G723">
        <v>50</v>
      </c>
      <c r="H723">
        <v>45</v>
      </c>
      <c r="I723">
        <v>55</v>
      </c>
      <c r="J723">
        <v>49</v>
      </c>
      <c r="K723">
        <v>46</v>
      </c>
      <c r="L723">
        <v>28</v>
      </c>
      <c r="M723">
        <v>32</v>
      </c>
      <c r="N723" s="378"/>
    </row>
    <row r="724" spans="1:14" x14ac:dyDescent="0.3">
      <c r="A724" t="s">
        <v>12955</v>
      </c>
      <c r="B724"/>
      <c r="C724"/>
      <c r="D724"/>
      <c r="E724"/>
      <c r="F724">
        <v>1</v>
      </c>
      <c r="G724">
        <v>6</v>
      </c>
      <c r="H724">
        <v>2</v>
      </c>
      <c r="I724">
        <v>18</v>
      </c>
      <c r="J724">
        <v>2</v>
      </c>
      <c r="K724">
        <v>9</v>
      </c>
      <c r="L724">
        <v>6</v>
      </c>
      <c r="M724">
        <v>17</v>
      </c>
      <c r="N724" s="378"/>
    </row>
    <row r="725" spans="1:14" x14ac:dyDescent="0.3">
      <c r="A725" t="s">
        <v>16125</v>
      </c>
      <c r="B725"/>
      <c r="C725"/>
      <c r="D725"/>
      <c r="E725"/>
      <c r="F725">
        <v>77</v>
      </c>
      <c r="G725">
        <v>116</v>
      </c>
      <c r="H725">
        <v>145</v>
      </c>
      <c r="I725">
        <v>152</v>
      </c>
      <c r="J725">
        <v>107</v>
      </c>
      <c r="K725">
        <v>169</v>
      </c>
      <c r="L725">
        <v>116</v>
      </c>
      <c r="M725">
        <v>157</v>
      </c>
      <c r="N725" s="378"/>
    </row>
    <row r="726" spans="1:14" x14ac:dyDescent="0.3">
      <c r="A726" t="s">
        <v>10008</v>
      </c>
      <c r="B726">
        <v>39</v>
      </c>
      <c r="C726">
        <v>34</v>
      </c>
      <c r="D726">
        <v>40</v>
      </c>
      <c r="E726">
        <v>28</v>
      </c>
      <c r="F726"/>
      <c r="G726"/>
      <c r="H726"/>
      <c r="I726"/>
      <c r="J726"/>
      <c r="K726"/>
      <c r="L726"/>
      <c r="M726"/>
      <c r="N726" s="378"/>
    </row>
    <row r="727" spans="1:14" x14ac:dyDescent="0.3">
      <c r="A727" t="s">
        <v>3966</v>
      </c>
      <c r="B727">
        <v>98</v>
      </c>
      <c r="C727">
        <v>91</v>
      </c>
      <c r="D727">
        <v>96</v>
      </c>
      <c r="E727">
        <v>79</v>
      </c>
      <c r="F727"/>
      <c r="G727"/>
      <c r="H727"/>
      <c r="I727"/>
      <c r="J727"/>
      <c r="K727"/>
      <c r="L727"/>
      <c r="M727"/>
      <c r="N727" s="378"/>
    </row>
    <row r="728" spans="1:14" x14ac:dyDescent="0.3">
      <c r="A728" t="s">
        <v>3970</v>
      </c>
      <c r="B728"/>
      <c r="C728"/>
      <c r="D728"/>
      <c r="E728"/>
      <c r="F728">
        <v>48</v>
      </c>
      <c r="G728">
        <v>47</v>
      </c>
      <c r="H728">
        <v>50</v>
      </c>
      <c r="I728">
        <v>53</v>
      </c>
      <c r="J728">
        <v>37</v>
      </c>
      <c r="K728">
        <v>43</v>
      </c>
      <c r="L728">
        <v>42</v>
      </c>
      <c r="M728">
        <v>56</v>
      </c>
      <c r="N728" s="378"/>
    </row>
    <row r="729" spans="1:14" x14ac:dyDescent="0.3">
      <c r="A729" t="s">
        <v>12939</v>
      </c>
      <c r="B729">
        <v>38</v>
      </c>
      <c r="C729">
        <v>39</v>
      </c>
      <c r="D729">
        <v>46</v>
      </c>
      <c r="E729">
        <v>49</v>
      </c>
      <c r="F729"/>
      <c r="G729"/>
      <c r="H729"/>
      <c r="I729"/>
      <c r="J729"/>
      <c r="K729"/>
      <c r="L729"/>
      <c r="M729"/>
      <c r="N729" s="378"/>
    </row>
    <row r="730" spans="1:14" x14ac:dyDescent="0.3">
      <c r="A730" t="s">
        <v>3977</v>
      </c>
      <c r="B730"/>
      <c r="C730"/>
      <c r="D730"/>
      <c r="E730"/>
      <c r="F730">
        <v>55</v>
      </c>
      <c r="G730">
        <v>51</v>
      </c>
      <c r="H730">
        <v>56</v>
      </c>
      <c r="I730">
        <v>58</v>
      </c>
      <c r="J730">
        <v>60</v>
      </c>
      <c r="K730">
        <v>54</v>
      </c>
      <c r="L730">
        <v>48</v>
      </c>
      <c r="M730">
        <v>56</v>
      </c>
      <c r="N730" s="378"/>
    </row>
    <row r="731" spans="1:14" x14ac:dyDescent="0.3">
      <c r="A731" t="s">
        <v>3980</v>
      </c>
      <c r="B731"/>
      <c r="C731"/>
      <c r="D731"/>
      <c r="E731"/>
      <c r="F731">
        <v>34</v>
      </c>
      <c r="G731">
        <v>31</v>
      </c>
      <c r="H731">
        <v>34</v>
      </c>
      <c r="I731">
        <v>37</v>
      </c>
      <c r="J731">
        <v>24</v>
      </c>
      <c r="K731">
        <v>40</v>
      </c>
      <c r="L731">
        <v>26</v>
      </c>
      <c r="M731">
        <v>39</v>
      </c>
      <c r="N731" s="378"/>
    </row>
    <row r="732" spans="1:14" x14ac:dyDescent="0.3">
      <c r="A732" t="s">
        <v>3984</v>
      </c>
      <c r="B732">
        <v>33</v>
      </c>
      <c r="C732">
        <v>51</v>
      </c>
      <c r="D732">
        <v>28</v>
      </c>
      <c r="E732">
        <v>41</v>
      </c>
      <c r="F732"/>
      <c r="G732"/>
      <c r="H732"/>
      <c r="I732"/>
      <c r="J732"/>
      <c r="K732"/>
      <c r="L732"/>
      <c r="M732"/>
      <c r="N732" s="378"/>
    </row>
    <row r="733" spans="1:14" x14ac:dyDescent="0.3">
      <c r="A733" t="s">
        <v>16065</v>
      </c>
      <c r="B733">
        <v>61</v>
      </c>
      <c r="C733">
        <v>59</v>
      </c>
      <c r="D733">
        <v>47</v>
      </c>
      <c r="E733">
        <v>63</v>
      </c>
      <c r="F733"/>
      <c r="G733"/>
      <c r="H733"/>
      <c r="I733"/>
      <c r="J733"/>
      <c r="K733"/>
      <c r="L733"/>
      <c r="M733"/>
      <c r="N733" s="378"/>
    </row>
    <row r="734" spans="1:14" x14ac:dyDescent="0.3">
      <c r="A734" t="s">
        <v>3995</v>
      </c>
      <c r="B734"/>
      <c r="C734"/>
      <c r="D734"/>
      <c r="E734"/>
      <c r="F734">
        <v>82</v>
      </c>
      <c r="G734">
        <v>105</v>
      </c>
      <c r="H734">
        <v>99</v>
      </c>
      <c r="I734">
        <v>106</v>
      </c>
      <c r="J734">
        <v>87</v>
      </c>
      <c r="K734">
        <v>117</v>
      </c>
      <c r="L734">
        <v>88</v>
      </c>
      <c r="M734">
        <v>120</v>
      </c>
      <c r="N734" s="378"/>
    </row>
    <row r="735" spans="1:14" x14ac:dyDescent="0.3">
      <c r="A735" t="s">
        <v>3998</v>
      </c>
      <c r="B735">
        <v>4</v>
      </c>
      <c r="C735">
        <v>16</v>
      </c>
      <c r="D735">
        <v>10</v>
      </c>
      <c r="E735">
        <v>11</v>
      </c>
      <c r="F735">
        <v>12</v>
      </c>
      <c r="G735">
        <v>9</v>
      </c>
      <c r="H735">
        <v>13</v>
      </c>
      <c r="I735">
        <v>8</v>
      </c>
      <c r="J735">
        <v>11</v>
      </c>
      <c r="K735">
        <v>10</v>
      </c>
      <c r="L735">
        <v>3</v>
      </c>
      <c r="M735">
        <v>8</v>
      </c>
      <c r="N735" s="378"/>
    </row>
    <row r="736" spans="1:14" x14ac:dyDescent="0.3">
      <c r="A736" t="s">
        <v>4000</v>
      </c>
      <c r="B736"/>
      <c r="C736"/>
      <c r="D736"/>
      <c r="E736"/>
      <c r="F736">
        <v>56</v>
      </c>
      <c r="G736">
        <v>67</v>
      </c>
      <c r="H736">
        <v>56</v>
      </c>
      <c r="I736">
        <v>49</v>
      </c>
      <c r="J736">
        <v>62</v>
      </c>
      <c r="K736">
        <v>63</v>
      </c>
      <c r="L736">
        <v>61</v>
      </c>
      <c r="M736">
        <v>58</v>
      </c>
      <c r="N736" s="378"/>
    </row>
    <row r="737" spans="1:14" x14ac:dyDescent="0.3">
      <c r="A737" t="s">
        <v>4009</v>
      </c>
      <c r="B737">
        <v>73</v>
      </c>
      <c r="C737">
        <v>79</v>
      </c>
      <c r="D737">
        <v>72</v>
      </c>
      <c r="E737">
        <v>96</v>
      </c>
      <c r="F737"/>
      <c r="G737"/>
      <c r="H737"/>
      <c r="I737"/>
      <c r="J737"/>
      <c r="K737"/>
      <c r="L737"/>
      <c r="M737"/>
      <c r="N737" s="378"/>
    </row>
    <row r="738" spans="1:14" x14ac:dyDescent="0.3">
      <c r="A738" t="s">
        <v>4016</v>
      </c>
      <c r="B738">
        <v>43</v>
      </c>
      <c r="C738">
        <v>39</v>
      </c>
      <c r="D738">
        <v>48</v>
      </c>
      <c r="E738">
        <v>35</v>
      </c>
      <c r="F738">
        <v>42</v>
      </c>
      <c r="G738">
        <v>28</v>
      </c>
      <c r="H738">
        <v>35</v>
      </c>
      <c r="I738">
        <v>38</v>
      </c>
      <c r="J738">
        <v>36</v>
      </c>
      <c r="K738">
        <v>28</v>
      </c>
      <c r="L738">
        <v>36</v>
      </c>
      <c r="M738">
        <v>31</v>
      </c>
      <c r="N738" s="378"/>
    </row>
    <row r="739" spans="1:14" x14ac:dyDescent="0.3">
      <c r="A739" t="s">
        <v>12963</v>
      </c>
      <c r="B739"/>
      <c r="C739">
        <v>107</v>
      </c>
      <c r="D739"/>
      <c r="E739">
        <v>118</v>
      </c>
      <c r="F739"/>
      <c r="G739">
        <v>180</v>
      </c>
      <c r="H739"/>
      <c r="I739">
        <v>113</v>
      </c>
      <c r="J739"/>
      <c r="K739">
        <v>92</v>
      </c>
      <c r="L739"/>
      <c r="M739">
        <v>88</v>
      </c>
      <c r="N739" s="378"/>
    </row>
    <row r="740" spans="1:14" x14ac:dyDescent="0.3">
      <c r="A740" t="s">
        <v>3370</v>
      </c>
      <c r="B740">
        <v>107</v>
      </c>
      <c r="C740">
        <v>104</v>
      </c>
      <c r="D740">
        <v>98</v>
      </c>
      <c r="E740">
        <v>82</v>
      </c>
      <c r="F740"/>
      <c r="G740"/>
      <c r="H740"/>
      <c r="I740"/>
      <c r="J740"/>
      <c r="K740"/>
      <c r="L740"/>
      <c r="M740"/>
      <c r="N740" s="378"/>
    </row>
    <row r="741" spans="1:14" x14ac:dyDescent="0.3">
      <c r="A741" t="s">
        <v>3376</v>
      </c>
      <c r="B741">
        <v>91</v>
      </c>
      <c r="C741">
        <v>121</v>
      </c>
      <c r="D741">
        <v>107</v>
      </c>
      <c r="E741">
        <v>92</v>
      </c>
      <c r="F741"/>
      <c r="G741"/>
      <c r="H741"/>
      <c r="I741"/>
      <c r="J741"/>
      <c r="K741"/>
      <c r="L741"/>
      <c r="M741"/>
      <c r="N741" s="378"/>
    </row>
    <row r="742" spans="1:14" x14ac:dyDescent="0.3">
      <c r="A742" t="s">
        <v>3378</v>
      </c>
      <c r="B742"/>
      <c r="C742"/>
      <c r="D742"/>
      <c r="E742"/>
      <c r="F742">
        <v>184</v>
      </c>
      <c r="G742">
        <v>188</v>
      </c>
      <c r="H742">
        <v>168</v>
      </c>
      <c r="I742">
        <v>207</v>
      </c>
      <c r="J742">
        <v>140</v>
      </c>
      <c r="K742">
        <v>181</v>
      </c>
      <c r="L742">
        <v>193</v>
      </c>
      <c r="M742">
        <v>188</v>
      </c>
      <c r="N742" s="378"/>
    </row>
    <row r="743" spans="1:14" x14ac:dyDescent="0.3">
      <c r="A743" t="s">
        <v>3380</v>
      </c>
      <c r="B743"/>
      <c r="C743"/>
      <c r="D743"/>
      <c r="E743"/>
      <c r="F743">
        <v>142</v>
      </c>
      <c r="G743">
        <v>149</v>
      </c>
      <c r="H743">
        <v>138</v>
      </c>
      <c r="I743">
        <v>131</v>
      </c>
      <c r="J743">
        <v>111</v>
      </c>
      <c r="K743">
        <v>139</v>
      </c>
      <c r="L743">
        <v>152</v>
      </c>
      <c r="M743">
        <v>148</v>
      </c>
      <c r="N743" s="378"/>
    </row>
    <row r="744" spans="1:14" x14ac:dyDescent="0.3">
      <c r="A744" t="s">
        <v>3385</v>
      </c>
      <c r="B744"/>
      <c r="C744"/>
      <c r="D744"/>
      <c r="E744"/>
      <c r="F744">
        <v>122</v>
      </c>
      <c r="G744">
        <v>145</v>
      </c>
      <c r="H744">
        <v>137</v>
      </c>
      <c r="I744">
        <v>125</v>
      </c>
      <c r="J744">
        <v>109</v>
      </c>
      <c r="K744">
        <v>145</v>
      </c>
      <c r="L744">
        <v>139</v>
      </c>
      <c r="M744">
        <v>147</v>
      </c>
      <c r="N744" s="378"/>
    </row>
    <row r="745" spans="1:14" x14ac:dyDescent="0.3">
      <c r="A745" t="s">
        <v>3388</v>
      </c>
      <c r="B745">
        <v>1368</v>
      </c>
      <c r="C745">
        <v>1366</v>
      </c>
      <c r="D745">
        <v>1689</v>
      </c>
      <c r="E745">
        <v>1586</v>
      </c>
      <c r="F745">
        <v>2382</v>
      </c>
      <c r="G745">
        <v>2317</v>
      </c>
      <c r="H745">
        <v>2475</v>
      </c>
      <c r="I745">
        <v>2291</v>
      </c>
      <c r="J745">
        <v>2723</v>
      </c>
      <c r="K745">
        <v>2465</v>
      </c>
      <c r="L745">
        <v>2112</v>
      </c>
      <c r="M745">
        <v>1743</v>
      </c>
      <c r="N745" s="378"/>
    </row>
    <row r="746" spans="1:14" x14ac:dyDescent="0.3">
      <c r="A746" t="s">
        <v>3399</v>
      </c>
      <c r="B746"/>
      <c r="C746"/>
      <c r="D746"/>
      <c r="E746"/>
      <c r="F746">
        <v>28</v>
      </c>
      <c r="G746">
        <v>24</v>
      </c>
      <c r="H746">
        <v>30</v>
      </c>
      <c r="I746">
        <v>31</v>
      </c>
      <c r="J746">
        <v>24</v>
      </c>
      <c r="K746">
        <v>37</v>
      </c>
      <c r="L746">
        <v>27</v>
      </c>
      <c r="M746">
        <v>30</v>
      </c>
      <c r="N746" s="378"/>
    </row>
    <row r="747" spans="1:14" x14ac:dyDescent="0.3">
      <c r="A747" t="s">
        <v>3428</v>
      </c>
      <c r="B747">
        <v>102</v>
      </c>
      <c r="C747">
        <v>109</v>
      </c>
      <c r="D747">
        <v>107</v>
      </c>
      <c r="E747">
        <v>101</v>
      </c>
      <c r="F747"/>
      <c r="G747"/>
      <c r="H747"/>
      <c r="I747"/>
      <c r="J747"/>
      <c r="K747"/>
      <c r="L747"/>
      <c r="M747"/>
      <c r="N747" s="378"/>
    </row>
    <row r="748" spans="1:14" x14ac:dyDescent="0.3">
      <c r="A748" t="s">
        <v>3430</v>
      </c>
      <c r="B748"/>
      <c r="C748"/>
      <c r="D748"/>
      <c r="E748"/>
      <c r="F748">
        <v>56</v>
      </c>
      <c r="G748">
        <v>54</v>
      </c>
      <c r="H748">
        <v>29</v>
      </c>
      <c r="I748">
        <v>48</v>
      </c>
      <c r="J748">
        <v>42</v>
      </c>
      <c r="K748">
        <v>51</v>
      </c>
      <c r="L748">
        <v>44</v>
      </c>
      <c r="M748">
        <v>50</v>
      </c>
      <c r="N748" s="378"/>
    </row>
    <row r="749" spans="1:14" x14ac:dyDescent="0.3">
      <c r="A749" t="s">
        <v>3449</v>
      </c>
      <c r="B749">
        <v>65</v>
      </c>
      <c r="C749">
        <v>80</v>
      </c>
      <c r="D749"/>
      <c r="E749"/>
      <c r="F749"/>
      <c r="G749"/>
      <c r="H749"/>
      <c r="I749"/>
      <c r="J749"/>
      <c r="K749"/>
      <c r="L749"/>
      <c r="M749"/>
      <c r="N749" s="378"/>
    </row>
    <row r="750" spans="1:14" x14ac:dyDescent="0.3">
      <c r="A750" t="s">
        <v>3453</v>
      </c>
      <c r="B750">
        <v>69</v>
      </c>
      <c r="C750">
        <v>80</v>
      </c>
      <c r="D750">
        <v>65</v>
      </c>
      <c r="E750">
        <v>81</v>
      </c>
      <c r="F750"/>
      <c r="G750"/>
      <c r="H750"/>
      <c r="I750"/>
      <c r="J750"/>
      <c r="K750"/>
      <c r="L750"/>
      <c r="M750"/>
      <c r="N750" s="378"/>
    </row>
    <row r="751" spans="1:14" x14ac:dyDescent="0.3">
      <c r="A751" t="s">
        <v>3455</v>
      </c>
      <c r="B751">
        <v>78</v>
      </c>
      <c r="C751">
        <v>68</v>
      </c>
      <c r="D751">
        <v>59</v>
      </c>
      <c r="E751">
        <v>67</v>
      </c>
      <c r="F751"/>
      <c r="G751"/>
      <c r="H751"/>
      <c r="I751"/>
      <c r="J751"/>
      <c r="K751"/>
      <c r="L751"/>
      <c r="M751"/>
      <c r="N751" s="378"/>
    </row>
    <row r="752" spans="1:14" x14ac:dyDescent="0.3">
      <c r="A752" t="s">
        <v>3461</v>
      </c>
      <c r="B752">
        <v>65</v>
      </c>
      <c r="C752">
        <v>57</v>
      </c>
      <c r="D752">
        <v>62</v>
      </c>
      <c r="E752">
        <v>60</v>
      </c>
      <c r="F752">
        <v>58</v>
      </c>
      <c r="G752">
        <v>61</v>
      </c>
      <c r="H752">
        <v>59</v>
      </c>
      <c r="I752">
        <v>62</v>
      </c>
      <c r="J752">
        <v>53</v>
      </c>
      <c r="K752">
        <v>56</v>
      </c>
      <c r="L752">
        <v>59</v>
      </c>
      <c r="M752">
        <v>49</v>
      </c>
      <c r="N752" s="378"/>
    </row>
    <row r="753" spans="1:14" x14ac:dyDescent="0.3">
      <c r="A753" t="s">
        <v>3462</v>
      </c>
      <c r="B753">
        <v>60</v>
      </c>
      <c r="C753">
        <v>50</v>
      </c>
      <c r="D753">
        <v>59</v>
      </c>
      <c r="E753">
        <v>69</v>
      </c>
      <c r="F753">
        <v>59</v>
      </c>
      <c r="G753">
        <v>54</v>
      </c>
      <c r="H753">
        <v>49</v>
      </c>
      <c r="I753">
        <v>52</v>
      </c>
      <c r="J753">
        <v>46</v>
      </c>
      <c r="K753">
        <v>55</v>
      </c>
      <c r="L753">
        <v>38</v>
      </c>
      <c r="M753">
        <v>58</v>
      </c>
      <c r="N753" s="378"/>
    </row>
    <row r="754" spans="1:14" x14ac:dyDescent="0.3">
      <c r="A754" t="s">
        <v>3466</v>
      </c>
      <c r="B754"/>
      <c r="C754"/>
      <c r="D754"/>
      <c r="E754"/>
      <c r="F754">
        <v>79</v>
      </c>
      <c r="G754">
        <v>72</v>
      </c>
      <c r="H754">
        <v>77</v>
      </c>
      <c r="I754">
        <v>84</v>
      </c>
      <c r="J754">
        <v>53</v>
      </c>
      <c r="K754">
        <v>62</v>
      </c>
      <c r="L754">
        <v>76</v>
      </c>
      <c r="M754">
        <v>68</v>
      </c>
      <c r="N754" s="378"/>
    </row>
    <row r="755" spans="1:14" x14ac:dyDescent="0.3">
      <c r="A755" t="s">
        <v>3475</v>
      </c>
      <c r="B755">
        <v>24</v>
      </c>
      <c r="C755">
        <v>28</v>
      </c>
      <c r="D755">
        <v>25</v>
      </c>
      <c r="E755">
        <v>30</v>
      </c>
      <c r="F755">
        <v>21</v>
      </c>
      <c r="G755">
        <v>24</v>
      </c>
      <c r="H755">
        <v>26</v>
      </c>
      <c r="I755">
        <v>26</v>
      </c>
      <c r="J755">
        <v>25</v>
      </c>
      <c r="K755">
        <v>27</v>
      </c>
      <c r="L755">
        <v>21</v>
      </c>
      <c r="M755">
        <v>21</v>
      </c>
      <c r="N755" s="378"/>
    </row>
    <row r="756" spans="1:14" x14ac:dyDescent="0.3">
      <c r="A756" t="s">
        <v>3480</v>
      </c>
      <c r="B756">
        <v>49</v>
      </c>
      <c r="C756">
        <v>62</v>
      </c>
      <c r="D756">
        <v>41</v>
      </c>
      <c r="E756">
        <v>56</v>
      </c>
      <c r="F756"/>
      <c r="G756"/>
      <c r="H756"/>
      <c r="I756"/>
      <c r="J756"/>
      <c r="K756"/>
      <c r="L756"/>
      <c r="M756"/>
      <c r="N756" s="378"/>
    </row>
    <row r="757" spans="1:14" x14ac:dyDescent="0.3">
      <c r="A757" t="s">
        <v>13205</v>
      </c>
      <c r="B757">
        <v>82</v>
      </c>
      <c r="C757">
        <v>88</v>
      </c>
      <c r="D757">
        <v>94</v>
      </c>
      <c r="E757">
        <v>107</v>
      </c>
      <c r="F757"/>
      <c r="G757"/>
      <c r="H757"/>
      <c r="I757"/>
      <c r="J757"/>
      <c r="K757"/>
      <c r="L757"/>
      <c r="M757"/>
      <c r="N757" s="378"/>
    </row>
    <row r="758" spans="1:14" x14ac:dyDescent="0.3">
      <c r="A758" t="s">
        <v>3489</v>
      </c>
      <c r="B758">
        <v>40</v>
      </c>
      <c r="C758">
        <v>49</v>
      </c>
      <c r="D758">
        <v>52</v>
      </c>
      <c r="E758">
        <v>56</v>
      </c>
      <c r="F758"/>
      <c r="G758"/>
      <c r="H758"/>
      <c r="I758"/>
      <c r="J758"/>
      <c r="K758"/>
      <c r="L758"/>
      <c r="M758"/>
      <c r="N758" s="378"/>
    </row>
    <row r="759" spans="1:14" x14ac:dyDescent="0.3">
      <c r="A759" t="s">
        <v>3492</v>
      </c>
      <c r="B759">
        <v>35</v>
      </c>
      <c r="C759">
        <v>46</v>
      </c>
      <c r="D759">
        <v>49</v>
      </c>
      <c r="E759">
        <v>52</v>
      </c>
      <c r="F759"/>
      <c r="G759"/>
      <c r="H759"/>
      <c r="I759"/>
      <c r="J759"/>
      <c r="K759"/>
      <c r="L759"/>
      <c r="M759"/>
      <c r="N759" s="378"/>
    </row>
    <row r="760" spans="1:14" x14ac:dyDescent="0.3">
      <c r="A760" t="s">
        <v>3500</v>
      </c>
      <c r="B760">
        <v>170</v>
      </c>
      <c r="C760">
        <v>184</v>
      </c>
      <c r="D760">
        <v>204</v>
      </c>
      <c r="E760">
        <v>183</v>
      </c>
      <c r="F760"/>
      <c r="G760"/>
      <c r="H760"/>
      <c r="I760"/>
      <c r="J760"/>
      <c r="K760"/>
      <c r="L760"/>
      <c r="M760"/>
      <c r="N760" s="378"/>
    </row>
    <row r="761" spans="1:14" x14ac:dyDescent="0.3">
      <c r="A761" t="s">
        <v>3501</v>
      </c>
      <c r="B761">
        <v>134</v>
      </c>
      <c r="C761">
        <v>136</v>
      </c>
      <c r="D761">
        <v>129</v>
      </c>
      <c r="E761">
        <v>143</v>
      </c>
      <c r="F761"/>
      <c r="G761"/>
      <c r="H761"/>
      <c r="I761"/>
      <c r="J761"/>
      <c r="K761"/>
      <c r="L761"/>
      <c r="M761"/>
      <c r="N761" s="378"/>
    </row>
    <row r="762" spans="1:14" x14ac:dyDescent="0.3">
      <c r="A762" t="s">
        <v>3509</v>
      </c>
      <c r="B762">
        <v>40</v>
      </c>
      <c r="C762">
        <v>41</v>
      </c>
      <c r="D762">
        <v>41</v>
      </c>
      <c r="E762">
        <v>46</v>
      </c>
      <c r="F762">
        <v>55</v>
      </c>
      <c r="G762">
        <v>62</v>
      </c>
      <c r="H762">
        <v>62</v>
      </c>
      <c r="I762">
        <v>61</v>
      </c>
      <c r="J762">
        <v>67</v>
      </c>
      <c r="K762">
        <v>65</v>
      </c>
      <c r="L762">
        <v>58</v>
      </c>
      <c r="M762">
        <v>76</v>
      </c>
      <c r="N762" s="378"/>
    </row>
    <row r="763" spans="1:14" x14ac:dyDescent="0.3">
      <c r="A763" t="s">
        <v>3517</v>
      </c>
      <c r="B763"/>
      <c r="C763"/>
      <c r="D763"/>
      <c r="E763"/>
      <c r="F763">
        <v>148</v>
      </c>
      <c r="G763">
        <v>148</v>
      </c>
      <c r="H763">
        <v>139</v>
      </c>
      <c r="I763">
        <v>190</v>
      </c>
      <c r="J763">
        <v>180</v>
      </c>
      <c r="K763">
        <v>194</v>
      </c>
      <c r="L763">
        <v>174</v>
      </c>
      <c r="M763">
        <v>193</v>
      </c>
      <c r="N763" s="378"/>
    </row>
    <row r="764" spans="1:14" x14ac:dyDescent="0.3">
      <c r="A764" t="s">
        <v>3536</v>
      </c>
      <c r="B764"/>
      <c r="C764"/>
      <c r="D764"/>
      <c r="E764"/>
      <c r="F764">
        <v>68</v>
      </c>
      <c r="G764">
        <v>60</v>
      </c>
      <c r="H764">
        <v>60</v>
      </c>
      <c r="I764">
        <v>64</v>
      </c>
      <c r="J764">
        <v>53</v>
      </c>
      <c r="K764">
        <v>81</v>
      </c>
      <c r="L764">
        <v>65</v>
      </c>
      <c r="M764">
        <v>74</v>
      </c>
      <c r="N764" s="378"/>
    </row>
    <row r="765" spans="1:14" x14ac:dyDescent="0.3">
      <c r="A765" t="s">
        <v>3539</v>
      </c>
      <c r="B765">
        <v>8</v>
      </c>
      <c r="C765">
        <v>7</v>
      </c>
      <c r="D765">
        <v>11</v>
      </c>
      <c r="E765">
        <v>5</v>
      </c>
      <c r="F765">
        <v>5</v>
      </c>
      <c r="G765">
        <v>10</v>
      </c>
      <c r="H765">
        <v>12</v>
      </c>
      <c r="I765">
        <v>4</v>
      </c>
      <c r="J765">
        <v>4</v>
      </c>
      <c r="K765">
        <v>6</v>
      </c>
      <c r="L765">
        <v>5</v>
      </c>
      <c r="M765">
        <v>9</v>
      </c>
      <c r="N765" s="378"/>
    </row>
    <row r="766" spans="1:14" x14ac:dyDescent="0.3">
      <c r="A766" t="s">
        <v>3551</v>
      </c>
      <c r="B766"/>
      <c r="C766"/>
      <c r="D766">
        <v>180</v>
      </c>
      <c r="E766">
        <v>168</v>
      </c>
      <c r="F766">
        <v>152</v>
      </c>
      <c r="G766">
        <v>193</v>
      </c>
      <c r="H766"/>
      <c r="I766"/>
      <c r="J766"/>
      <c r="K766"/>
      <c r="L766"/>
      <c r="M766"/>
      <c r="N766" s="378"/>
    </row>
    <row r="767" spans="1:14" x14ac:dyDescent="0.3">
      <c r="A767" t="s">
        <v>3558</v>
      </c>
      <c r="B767">
        <v>83</v>
      </c>
      <c r="C767">
        <v>93</v>
      </c>
      <c r="D767">
        <v>96</v>
      </c>
      <c r="E767">
        <v>79</v>
      </c>
      <c r="F767"/>
      <c r="G767"/>
      <c r="H767"/>
      <c r="I767"/>
      <c r="J767"/>
      <c r="K767"/>
      <c r="L767"/>
      <c r="M767"/>
      <c r="N767" s="378"/>
    </row>
    <row r="768" spans="1:14" x14ac:dyDescent="0.3">
      <c r="A768" t="s">
        <v>3561</v>
      </c>
      <c r="B768"/>
      <c r="C768"/>
      <c r="D768"/>
      <c r="E768"/>
      <c r="F768">
        <v>240</v>
      </c>
      <c r="G768">
        <v>230</v>
      </c>
      <c r="H768">
        <v>206</v>
      </c>
      <c r="I768">
        <v>232</v>
      </c>
      <c r="J768">
        <v>212</v>
      </c>
      <c r="K768">
        <v>225</v>
      </c>
      <c r="L768">
        <v>207</v>
      </c>
      <c r="M768">
        <v>236</v>
      </c>
      <c r="N768" s="378"/>
    </row>
    <row r="769" spans="1:14" x14ac:dyDescent="0.3">
      <c r="A769" t="s">
        <v>3563</v>
      </c>
      <c r="B769"/>
      <c r="C769"/>
      <c r="D769"/>
      <c r="E769"/>
      <c r="F769">
        <v>341</v>
      </c>
      <c r="G769">
        <v>373</v>
      </c>
      <c r="H769">
        <v>302</v>
      </c>
      <c r="I769">
        <v>383</v>
      </c>
      <c r="J769">
        <v>334</v>
      </c>
      <c r="K769">
        <v>320</v>
      </c>
      <c r="L769">
        <v>343</v>
      </c>
      <c r="M769">
        <v>359</v>
      </c>
      <c r="N769" s="378"/>
    </row>
    <row r="770" spans="1:14" x14ac:dyDescent="0.3">
      <c r="A770" t="s">
        <v>3568</v>
      </c>
      <c r="B770">
        <v>57</v>
      </c>
      <c r="C770">
        <v>54</v>
      </c>
      <c r="D770">
        <v>47</v>
      </c>
      <c r="E770">
        <v>46</v>
      </c>
      <c r="F770"/>
      <c r="G770"/>
      <c r="H770"/>
      <c r="I770"/>
      <c r="J770"/>
      <c r="K770"/>
      <c r="L770"/>
      <c r="M770"/>
      <c r="N770" s="378"/>
    </row>
    <row r="771" spans="1:14" x14ac:dyDescent="0.3">
      <c r="A771" t="s">
        <v>3574</v>
      </c>
      <c r="B771">
        <v>77</v>
      </c>
      <c r="C771">
        <v>71</v>
      </c>
      <c r="D771">
        <v>86</v>
      </c>
      <c r="E771">
        <v>84</v>
      </c>
      <c r="F771"/>
      <c r="G771"/>
      <c r="H771"/>
      <c r="I771"/>
      <c r="J771"/>
      <c r="K771"/>
      <c r="L771"/>
      <c r="M771"/>
      <c r="N771" s="378"/>
    </row>
    <row r="772" spans="1:14" x14ac:dyDescent="0.3">
      <c r="A772" t="s">
        <v>3580</v>
      </c>
      <c r="B772">
        <v>33</v>
      </c>
      <c r="C772">
        <v>29</v>
      </c>
      <c r="D772">
        <v>28</v>
      </c>
      <c r="E772">
        <v>34</v>
      </c>
      <c r="F772"/>
      <c r="G772"/>
      <c r="H772"/>
      <c r="I772"/>
      <c r="J772"/>
      <c r="K772"/>
      <c r="L772"/>
      <c r="M772"/>
      <c r="N772" s="378"/>
    </row>
    <row r="773" spans="1:14" x14ac:dyDescent="0.3">
      <c r="A773" t="s">
        <v>12937</v>
      </c>
      <c r="B773">
        <v>61</v>
      </c>
      <c r="C773">
        <v>73</v>
      </c>
      <c r="D773">
        <v>63</v>
      </c>
      <c r="E773">
        <v>71</v>
      </c>
      <c r="F773">
        <v>73</v>
      </c>
      <c r="G773">
        <v>73</v>
      </c>
      <c r="H773">
        <v>56</v>
      </c>
      <c r="I773">
        <v>64</v>
      </c>
      <c r="J773">
        <v>66</v>
      </c>
      <c r="K773">
        <v>62</v>
      </c>
      <c r="L773">
        <v>49</v>
      </c>
      <c r="M773">
        <v>53</v>
      </c>
      <c r="N773" s="378"/>
    </row>
    <row r="774" spans="1:14" x14ac:dyDescent="0.3">
      <c r="A774" t="s">
        <v>3587</v>
      </c>
      <c r="B774">
        <v>112</v>
      </c>
      <c r="C774">
        <v>131</v>
      </c>
      <c r="D774">
        <v>93</v>
      </c>
      <c r="E774">
        <v>110</v>
      </c>
      <c r="F774"/>
      <c r="G774"/>
      <c r="H774"/>
      <c r="I774"/>
      <c r="J774"/>
      <c r="K774"/>
      <c r="L774"/>
      <c r="M774"/>
      <c r="N774" s="378"/>
    </row>
    <row r="775" spans="1:14" x14ac:dyDescent="0.3">
      <c r="A775" t="s">
        <v>3595</v>
      </c>
      <c r="B775"/>
      <c r="C775"/>
      <c r="D775"/>
      <c r="E775"/>
      <c r="F775">
        <v>327</v>
      </c>
      <c r="G775">
        <v>319</v>
      </c>
      <c r="H775">
        <v>338</v>
      </c>
      <c r="I775">
        <v>357</v>
      </c>
      <c r="J775">
        <v>325</v>
      </c>
      <c r="K775">
        <v>368</v>
      </c>
      <c r="L775">
        <v>331</v>
      </c>
      <c r="M775">
        <v>372</v>
      </c>
      <c r="N775" s="378"/>
    </row>
    <row r="776" spans="1:14" x14ac:dyDescent="0.3">
      <c r="A776" t="s">
        <v>3596</v>
      </c>
      <c r="B776">
        <v>189</v>
      </c>
      <c r="C776">
        <v>157</v>
      </c>
      <c r="D776">
        <v>192</v>
      </c>
      <c r="E776">
        <v>181</v>
      </c>
      <c r="F776"/>
      <c r="G776"/>
      <c r="H776"/>
      <c r="I776"/>
      <c r="J776"/>
      <c r="K776"/>
      <c r="L776"/>
      <c r="M776"/>
      <c r="N776" s="378"/>
    </row>
    <row r="777" spans="1:14" x14ac:dyDescent="0.3">
      <c r="A777" t="s">
        <v>13134</v>
      </c>
      <c r="B777">
        <v>25</v>
      </c>
      <c r="C777">
        <v>27</v>
      </c>
      <c r="D777">
        <v>25</v>
      </c>
      <c r="E777">
        <v>27</v>
      </c>
      <c r="F777">
        <v>27</v>
      </c>
      <c r="G777">
        <v>25</v>
      </c>
      <c r="H777">
        <v>22</v>
      </c>
      <c r="I777">
        <v>23</v>
      </c>
      <c r="J777">
        <v>19</v>
      </c>
      <c r="K777">
        <v>23</v>
      </c>
      <c r="L777">
        <v>13</v>
      </c>
      <c r="M777">
        <v>18</v>
      </c>
      <c r="N777" s="378"/>
    </row>
    <row r="778" spans="1:14" x14ac:dyDescent="0.3">
      <c r="A778" t="s">
        <v>3602</v>
      </c>
      <c r="B778"/>
      <c r="C778"/>
      <c r="D778"/>
      <c r="E778"/>
      <c r="F778">
        <v>379</v>
      </c>
      <c r="G778">
        <v>420</v>
      </c>
      <c r="H778">
        <v>454</v>
      </c>
      <c r="I778">
        <v>401</v>
      </c>
      <c r="J778">
        <v>387</v>
      </c>
      <c r="K778">
        <v>411</v>
      </c>
      <c r="L778">
        <v>377</v>
      </c>
      <c r="M778">
        <v>443</v>
      </c>
      <c r="N778" s="378"/>
    </row>
    <row r="779" spans="1:14" x14ac:dyDescent="0.3">
      <c r="A779" t="s">
        <v>10347</v>
      </c>
      <c r="B779">
        <v>90</v>
      </c>
      <c r="C779">
        <v>63</v>
      </c>
      <c r="D779">
        <v>79</v>
      </c>
      <c r="E779">
        <v>75</v>
      </c>
      <c r="F779">
        <v>67</v>
      </c>
      <c r="G779">
        <v>78</v>
      </c>
      <c r="H779">
        <v>54</v>
      </c>
      <c r="I779">
        <v>66</v>
      </c>
      <c r="J779">
        <v>61</v>
      </c>
      <c r="K779">
        <v>56</v>
      </c>
      <c r="L779">
        <v>51</v>
      </c>
      <c r="M779">
        <v>61</v>
      </c>
      <c r="N779" s="378"/>
    </row>
    <row r="780" spans="1:14" x14ac:dyDescent="0.3">
      <c r="A780" t="s">
        <v>3649</v>
      </c>
      <c r="B780">
        <v>114</v>
      </c>
      <c r="C780">
        <v>130</v>
      </c>
      <c r="D780">
        <v>114</v>
      </c>
      <c r="E780">
        <v>131</v>
      </c>
      <c r="F780"/>
      <c r="G780"/>
      <c r="H780"/>
      <c r="I780"/>
      <c r="J780"/>
      <c r="K780"/>
      <c r="L780"/>
      <c r="M780"/>
      <c r="N780" s="378"/>
    </row>
    <row r="781" spans="1:14" x14ac:dyDescent="0.3">
      <c r="A781" t="s">
        <v>3660</v>
      </c>
      <c r="B781">
        <v>210</v>
      </c>
      <c r="C781">
        <v>215</v>
      </c>
      <c r="D781">
        <v>206</v>
      </c>
      <c r="E781">
        <v>208</v>
      </c>
      <c r="F781"/>
      <c r="G781"/>
      <c r="H781"/>
      <c r="I781"/>
      <c r="J781"/>
      <c r="K781"/>
      <c r="L781"/>
      <c r="M781"/>
      <c r="N781" s="378"/>
    </row>
    <row r="782" spans="1:14" x14ac:dyDescent="0.3">
      <c r="A782" t="s">
        <v>3662</v>
      </c>
      <c r="B782">
        <v>34</v>
      </c>
      <c r="C782">
        <v>29</v>
      </c>
      <c r="D782">
        <v>28</v>
      </c>
      <c r="E782">
        <v>34</v>
      </c>
      <c r="F782">
        <v>36</v>
      </c>
      <c r="G782">
        <v>24</v>
      </c>
      <c r="H782">
        <v>24</v>
      </c>
      <c r="I782">
        <v>29</v>
      </c>
      <c r="J782">
        <v>22</v>
      </c>
      <c r="K782">
        <v>26</v>
      </c>
      <c r="L782">
        <v>27</v>
      </c>
      <c r="M782">
        <v>22</v>
      </c>
      <c r="N782" s="378"/>
    </row>
    <row r="783" spans="1:14" x14ac:dyDescent="0.3">
      <c r="A783" t="s">
        <v>3668</v>
      </c>
      <c r="B783"/>
      <c r="C783"/>
      <c r="D783"/>
      <c r="E783"/>
      <c r="F783">
        <v>154</v>
      </c>
      <c r="G783">
        <v>162</v>
      </c>
      <c r="H783">
        <v>175</v>
      </c>
      <c r="I783">
        <v>164</v>
      </c>
      <c r="J783">
        <v>194</v>
      </c>
      <c r="K783">
        <v>200</v>
      </c>
      <c r="L783">
        <v>189</v>
      </c>
      <c r="M783">
        <v>189</v>
      </c>
      <c r="N783" s="378"/>
    </row>
    <row r="784" spans="1:14" x14ac:dyDescent="0.3">
      <c r="A784" t="s">
        <v>3693</v>
      </c>
      <c r="B784"/>
      <c r="C784"/>
      <c r="D784">
        <v>324</v>
      </c>
      <c r="E784">
        <v>356</v>
      </c>
      <c r="F784"/>
      <c r="G784">
        <v>1</v>
      </c>
      <c r="H784"/>
      <c r="I784"/>
      <c r="J784"/>
      <c r="K784"/>
      <c r="L784"/>
      <c r="M784"/>
      <c r="N784" s="378"/>
    </row>
    <row r="785" spans="1:14" x14ac:dyDescent="0.3">
      <c r="A785" t="s">
        <v>3695</v>
      </c>
      <c r="B785"/>
      <c r="C785"/>
      <c r="D785"/>
      <c r="E785"/>
      <c r="F785">
        <v>163</v>
      </c>
      <c r="G785">
        <v>161</v>
      </c>
      <c r="H785">
        <v>153</v>
      </c>
      <c r="I785">
        <v>147</v>
      </c>
      <c r="J785">
        <v>144</v>
      </c>
      <c r="K785">
        <v>150</v>
      </c>
      <c r="L785">
        <v>166</v>
      </c>
      <c r="M785">
        <v>171</v>
      </c>
      <c r="N785" s="378"/>
    </row>
    <row r="786" spans="1:14" x14ac:dyDescent="0.3">
      <c r="A786" t="s">
        <v>3708</v>
      </c>
      <c r="B786">
        <v>182</v>
      </c>
      <c r="C786">
        <v>193</v>
      </c>
      <c r="D786">
        <v>182</v>
      </c>
      <c r="E786">
        <v>197</v>
      </c>
      <c r="F786"/>
      <c r="G786"/>
      <c r="H786"/>
      <c r="I786"/>
      <c r="J786"/>
      <c r="K786"/>
      <c r="L786"/>
      <c r="M786"/>
      <c r="N786" s="378"/>
    </row>
    <row r="787" spans="1:14" x14ac:dyDescent="0.3">
      <c r="A787" t="s">
        <v>17783</v>
      </c>
      <c r="B787">
        <v>87</v>
      </c>
      <c r="C787">
        <v>97</v>
      </c>
      <c r="D787">
        <v>110</v>
      </c>
      <c r="E787">
        <v>96</v>
      </c>
      <c r="F787"/>
      <c r="G787"/>
      <c r="H787"/>
      <c r="I787"/>
      <c r="J787"/>
      <c r="K787"/>
      <c r="L787"/>
      <c r="M787"/>
      <c r="N787" s="378"/>
    </row>
    <row r="788" spans="1:14" x14ac:dyDescent="0.3">
      <c r="A788" t="s">
        <v>3717</v>
      </c>
      <c r="B788">
        <v>173</v>
      </c>
      <c r="C788">
        <v>178</v>
      </c>
      <c r="D788">
        <v>170</v>
      </c>
      <c r="E788">
        <v>220</v>
      </c>
      <c r="F788"/>
      <c r="G788"/>
      <c r="H788"/>
      <c r="I788"/>
      <c r="J788"/>
      <c r="K788"/>
      <c r="L788"/>
      <c r="M788"/>
      <c r="N788" s="378"/>
    </row>
    <row r="789" spans="1:14" x14ac:dyDescent="0.3">
      <c r="A789" t="s">
        <v>3720</v>
      </c>
      <c r="B789">
        <v>144</v>
      </c>
      <c r="C789">
        <v>135</v>
      </c>
      <c r="D789">
        <v>146</v>
      </c>
      <c r="E789">
        <v>158</v>
      </c>
      <c r="F789"/>
      <c r="G789"/>
      <c r="H789"/>
      <c r="I789"/>
      <c r="J789"/>
      <c r="K789"/>
      <c r="L789"/>
      <c r="M789"/>
      <c r="N789" s="378"/>
    </row>
    <row r="790" spans="1:14" x14ac:dyDescent="0.3">
      <c r="A790" t="s">
        <v>3721</v>
      </c>
      <c r="B790"/>
      <c r="C790"/>
      <c r="D790"/>
      <c r="E790"/>
      <c r="F790">
        <v>65</v>
      </c>
      <c r="G790">
        <v>89</v>
      </c>
      <c r="H790">
        <v>73</v>
      </c>
      <c r="I790">
        <v>78</v>
      </c>
      <c r="J790">
        <v>91</v>
      </c>
      <c r="K790">
        <v>110</v>
      </c>
      <c r="L790">
        <v>87</v>
      </c>
      <c r="M790">
        <v>99</v>
      </c>
      <c r="N790" s="378"/>
    </row>
    <row r="791" spans="1:14" x14ac:dyDescent="0.3">
      <c r="A791" t="s">
        <v>3726</v>
      </c>
      <c r="B791">
        <v>151</v>
      </c>
      <c r="C791">
        <v>158</v>
      </c>
      <c r="D791">
        <v>146</v>
      </c>
      <c r="E791">
        <v>186</v>
      </c>
      <c r="F791"/>
      <c r="G791"/>
      <c r="H791">
        <v>1</v>
      </c>
      <c r="I791"/>
      <c r="J791"/>
      <c r="K791"/>
      <c r="L791"/>
      <c r="M791"/>
      <c r="N791" s="378"/>
    </row>
    <row r="792" spans="1:14" x14ac:dyDescent="0.3">
      <c r="A792" t="s">
        <v>3731</v>
      </c>
      <c r="B792"/>
      <c r="C792"/>
      <c r="D792"/>
      <c r="E792"/>
      <c r="F792">
        <v>128</v>
      </c>
      <c r="G792">
        <v>151</v>
      </c>
      <c r="H792">
        <v>116</v>
      </c>
      <c r="I792">
        <v>184</v>
      </c>
      <c r="J792">
        <v>155</v>
      </c>
      <c r="K792">
        <v>149</v>
      </c>
      <c r="L792">
        <v>140</v>
      </c>
      <c r="M792">
        <v>191</v>
      </c>
      <c r="N792" s="378"/>
    </row>
    <row r="793" spans="1:14" x14ac:dyDescent="0.3">
      <c r="A793" t="s">
        <v>3733</v>
      </c>
      <c r="B793">
        <v>126</v>
      </c>
      <c r="C793">
        <v>149</v>
      </c>
      <c r="D793">
        <v>124</v>
      </c>
      <c r="E793">
        <v>129</v>
      </c>
      <c r="F793"/>
      <c r="G793"/>
      <c r="H793"/>
      <c r="I793"/>
      <c r="J793"/>
      <c r="K793"/>
      <c r="L793"/>
      <c r="M793"/>
      <c r="N793" s="378"/>
    </row>
    <row r="794" spans="1:14" x14ac:dyDescent="0.3">
      <c r="A794" t="s">
        <v>10344</v>
      </c>
      <c r="B794"/>
      <c r="C794"/>
      <c r="D794"/>
      <c r="E794"/>
      <c r="F794">
        <v>70</v>
      </c>
      <c r="G794">
        <v>69</v>
      </c>
      <c r="H794">
        <v>79</v>
      </c>
      <c r="I794">
        <v>55</v>
      </c>
      <c r="J794">
        <v>63</v>
      </c>
      <c r="K794">
        <v>51</v>
      </c>
      <c r="L794">
        <v>70</v>
      </c>
      <c r="M794">
        <v>55</v>
      </c>
      <c r="N794" s="378"/>
    </row>
    <row r="795" spans="1:14" x14ac:dyDescent="0.3">
      <c r="A795" t="s">
        <v>3757</v>
      </c>
      <c r="B795"/>
      <c r="C795"/>
      <c r="D795"/>
      <c r="E795"/>
      <c r="F795">
        <v>144</v>
      </c>
      <c r="G795">
        <v>142</v>
      </c>
      <c r="H795">
        <v>146</v>
      </c>
      <c r="I795">
        <v>137</v>
      </c>
      <c r="J795">
        <v>153</v>
      </c>
      <c r="K795">
        <v>140</v>
      </c>
      <c r="L795">
        <v>141</v>
      </c>
      <c r="M795">
        <v>141</v>
      </c>
      <c r="N795" s="378"/>
    </row>
    <row r="796" spans="1:14" x14ac:dyDescent="0.3">
      <c r="A796" t="s">
        <v>3759</v>
      </c>
      <c r="B796"/>
      <c r="C796"/>
      <c r="D796"/>
      <c r="E796"/>
      <c r="F796">
        <v>223</v>
      </c>
      <c r="G796">
        <v>245</v>
      </c>
      <c r="H796">
        <v>226</v>
      </c>
      <c r="I796">
        <v>218</v>
      </c>
      <c r="J796">
        <v>206</v>
      </c>
      <c r="K796">
        <v>238</v>
      </c>
      <c r="L796">
        <v>263</v>
      </c>
      <c r="M796">
        <v>235</v>
      </c>
      <c r="N796" s="378"/>
    </row>
    <row r="797" spans="1:14" x14ac:dyDescent="0.3">
      <c r="A797" t="s">
        <v>3764</v>
      </c>
      <c r="B797">
        <v>37</v>
      </c>
      <c r="C797">
        <v>41</v>
      </c>
      <c r="D797">
        <v>32</v>
      </c>
      <c r="E797">
        <v>49</v>
      </c>
      <c r="F797"/>
      <c r="G797"/>
      <c r="H797"/>
      <c r="I797"/>
      <c r="J797"/>
      <c r="K797"/>
      <c r="L797"/>
      <c r="M797"/>
      <c r="N797" s="378"/>
    </row>
    <row r="798" spans="1:14" x14ac:dyDescent="0.3">
      <c r="A798" t="s">
        <v>3767</v>
      </c>
      <c r="B798"/>
      <c r="C798"/>
      <c r="D798"/>
      <c r="E798"/>
      <c r="F798">
        <v>132</v>
      </c>
      <c r="G798">
        <v>178</v>
      </c>
      <c r="H798">
        <v>120</v>
      </c>
      <c r="I798">
        <v>155</v>
      </c>
      <c r="J798">
        <v>141</v>
      </c>
      <c r="K798">
        <v>151</v>
      </c>
      <c r="L798">
        <v>174</v>
      </c>
      <c r="M798">
        <v>179</v>
      </c>
      <c r="N798" s="378"/>
    </row>
    <row r="799" spans="1:14" x14ac:dyDescent="0.3">
      <c r="A799" t="s">
        <v>3770</v>
      </c>
      <c r="B799">
        <v>227</v>
      </c>
      <c r="C799">
        <v>221</v>
      </c>
      <c r="D799">
        <v>250</v>
      </c>
      <c r="E799">
        <v>266</v>
      </c>
      <c r="F799"/>
      <c r="G799"/>
      <c r="H799"/>
      <c r="I799"/>
      <c r="J799"/>
      <c r="K799"/>
      <c r="L799"/>
      <c r="M799"/>
      <c r="N799" s="378"/>
    </row>
    <row r="800" spans="1:14" x14ac:dyDescent="0.3">
      <c r="A800" t="s">
        <v>3776</v>
      </c>
      <c r="B800"/>
      <c r="C800"/>
      <c r="D800"/>
      <c r="E800"/>
      <c r="F800">
        <v>12</v>
      </c>
      <c r="G800">
        <v>21</v>
      </c>
      <c r="H800">
        <v>200</v>
      </c>
      <c r="I800">
        <v>213</v>
      </c>
      <c r="J800">
        <v>167</v>
      </c>
      <c r="K800">
        <v>194</v>
      </c>
      <c r="L800">
        <v>177</v>
      </c>
      <c r="M800">
        <v>182</v>
      </c>
      <c r="N800" s="378"/>
    </row>
    <row r="801" spans="1:14" x14ac:dyDescent="0.3">
      <c r="A801" t="s">
        <v>3781</v>
      </c>
      <c r="B801">
        <v>50</v>
      </c>
      <c r="C801">
        <v>38</v>
      </c>
      <c r="D801">
        <v>51</v>
      </c>
      <c r="E801">
        <v>50</v>
      </c>
      <c r="F801"/>
      <c r="G801"/>
      <c r="H801"/>
      <c r="I801"/>
      <c r="J801"/>
      <c r="K801"/>
      <c r="L801"/>
      <c r="M801"/>
      <c r="N801" s="378"/>
    </row>
    <row r="802" spans="1:14" x14ac:dyDescent="0.3">
      <c r="A802" t="s">
        <v>3789</v>
      </c>
      <c r="B802">
        <v>178</v>
      </c>
      <c r="C802">
        <v>146</v>
      </c>
      <c r="D802">
        <v>221</v>
      </c>
      <c r="E802">
        <v>167</v>
      </c>
      <c r="F802">
        <v>265</v>
      </c>
      <c r="G802">
        <v>283</v>
      </c>
      <c r="H802">
        <v>258</v>
      </c>
      <c r="I802">
        <v>280</v>
      </c>
      <c r="J802">
        <v>261</v>
      </c>
      <c r="K802">
        <v>223</v>
      </c>
      <c r="L802">
        <v>226</v>
      </c>
      <c r="M802">
        <v>206</v>
      </c>
      <c r="N802" s="378"/>
    </row>
    <row r="803" spans="1:14" x14ac:dyDescent="0.3">
      <c r="A803" t="s">
        <v>3791</v>
      </c>
      <c r="B803">
        <v>45</v>
      </c>
      <c r="C803">
        <v>47</v>
      </c>
      <c r="D803">
        <v>74</v>
      </c>
      <c r="E803">
        <v>46</v>
      </c>
      <c r="F803">
        <v>77</v>
      </c>
      <c r="G803">
        <v>67</v>
      </c>
      <c r="H803">
        <v>76</v>
      </c>
      <c r="I803">
        <v>59</v>
      </c>
      <c r="J803">
        <v>78</v>
      </c>
      <c r="K803">
        <v>56</v>
      </c>
      <c r="L803">
        <v>52</v>
      </c>
      <c r="M803">
        <v>63</v>
      </c>
      <c r="N803" s="378"/>
    </row>
    <row r="804" spans="1:14" x14ac:dyDescent="0.3">
      <c r="A804" t="s">
        <v>3804</v>
      </c>
      <c r="B804">
        <v>58</v>
      </c>
      <c r="C804">
        <v>53</v>
      </c>
      <c r="D804">
        <v>57</v>
      </c>
      <c r="E804">
        <v>55</v>
      </c>
      <c r="F804">
        <v>68</v>
      </c>
      <c r="G804">
        <v>56</v>
      </c>
      <c r="H804">
        <v>67</v>
      </c>
      <c r="I804">
        <v>72</v>
      </c>
      <c r="J804">
        <v>73</v>
      </c>
      <c r="K804">
        <v>53</v>
      </c>
      <c r="L804">
        <v>57</v>
      </c>
      <c r="M804">
        <v>54</v>
      </c>
      <c r="N804" s="378"/>
    </row>
    <row r="805" spans="1:14" x14ac:dyDescent="0.3">
      <c r="A805" t="s">
        <v>3816</v>
      </c>
      <c r="B805">
        <v>33</v>
      </c>
      <c r="C805">
        <v>43</v>
      </c>
      <c r="D805">
        <v>34</v>
      </c>
      <c r="E805">
        <v>40</v>
      </c>
      <c r="F805"/>
      <c r="G805"/>
      <c r="H805"/>
      <c r="I805"/>
      <c r="J805"/>
      <c r="K805"/>
      <c r="L805"/>
      <c r="M805"/>
      <c r="N805" s="378"/>
    </row>
    <row r="806" spans="1:14" x14ac:dyDescent="0.3">
      <c r="A806" t="s">
        <v>10005</v>
      </c>
      <c r="B806">
        <v>83</v>
      </c>
      <c r="C806">
        <v>54</v>
      </c>
      <c r="D806">
        <v>80</v>
      </c>
      <c r="E806">
        <v>68</v>
      </c>
      <c r="F806">
        <v>138</v>
      </c>
      <c r="G806">
        <v>144</v>
      </c>
      <c r="H806">
        <v>85</v>
      </c>
      <c r="I806">
        <v>110</v>
      </c>
      <c r="J806">
        <v>87</v>
      </c>
      <c r="K806">
        <v>79</v>
      </c>
      <c r="L806">
        <v>65</v>
      </c>
      <c r="M806">
        <v>109</v>
      </c>
      <c r="N806" s="378"/>
    </row>
    <row r="807" spans="1:14" x14ac:dyDescent="0.3">
      <c r="A807" t="s">
        <v>3823</v>
      </c>
      <c r="B807">
        <v>10</v>
      </c>
      <c r="C807">
        <v>13</v>
      </c>
      <c r="D807">
        <v>10</v>
      </c>
      <c r="E807">
        <v>16</v>
      </c>
      <c r="F807"/>
      <c r="G807"/>
      <c r="H807"/>
      <c r="I807"/>
      <c r="J807"/>
      <c r="K807"/>
      <c r="L807"/>
      <c r="M807"/>
      <c r="N807" s="378"/>
    </row>
    <row r="808" spans="1:14" x14ac:dyDescent="0.3">
      <c r="A808" t="s">
        <v>3833</v>
      </c>
      <c r="B808">
        <v>26</v>
      </c>
      <c r="C808">
        <v>33</v>
      </c>
      <c r="D808">
        <v>31</v>
      </c>
      <c r="E808">
        <v>34</v>
      </c>
      <c r="F808"/>
      <c r="G808"/>
      <c r="H808"/>
      <c r="I808"/>
      <c r="J808"/>
      <c r="K808"/>
      <c r="L808"/>
      <c r="M808"/>
      <c r="N808" s="378"/>
    </row>
    <row r="809" spans="1:14" x14ac:dyDescent="0.3">
      <c r="A809" t="s">
        <v>3847</v>
      </c>
      <c r="B809">
        <v>12</v>
      </c>
      <c r="C809">
        <v>14</v>
      </c>
      <c r="D809">
        <v>10</v>
      </c>
      <c r="E809">
        <v>5</v>
      </c>
      <c r="F809"/>
      <c r="G809"/>
      <c r="H809"/>
      <c r="I809"/>
      <c r="J809"/>
      <c r="K809"/>
      <c r="L809"/>
      <c r="M809"/>
      <c r="N809" s="378"/>
    </row>
    <row r="810" spans="1:14" x14ac:dyDescent="0.3">
      <c r="A810" t="s">
        <v>10364</v>
      </c>
      <c r="B810">
        <v>9</v>
      </c>
      <c r="C810">
        <v>21</v>
      </c>
      <c r="D810">
        <v>16</v>
      </c>
      <c r="E810">
        <v>13</v>
      </c>
      <c r="F810"/>
      <c r="G810"/>
      <c r="H810"/>
      <c r="I810"/>
      <c r="J810"/>
      <c r="K810"/>
      <c r="L810"/>
      <c r="M810"/>
      <c r="N810" s="378"/>
    </row>
    <row r="811" spans="1:14" x14ac:dyDescent="0.3">
      <c r="A811" t="s">
        <v>3855</v>
      </c>
      <c r="B811">
        <v>15</v>
      </c>
      <c r="C811">
        <v>5</v>
      </c>
      <c r="D811">
        <v>12</v>
      </c>
      <c r="E811">
        <v>19</v>
      </c>
      <c r="F811"/>
      <c r="G811"/>
      <c r="H811"/>
      <c r="I811"/>
      <c r="J811"/>
      <c r="K811"/>
      <c r="L811"/>
      <c r="M811"/>
      <c r="N811" s="378"/>
    </row>
    <row r="812" spans="1:14" x14ac:dyDescent="0.3">
      <c r="A812" t="s">
        <v>3876</v>
      </c>
      <c r="B812"/>
      <c r="C812"/>
      <c r="D812"/>
      <c r="E812"/>
      <c r="F812">
        <v>246</v>
      </c>
      <c r="G812">
        <v>367</v>
      </c>
      <c r="H812">
        <v>284</v>
      </c>
      <c r="I812">
        <v>369</v>
      </c>
      <c r="J812">
        <v>237</v>
      </c>
      <c r="K812">
        <v>283</v>
      </c>
      <c r="L812">
        <v>210</v>
      </c>
      <c r="M812">
        <v>271</v>
      </c>
      <c r="N812" s="378"/>
    </row>
    <row r="813" spans="1:14" x14ac:dyDescent="0.3">
      <c r="A813" t="s">
        <v>3877</v>
      </c>
      <c r="B813"/>
      <c r="C813"/>
      <c r="D813"/>
      <c r="E813"/>
      <c r="F813">
        <v>55</v>
      </c>
      <c r="G813">
        <v>60</v>
      </c>
      <c r="H813">
        <v>57</v>
      </c>
      <c r="I813">
        <v>72</v>
      </c>
      <c r="J813">
        <v>74</v>
      </c>
      <c r="K813">
        <v>97</v>
      </c>
      <c r="L813">
        <v>58</v>
      </c>
      <c r="M813">
        <v>87</v>
      </c>
      <c r="N813" s="378"/>
    </row>
    <row r="814" spans="1:14" x14ac:dyDescent="0.3">
      <c r="A814" t="s">
        <v>3881</v>
      </c>
      <c r="B814"/>
      <c r="C814"/>
      <c r="D814"/>
      <c r="E814"/>
      <c r="F814">
        <v>71</v>
      </c>
      <c r="G814">
        <v>86</v>
      </c>
      <c r="H814">
        <v>47</v>
      </c>
      <c r="I814">
        <v>76</v>
      </c>
      <c r="J814">
        <v>58</v>
      </c>
      <c r="K814">
        <v>66</v>
      </c>
      <c r="L814">
        <v>50</v>
      </c>
      <c r="M814">
        <v>67</v>
      </c>
      <c r="N814" s="378"/>
    </row>
    <row r="815" spans="1:14" x14ac:dyDescent="0.3">
      <c r="A815" t="s">
        <v>3886</v>
      </c>
      <c r="B815"/>
      <c r="C815"/>
      <c r="D815"/>
      <c r="E815"/>
      <c r="F815">
        <v>71</v>
      </c>
      <c r="G815">
        <v>55</v>
      </c>
      <c r="H815">
        <v>65</v>
      </c>
      <c r="I815">
        <v>50</v>
      </c>
      <c r="J815">
        <v>35</v>
      </c>
      <c r="K815">
        <v>26</v>
      </c>
      <c r="L815">
        <v>58</v>
      </c>
      <c r="M815">
        <v>45</v>
      </c>
      <c r="N815" s="378"/>
    </row>
    <row r="816" spans="1:14" x14ac:dyDescent="0.3">
      <c r="A816" t="s">
        <v>3891</v>
      </c>
      <c r="B816">
        <v>19</v>
      </c>
      <c r="C816">
        <v>21</v>
      </c>
      <c r="D816">
        <v>26</v>
      </c>
      <c r="E816">
        <v>28</v>
      </c>
      <c r="F816"/>
      <c r="G816"/>
      <c r="H816"/>
      <c r="I816"/>
      <c r="J816"/>
      <c r="K816"/>
      <c r="L816"/>
      <c r="M816"/>
      <c r="N816" s="378"/>
    </row>
    <row r="817" spans="1:14" x14ac:dyDescent="0.3">
      <c r="A817" t="s">
        <v>3928</v>
      </c>
      <c r="B817"/>
      <c r="C817"/>
      <c r="D817"/>
      <c r="E817"/>
      <c r="F817">
        <v>32</v>
      </c>
      <c r="G817">
        <v>57</v>
      </c>
      <c r="H817">
        <v>55</v>
      </c>
      <c r="I817">
        <v>61</v>
      </c>
      <c r="J817">
        <v>58</v>
      </c>
      <c r="K817">
        <v>56</v>
      </c>
      <c r="L817">
        <v>47</v>
      </c>
      <c r="M817">
        <v>62</v>
      </c>
      <c r="N817" s="378"/>
    </row>
    <row r="818" spans="1:14" x14ac:dyDescent="0.3">
      <c r="A818" t="s">
        <v>2864</v>
      </c>
      <c r="B818"/>
      <c r="C818"/>
      <c r="D818"/>
      <c r="E818"/>
      <c r="F818">
        <v>52</v>
      </c>
      <c r="G818">
        <v>53</v>
      </c>
      <c r="H818">
        <v>59</v>
      </c>
      <c r="I818">
        <v>58</v>
      </c>
      <c r="J818">
        <v>51</v>
      </c>
      <c r="K818">
        <v>68</v>
      </c>
      <c r="L818">
        <v>40</v>
      </c>
      <c r="M818">
        <v>38</v>
      </c>
      <c r="N818" s="378"/>
    </row>
    <row r="819" spans="1:14" x14ac:dyDescent="0.3">
      <c r="A819" t="s">
        <v>2871</v>
      </c>
      <c r="B819"/>
      <c r="C819"/>
      <c r="D819"/>
      <c r="E819"/>
      <c r="F819">
        <v>63</v>
      </c>
      <c r="G819">
        <v>106</v>
      </c>
      <c r="H819">
        <v>57</v>
      </c>
      <c r="I819">
        <v>106</v>
      </c>
      <c r="J819">
        <v>49</v>
      </c>
      <c r="K819">
        <v>92</v>
      </c>
      <c r="L819">
        <v>43</v>
      </c>
      <c r="M819">
        <v>80</v>
      </c>
      <c r="N819" s="378"/>
    </row>
    <row r="820" spans="1:14" x14ac:dyDescent="0.3">
      <c r="A820" t="s">
        <v>2894</v>
      </c>
      <c r="B820"/>
      <c r="C820"/>
      <c r="D820"/>
      <c r="E820"/>
      <c r="F820">
        <v>157</v>
      </c>
      <c r="G820">
        <v>167</v>
      </c>
      <c r="H820">
        <v>163</v>
      </c>
      <c r="I820">
        <v>168</v>
      </c>
      <c r="J820">
        <v>153</v>
      </c>
      <c r="K820">
        <v>155</v>
      </c>
      <c r="L820">
        <v>139</v>
      </c>
      <c r="M820">
        <v>171</v>
      </c>
      <c r="N820" s="378"/>
    </row>
    <row r="821" spans="1:14" x14ac:dyDescent="0.3">
      <c r="A821" t="s">
        <v>16209</v>
      </c>
      <c r="B821">
        <v>9</v>
      </c>
      <c r="C821">
        <v>12</v>
      </c>
      <c r="D821">
        <v>15</v>
      </c>
      <c r="E821">
        <v>9</v>
      </c>
      <c r="F821">
        <v>10</v>
      </c>
      <c r="G821">
        <v>6</v>
      </c>
      <c r="H821">
        <v>4</v>
      </c>
      <c r="I821">
        <v>4</v>
      </c>
      <c r="J821">
        <v>2</v>
      </c>
      <c r="K821"/>
      <c r="L821"/>
      <c r="M821"/>
      <c r="N821" s="378"/>
    </row>
    <row r="822" spans="1:14" x14ac:dyDescent="0.3">
      <c r="A822" t="s">
        <v>2897</v>
      </c>
      <c r="B822"/>
      <c r="C822"/>
      <c r="D822"/>
      <c r="E822"/>
      <c r="F822">
        <v>97</v>
      </c>
      <c r="G822">
        <v>148</v>
      </c>
      <c r="H822">
        <v>142</v>
      </c>
      <c r="I822">
        <v>153</v>
      </c>
      <c r="J822">
        <v>119</v>
      </c>
      <c r="K822">
        <v>124</v>
      </c>
      <c r="L822">
        <v>138</v>
      </c>
      <c r="M822">
        <v>128</v>
      </c>
      <c r="N822" s="378"/>
    </row>
    <row r="823" spans="1:14" x14ac:dyDescent="0.3">
      <c r="A823" t="s">
        <v>2916</v>
      </c>
      <c r="B823">
        <v>24</v>
      </c>
      <c r="C823">
        <v>26</v>
      </c>
      <c r="D823">
        <v>29</v>
      </c>
      <c r="E823">
        <v>24</v>
      </c>
      <c r="F823"/>
      <c r="G823"/>
      <c r="H823"/>
      <c r="I823"/>
      <c r="J823"/>
      <c r="K823"/>
      <c r="L823"/>
      <c r="M823"/>
      <c r="N823" s="378"/>
    </row>
    <row r="824" spans="1:14" x14ac:dyDescent="0.3">
      <c r="A824" t="s">
        <v>2920</v>
      </c>
      <c r="B824">
        <v>9</v>
      </c>
      <c r="C824">
        <v>7</v>
      </c>
      <c r="D824">
        <v>8</v>
      </c>
      <c r="E824">
        <v>7</v>
      </c>
      <c r="F824"/>
      <c r="G824"/>
      <c r="H824"/>
      <c r="I824"/>
      <c r="J824"/>
      <c r="K824"/>
      <c r="L824"/>
      <c r="M824"/>
      <c r="N824" s="378"/>
    </row>
    <row r="825" spans="1:14" x14ac:dyDescent="0.3">
      <c r="A825" t="s">
        <v>2921</v>
      </c>
      <c r="B825">
        <v>15</v>
      </c>
      <c r="C825">
        <v>17</v>
      </c>
      <c r="D825">
        <v>15</v>
      </c>
      <c r="E825">
        <v>23</v>
      </c>
      <c r="F825"/>
      <c r="G825"/>
      <c r="H825"/>
      <c r="I825"/>
      <c r="J825"/>
      <c r="K825"/>
      <c r="L825"/>
      <c r="M825"/>
      <c r="N825" s="378"/>
    </row>
    <row r="826" spans="1:14" x14ac:dyDescent="0.3">
      <c r="A826" t="s">
        <v>2929</v>
      </c>
      <c r="B826">
        <v>33</v>
      </c>
      <c r="C826">
        <v>46</v>
      </c>
      <c r="D826">
        <v>19</v>
      </c>
      <c r="E826">
        <v>35</v>
      </c>
      <c r="F826">
        <v>38</v>
      </c>
      <c r="G826">
        <v>72</v>
      </c>
      <c r="H826">
        <v>45</v>
      </c>
      <c r="I826">
        <v>76</v>
      </c>
      <c r="J826">
        <v>35</v>
      </c>
      <c r="K826">
        <v>63</v>
      </c>
      <c r="L826">
        <v>26</v>
      </c>
      <c r="M826">
        <v>68</v>
      </c>
      <c r="N826" s="378"/>
    </row>
    <row r="827" spans="1:14" x14ac:dyDescent="0.3">
      <c r="A827" t="s">
        <v>10379</v>
      </c>
      <c r="B827">
        <v>2</v>
      </c>
      <c r="C827">
        <v>3</v>
      </c>
      <c r="D827">
        <v>4</v>
      </c>
      <c r="E827">
        <v>3</v>
      </c>
      <c r="F827">
        <v>6</v>
      </c>
      <c r="G827">
        <v>2</v>
      </c>
      <c r="H827">
        <v>4</v>
      </c>
      <c r="I827">
        <v>4</v>
      </c>
      <c r="J827">
        <v>8</v>
      </c>
      <c r="K827">
        <v>4</v>
      </c>
      <c r="L827">
        <v>6</v>
      </c>
      <c r="M827">
        <v>11</v>
      </c>
      <c r="N827" s="378"/>
    </row>
    <row r="828" spans="1:14" x14ac:dyDescent="0.3">
      <c r="A828" t="s">
        <v>10446</v>
      </c>
      <c r="B828">
        <v>30</v>
      </c>
      <c r="C828">
        <v>36</v>
      </c>
      <c r="D828">
        <v>22</v>
      </c>
      <c r="E828">
        <v>42</v>
      </c>
      <c r="F828">
        <v>36</v>
      </c>
      <c r="G828">
        <v>42</v>
      </c>
      <c r="H828">
        <v>33</v>
      </c>
      <c r="I828">
        <v>30</v>
      </c>
      <c r="J828">
        <v>20</v>
      </c>
      <c r="K828">
        <v>49</v>
      </c>
      <c r="L828">
        <v>31</v>
      </c>
      <c r="M828">
        <v>39</v>
      </c>
      <c r="N828" s="378"/>
    </row>
    <row r="829" spans="1:14" x14ac:dyDescent="0.3">
      <c r="A829" t="s">
        <v>10448</v>
      </c>
      <c r="B829">
        <v>152</v>
      </c>
      <c r="C829">
        <v>155</v>
      </c>
      <c r="D829">
        <v>144</v>
      </c>
      <c r="E829">
        <v>159</v>
      </c>
      <c r="F829"/>
      <c r="G829"/>
      <c r="H829"/>
      <c r="I829"/>
      <c r="J829"/>
      <c r="K829"/>
      <c r="L829"/>
      <c r="M829"/>
      <c r="N829" s="378"/>
    </row>
    <row r="830" spans="1:14" x14ac:dyDescent="0.3">
      <c r="A830" t="s">
        <v>2941</v>
      </c>
      <c r="B830">
        <v>38</v>
      </c>
      <c r="C830">
        <v>61</v>
      </c>
      <c r="D830">
        <v>34</v>
      </c>
      <c r="E830">
        <v>42</v>
      </c>
      <c r="F830"/>
      <c r="G830"/>
      <c r="H830"/>
      <c r="I830"/>
      <c r="J830"/>
      <c r="K830"/>
      <c r="L830"/>
      <c r="M830"/>
      <c r="N830" s="378"/>
    </row>
    <row r="831" spans="1:14" x14ac:dyDescent="0.3">
      <c r="A831" t="s">
        <v>2944</v>
      </c>
      <c r="B831">
        <v>17</v>
      </c>
      <c r="C831">
        <v>26</v>
      </c>
      <c r="D831">
        <v>24</v>
      </c>
      <c r="E831">
        <v>26</v>
      </c>
      <c r="F831">
        <v>17</v>
      </c>
      <c r="G831">
        <v>19</v>
      </c>
      <c r="H831">
        <v>12</v>
      </c>
      <c r="I831">
        <v>17</v>
      </c>
      <c r="J831">
        <v>25</v>
      </c>
      <c r="K831">
        <v>24</v>
      </c>
      <c r="L831">
        <v>20</v>
      </c>
      <c r="M831">
        <v>17</v>
      </c>
      <c r="N831" s="378"/>
    </row>
    <row r="832" spans="1:14" x14ac:dyDescent="0.3">
      <c r="A832" t="s">
        <v>2946</v>
      </c>
      <c r="B832">
        <v>64</v>
      </c>
      <c r="C832">
        <v>72</v>
      </c>
      <c r="D832">
        <v>67</v>
      </c>
      <c r="E832">
        <v>66</v>
      </c>
      <c r="F832"/>
      <c r="G832"/>
      <c r="H832"/>
      <c r="I832"/>
      <c r="J832"/>
      <c r="K832"/>
      <c r="L832"/>
      <c r="M832"/>
      <c r="N832" s="378"/>
    </row>
    <row r="833" spans="1:14" x14ac:dyDescent="0.3">
      <c r="A833" t="s">
        <v>12933</v>
      </c>
      <c r="B833">
        <v>46</v>
      </c>
      <c r="C833">
        <v>50</v>
      </c>
      <c r="D833">
        <v>47</v>
      </c>
      <c r="E833">
        <v>52</v>
      </c>
      <c r="F833">
        <v>61</v>
      </c>
      <c r="G833">
        <v>59</v>
      </c>
      <c r="H833">
        <v>58</v>
      </c>
      <c r="I833">
        <v>49</v>
      </c>
      <c r="J833">
        <v>45</v>
      </c>
      <c r="K833">
        <v>53</v>
      </c>
      <c r="L833">
        <v>56</v>
      </c>
      <c r="M833">
        <v>63</v>
      </c>
      <c r="N833" s="378"/>
    </row>
    <row r="834" spans="1:14" x14ac:dyDescent="0.3">
      <c r="A834" t="s">
        <v>13133</v>
      </c>
      <c r="B834">
        <v>10</v>
      </c>
      <c r="C834">
        <v>5</v>
      </c>
      <c r="D834">
        <v>11</v>
      </c>
      <c r="E834">
        <v>8</v>
      </c>
      <c r="F834"/>
      <c r="G834"/>
      <c r="H834"/>
      <c r="I834"/>
      <c r="J834"/>
      <c r="K834"/>
      <c r="L834"/>
      <c r="M834"/>
      <c r="N834" s="378"/>
    </row>
    <row r="835" spans="1:14" x14ac:dyDescent="0.3">
      <c r="A835" t="s">
        <v>2965</v>
      </c>
      <c r="B835"/>
      <c r="C835"/>
      <c r="D835"/>
      <c r="E835"/>
      <c r="F835">
        <v>213</v>
      </c>
      <c r="G835">
        <v>219</v>
      </c>
      <c r="H835">
        <v>192</v>
      </c>
      <c r="I835">
        <v>229</v>
      </c>
      <c r="J835">
        <v>232</v>
      </c>
      <c r="K835">
        <v>217</v>
      </c>
      <c r="L835">
        <v>232</v>
      </c>
      <c r="M835">
        <v>219</v>
      </c>
      <c r="N835" s="378"/>
    </row>
    <row r="836" spans="1:14" x14ac:dyDescent="0.3">
      <c r="A836" t="s">
        <v>2966</v>
      </c>
      <c r="B836">
        <v>100</v>
      </c>
      <c r="C836">
        <v>127</v>
      </c>
      <c r="D836">
        <v>99</v>
      </c>
      <c r="E836">
        <v>118</v>
      </c>
      <c r="F836"/>
      <c r="G836"/>
      <c r="H836"/>
      <c r="I836"/>
      <c r="J836"/>
      <c r="K836"/>
      <c r="L836"/>
      <c r="M836"/>
      <c r="N836" s="378"/>
    </row>
    <row r="837" spans="1:14" x14ac:dyDescent="0.3">
      <c r="A837" t="s">
        <v>10359</v>
      </c>
      <c r="B837"/>
      <c r="C837"/>
      <c r="D837"/>
      <c r="E837"/>
      <c r="F837">
        <v>340</v>
      </c>
      <c r="G837">
        <v>329</v>
      </c>
      <c r="H837">
        <v>358</v>
      </c>
      <c r="I837">
        <v>344</v>
      </c>
      <c r="J837">
        <v>313</v>
      </c>
      <c r="K837">
        <v>381</v>
      </c>
      <c r="L837">
        <v>324</v>
      </c>
      <c r="M837">
        <v>339</v>
      </c>
      <c r="N837" s="378"/>
    </row>
    <row r="838" spans="1:14" x14ac:dyDescent="0.3">
      <c r="A838" t="s">
        <v>2971</v>
      </c>
      <c r="B838">
        <v>164</v>
      </c>
      <c r="C838">
        <v>218</v>
      </c>
      <c r="D838">
        <v>177</v>
      </c>
      <c r="E838">
        <v>182</v>
      </c>
      <c r="F838"/>
      <c r="G838"/>
      <c r="H838"/>
      <c r="I838"/>
      <c r="J838"/>
      <c r="K838"/>
      <c r="L838"/>
      <c r="M838"/>
      <c r="N838" s="378"/>
    </row>
    <row r="839" spans="1:14" x14ac:dyDescent="0.3">
      <c r="A839" t="s">
        <v>2979</v>
      </c>
      <c r="B839">
        <v>41</v>
      </c>
      <c r="C839">
        <v>35</v>
      </c>
      <c r="D839">
        <v>30</v>
      </c>
      <c r="E839">
        <v>47</v>
      </c>
      <c r="F839">
        <v>31</v>
      </c>
      <c r="G839">
        <v>37</v>
      </c>
      <c r="H839">
        <v>31</v>
      </c>
      <c r="I839">
        <v>20</v>
      </c>
      <c r="J839">
        <v>40</v>
      </c>
      <c r="K839">
        <v>47</v>
      </c>
      <c r="L839">
        <v>35</v>
      </c>
      <c r="M839">
        <v>26</v>
      </c>
      <c r="N839" s="378"/>
    </row>
    <row r="840" spans="1:14" x14ac:dyDescent="0.3">
      <c r="A840" t="s">
        <v>13138</v>
      </c>
      <c r="B840"/>
      <c r="C840"/>
      <c r="D840"/>
      <c r="E840"/>
      <c r="F840">
        <v>30</v>
      </c>
      <c r="G840">
        <v>5</v>
      </c>
      <c r="H840">
        <v>44</v>
      </c>
      <c r="I840">
        <v>25</v>
      </c>
      <c r="J840">
        <v>56</v>
      </c>
      <c r="K840">
        <v>12</v>
      </c>
      <c r="L840">
        <v>35</v>
      </c>
      <c r="M840">
        <v>18</v>
      </c>
      <c r="N840" s="378"/>
    </row>
    <row r="841" spans="1:14" x14ac:dyDescent="0.3">
      <c r="A841" t="s">
        <v>2982</v>
      </c>
      <c r="B841"/>
      <c r="C841"/>
      <c r="D841"/>
      <c r="E841"/>
      <c r="F841">
        <v>114</v>
      </c>
      <c r="G841">
        <v>135</v>
      </c>
      <c r="H841">
        <v>169</v>
      </c>
      <c r="I841">
        <v>120</v>
      </c>
      <c r="J841">
        <v>137</v>
      </c>
      <c r="K841">
        <v>138</v>
      </c>
      <c r="L841">
        <v>141</v>
      </c>
      <c r="M841">
        <v>128</v>
      </c>
      <c r="N841" s="378"/>
    </row>
    <row r="842" spans="1:14" x14ac:dyDescent="0.3">
      <c r="A842" t="s">
        <v>2999</v>
      </c>
      <c r="B842">
        <v>53</v>
      </c>
      <c r="C842">
        <v>46</v>
      </c>
      <c r="D842">
        <v>48</v>
      </c>
      <c r="E842">
        <v>52</v>
      </c>
      <c r="F842">
        <v>43</v>
      </c>
      <c r="G842">
        <v>56</v>
      </c>
      <c r="H842">
        <v>56</v>
      </c>
      <c r="I842">
        <v>45</v>
      </c>
      <c r="J842">
        <v>44</v>
      </c>
      <c r="K842">
        <v>55</v>
      </c>
      <c r="L842">
        <v>56</v>
      </c>
      <c r="M842">
        <v>62</v>
      </c>
      <c r="N842" s="378"/>
    </row>
    <row r="843" spans="1:14" x14ac:dyDescent="0.3">
      <c r="A843" t="s">
        <v>3006</v>
      </c>
      <c r="B843">
        <v>94</v>
      </c>
      <c r="C843">
        <v>83</v>
      </c>
      <c r="D843">
        <v>56</v>
      </c>
      <c r="E843">
        <v>85</v>
      </c>
      <c r="F843"/>
      <c r="G843"/>
      <c r="H843"/>
      <c r="I843"/>
      <c r="J843"/>
      <c r="K843"/>
      <c r="L843"/>
      <c r="M843"/>
      <c r="N843" s="378"/>
    </row>
    <row r="844" spans="1:14" x14ac:dyDescent="0.3">
      <c r="A844" t="s">
        <v>10357</v>
      </c>
      <c r="B844">
        <v>112</v>
      </c>
      <c r="C844">
        <v>144</v>
      </c>
      <c r="D844">
        <v>111</v>
      </c>
      <c r="E844">
        <v>121</v>
      </c>
      <c r="F844"/>
      <c r="G844"/>
      <c r="H844"/>
      <c r="I844"/>
      <c r="J844"/>
      <c r="K844"/>
      <c r="L844"/>
      <c r="M844"/>
      <c r="N844" s="378"/>
    </row>
    <row r="845" spans="1:14" x14ac:dyDescent="0.3">
      <c r="A845" t="s">
        <v>3014</v>
      </c>
      <c r="B845">
        <v>35</v>
      </c>
      <c r="C845">
        <v>43</v>
      </c>
      <c r="D845">
        <v>39</v>
      </c>
      <c r="E845">
        <v>40</v>
      </c>
      <c r="F845">
        <v>49</v>
      </c>
      <c r="G845">
        <v>37</v>
      </c>
      <c r="H845">
        <v>36</v>
      </c>
      <c r="I845">
        <v>38</v>
      </c>
      <c r="J845">
        <v>27</v>
      </c>
      <c r="K845">
        <v>26</v>
      </c>
      <c r="L845">
        <v>36</v>
      </c>
      <c r="M845">
        <v>32</v>
      </c>
      <c r="N845" s="378"/>
    </row>
    <row r="846" spans="1:14" x14ac:dyDescent="0.3">
      <c r="A846" t="s">
        <v>3015</v>
      </c>
      <c r="B846"/>
      <c r="C846"/>
      <c r="D846"/>
      <c r="E846"/>
      <c r="F846">
        <v>30</v>
      </c>
      <c r="G846">
        <v>29</v>
      </c>
      <c r="H846">
        <v>18</v>
      </c>
      <c r="I846">
        <v>27</v>
      </c>
      <c r="J846">
        <v>24</v>
      </c>
      <c r="K846">
        <v>27</v>
      </c>
      <c r="L846">
        <v>23</v>
      </c>
      <c r="M846">
        <v>24</v>
      </c>
      <c r="N846" s="378"/>
    </row>
    <row r="847" spans="1:14" x14ac:dyDescent="0.3">
      <c r="A847" t="s">
        <v>3018</v>
      </c>
      <c r="B847">
        <v>19</v>
      </c>
      <c r="C847">
        <v>18</v>
      </c>
      <c r="D847">
        <v>13</v>
      </c>
      <c r="E847">
        <v>13</v>
      </c>
      <c r="F847">
        <v>15</v>
      </c>
      <c r="G847">
        <v>19</v>
      </c>
      <c r="H847">
        <v>13</v>
      </c>
      <c r="I847">
        <v>15</v>
      </c>
      <c r="J847">
        <v>12</v>
      </c>
      <c r="K847">
        <v>23</v>
      </c>
      <c r="L847">
        <v>16</v>
      </c>
      <c r="M847">
        <v>20</v>
      </c>
      <c r="N847" s="378"/>
    </row>
    <row r="848" spans="1:14" x14ac:dyDescent="0.3">
      <c r="A848" t="s">
        <v>3034</v>
      </c>
      <c r="B848">
        <v>28</v>
      </c>
      <c r="C848">
        <v>29</v>
      </c>
      <c r="D848">
        <v>24</v>
      </c>
      <c r="E848">
        <v>24</v>
      </c>
      <c r="F848">
        <v>39</v>
      </c>
      <c r="G848">
        <v>21</v>
      </c>
      <c r="H848">
        <v>22</v>
      </c>
      <c r="I848">
        <v>30</v>
      </c>
      <c r="J848">
        <v>28</v>
      </c>
      <c r="K848">
        <v>36</v>
      </c>
      <c r="L848">
        <v>31</v>
      </c>
      <c r="M848">
        <v>23</v>
      </c>
      <c r="N848" s="378"/>
    </row>
    <row r="849" spans="1:14" x14ac:dyDescent="0.3">
      <c r="A849" t="s">
        <v>3037</v>
      </c>
      <c r="B849">
        <v>44</v>
      </c>
      <c r="C849">
        <v>66</v>
      </c>
      <c r="D849">
        <v>82</v>
      </c>
      <c r="E849">
        <v>68</v>
      </c>
      <c r="F849"/>
      <c r="G849"/>
      <c r="H849"/>
      <c r="I849"/>
      <c r="J849"/>
      <c r="K849"/>
      <c r="L849"/>
      <c r="M849"/>
      <c r="N849" s="378"/>
    </row>
    <row r="850" spans="1:14" x14ac:dyDescent="0.3">
      <c r="A850" t="s">
        <v>3047</v>
      </c>
      <c r="B850">
        <v>127</v>
      </c>
      <c r="C850">
        <v>146</v>
      </c>
      <c r="D850">
        <v>121</v>
      </c>
      <c r="E850">
        <v>127</v>
      </c>
      <c r="F850"/>
      <c r="G850"/>
      <c r="H850"/>
      <c r="I850"/>
      <c r="J850"/>
      <c r="K850"/>
      <c r="L850"/>
      <c r="M850"/>
      <c r="N850" s="378"/>
    </row>
    <row r="851" spans="1:14" x14ac:dyDescent="0.3">
      <c r="A851" t="s">
        <v>3052</v>
      </c>
      <c r="B851"/>
      <c r="C851"/>
      <c r="D851"/>
      <c r="E851"/>
      <c r="F851">
        <v>78</v>
      </c>
      <c r="G851">
        <v>88</v>
      </c>
      <c r="H851">
        <v>78</v>
      </c>
      <c r="I851">
        <v>89</v>
      </c>
      <c r="J851">
        <v>84</v>
      </c>
      <c r="K851">
        <v>61</v>
      </c>
      <c r="L851">
        <v>95</v>
      </c>
      <c r="M851">
        <v>92</v>
      </c>
      <c r="N851" s="378"/>
    </row>
    <row r="852" spans="1:14" x14ac:dyDescent="0.3">
      <c r="A852" t="s">
        <v>3054</v>
      </c>
      <c r="B852"/>
      <c r="C852"/>
      <c r="D852"/>
      <c r="E852"/>
      <c r="F852">
        <v>86</v>
      </c>
      <c r="G852">
        <v>91</v>
      </c>
      <c r="H852">
        <v>77</v>
      </c>
      <c r="I852">
        <v>92</v>
      </c>
      <c r="J852">
        <v>88</v>
      </c>
      <c r="K852">
        <v>94</v>
      </c>
      <c r="L852">
        <v>74</v>
      </c>
      <c r="M852">
        <v>92</v>
      </c>
      <c r="N852" s="378"/>
    </row>
    <row r="853" spans="1:14" x14ac:dyDescent="0.3">
      <c r="A853" t="s">
        <v>3060</v>
      </c>
      <c r="B853">
        <v>43</v>
      </c>
      <c r="C853">
        <v>38</v>
      </c>
      <c r="D853">
        <v>42</v>
      </c>
      <c r="E853">
        <v>53</v>
      </c>
      <c r="F853">
        <v>45</v>
      </c>
      <c r="G853">
        <v>51</v>
      </c>
      <c r="H853">
        <v>38</v>
      </c>
      <c r="I853">
        <v>47</v>
      </c>
      <c r="J853">
        <v>35</v>
      </c>
      <c r="K853">
        <v>46</v>
      </c>
      <c r="L853">
        <v>40</v>
      </c>
      <c r="M853">
        <v>54</v>
      </c>
      <c r="N853" s="378"/>
    </row>
    <row r="854" spans="1:14" x14ac:dyDescent="0.3">
      <c r="A854" t="s">
        <v>3064</v>
      </c>
      <c r="B854"/>
      <c r="C854"/>
      <c r="D854"/>
      <c r="E854"/>
      <c r="F854">
        <v>254</v>
      </c>
      <c r="G854">
        <v>248</v>
      </c>
      <c r="H854">
        <v>240</v>
      </c>
      <c r="I854">
        <v>288</v>
      </c>
      <c r="J854">
        <v>255</v>
      </c>
      <c r="K854">
        <v>272</v>
      </c>
      <c r="L854">
        <v>255</v>
      </c>
      <c r="M854">
        <v>274</v>
      </c>
      <c r="N854" s="378"/>
    </row>
    <row r="855" spans="1:14" x14ac:dyDescent="0.3">
      <c r="A855" t="s">
        <v>3066</v>
      </c>
      <c r="B855">
        <v>50</v>
      </c>
      <c r="C855">
        <v>63</v>
      </c>
      <c r="D855">
        <v>46</v>
      </c>
      <c r="E855">
        <v>62</v>
      </c>
      <c r="F855">
        <v>1</v>
      </c>
      <c r="G855">
        <v>1</v>
      </c>
      <c r="H855">
        <v>2</v>
      </c>
      <c r="I855">
        <v>1</v>
      </c>
      <c r="J855">
        <v>1</v>
      </c>
      <c r="K855">
        <v>2</v>
      </c>
      <c r="L855"/>
      <c r="M855"/>
      <c r="N855" s="378"/>
    </row>
    <row r="856" spans="1:14" x14ac:dyDescent="0.3">
      <c r="A856" t="s">
        <v>3081</v>
      </c>
      <c r="B856">
        <v>21</v>
      </c>
      <c r="C856">
        <v>29</v>
      </c>
      <c r="D856">
        <v>29</v>
      </c>
      <c r="E856">
        <v>19</v>
      </c>
      <c r="F856">
        <v>21</v>
      </c>
      <c r="G856">
        <v>32</v>
      </c>
      <c r="H856">
        <v>26</v>
      </c>
      <c r="I856">
        <v>22</v>
      </c>
      <c r="J856">
        <v>32</v>
      </c>
      <c r="K856">
        <v>15</v>
      </c>
      <c r="L856">
        <v>22</v>
      </c>
      <c r="M856">
        <v>27</v>
      </c>
      <c r="N856" s="378"/>
    </row>
    <row r="857" spans="1:14" x14ac:dyDescent="0.3">
      <c r="A857" t="s">
        <v>3088</v>
      </c>
      <c r="B857">
        <v>30</v>
      </c>
      <c r="C857">
        <v>21</v>
      </c>
      <c r="D857">
        <v>34</v>
      </c>
      <c r="E857">
        <v>40</v>
      </c>
      <c r="F857">
        <v>30</v>
      </c>
      <c r="G857">
        <v>21</v>
      </c>
      <c r="H857">
        <v>33</v>
      </c>
      <c r="I857">
        <v>40</v>
      </c>
      <c r="J857">
        <v>37</v>
      </c>
      <c r="K857">
        <v>25</v>
      </c>
      <c r="L857">
        <v>34</v>
      </c>
      <c r="M857">
        <v>38</v>
      </c>
      <c r="N857" s="378"/>
    </row>
    <row r="858" spans="1:14" x14ac:dyDescent="0.3">
      <c r="A858" t="s">
        <v>3092</v>
      </c>
      <c r="B858">
        <v>48</v>
      </c>
      <c r="C858">
        <v>56</v>
      </c>
      <c r="D858">
        <v>40</v>
      </c>
      <c r="E858">
        <v>45</v>
      </c>
      <c r="F858">
        <v>46</v>
      </c>
      <c r="G858">
        <v>56</v>
      </c>
      <c r="H858">
        <v>40</v>
      </c>
      <c r="I858">
        <v>59</v>
      </c>
      <c r="J858">
        <v>49</v>
      </c>
      <c r="K858">
        <v>51</v>
      </c>
      <c r="L858">
        <v>43</v>
      </c>
      <c r="M858">
        <v>45</v>
      </c>
      <c r="N858" s="378"/>
    </row>
    <row r="859" spans="1:14" x14ac:dyDescent="0.3">
      <c r="A859" t="s">
        <v>16118</v>
      </c>
      <c r="B859"/>
      <c r="C859">
        <v>1</v>
      </c>
      <c r="D859"/>
      <c r="E859"/>
      <c r="F859"/>
      <c r="G859"/>
      <c r="H859"/>
      <c r="I859"/>
      <c r="J859"/>
      <c r="K859"/>
      <c r="L859">
        <v>1</v>
      </c>
      <c r="M859">
        <v>2</v>
      </c>
      <c r="N859" s="378"/>
    </row>
    <row r="860" spans="1:14" x14ac:dyDescent="0.3">
      <c r="A860" t="s">
        <v>3097</v>
      </c>
      <c r="B860">
        <v>61</v>
      </c>
      <c r="C860">
        <v>71</v>
      </c>
      <c r="D860">
        <v>76</v>
      </c>
      <c r="E860">
        <v>61</v>
      </c>
      <c r="F860"/>
      <c r="G860"/>
      <c r="H860"/>
      <c r="I860"/>
      <c r="J860"/>
      <c r="K860"/>
      <c r="L860"/>
      <c r="M860"/>
      <c r="N860" s="378"/>
    </row>
    <row r="861" spans="1:14" x14ac:dyDescent="0.3">
      <c r="A861" t="s">
        <v>3103</v>
      </c>
      <c r="B861"/>
      <c r="C861"/>
      <c r="D861"/>
      <c r="E861"/>
      <c r="F861">
        <v>73</v>
      </c>
      <c r="G861">
        <v>85</v>
      </c>
      <c r="H861">
        <v>58</v>
      </c>
      <c r="I861">
        <v>80</v>
      </c>
      <c r="J861">
        <v>81</v>
      </c>
      <c r="K861">
        <v>78</v>
      </c>
      <c r="L861">
        <v>69</v>
      </c>
      <c r="M861">
        <v>68</v>
      </c>
      <c r="N861" s="378"/>
    </row>
    <row r="862" spans="1:14" x14ac:dyDescent="0.3">
      <c r="A862" t="s">
        <v>16215</v>
      </c>
      <c r="B862"/>
      <c r="C862"/>
      <c r="D862"/>
      <c r="E862"/>
      <c r="F862">
        <v>188</v>
      </c>
      <c r="G862">
        <v>201</v>
      </c>
      <c r="H862"/>
      <c r="I862"/>
      <c r="J862"/>
      <c r="K862"/>
      <c r="L862"/>
      <c r="M862"/>
      <c r="N862" s="378"/>
    </row>
    <row r="863" spans="1:14" x14ac:dyDescent="0.3">
      <c r="A863" t="s">
        <v>3114</v>
      </c>
      <c r="B863"/>
      <c r="C863"/>
      <c r="D863"/>
      <c r="E863"/>
      <c r="F863">
        <v>138</v>
      </c>
      <c r="G863">
        <v>121</v>
      </c>
      <c r="H863">
        <v>119</v>
      </c>
      <c r="I863">
        <v>143</v>
      </c>
      <c r="J863">
        <v>126</v>
      </c>
      <c r="K863">
        <v>124</v>
      </c>
      <c r="L863">
        <v>150</v>
      </c>
      <c r="M863">
        <v>133</v>
      </c>
      <c r="N863" s="378"/>
    </row>
    <row r="864" spans="1:14" x14ac:dyDescent="0.3">
      <c r="A864" t="s">
        <v>3150</v>
      </c>
      <c r="B864">
        <v>18</v>
      </c>
      <c r="C864">
        <v>21</v>
      </c>
      <c r="D864">
        <v>17</v>
      </c>
      <c r="E864">
        <v>16</v>
      </c>
      <c r="F864">
        <v>20</v>
      </c>
      <c r="G864">
        <v>16</v>
      </c>
      <c r="H864">
        <v>15</v>
      </c>
      <c r="I864">
        <v>18</v>
      </c>
      <c r="J864">
        <v>16</v>
      </c>
      <c r="K864">
        <v>21</v>
      </c>
      <c r="L864">
        <v>20</v>
      </c>
      <c r="M864">
        <v>20</v>
      </c>
      <c r="N864" s="378"/>
    </row>
    <row r="865" spans="1:14" x14ac:dyDescent="0.3">
      <c r="A865" t="s">
        <v>3153</v>
      </c>
      <c r="B865"/>
      <c r="C865"/>
      <c r="D865"/>
      <c r="E865"/>
      <c r="F865">
        <v>50</v>
      </c>
      <c r="G865">
        <v>55</v>
      </c>
      <c r="H865">
        <v>49</v>
      </c>
      <c r="I865">
        <v>51</v>
      </c>
      <c r="J865">
        <v>53</v>
      </c>
      <c r="K865">
        <v>46</v>
      </c>
      <c r="L865">
        <v>43</v>
      </c>
      <c r="M865">
        <v>59</v>
      </c>
      <c r="N865" s="378"/>
    </row>
    <row r="866" spans="1:14" x14ac:dyDescent="0.3">
      <c r="A866" t="s">
        <v>9998</v>
      </c>
      <c r="B866">
        <v>60</v>
      </c>
      <c r="C866">
        <v>66</v>
      </c>
      <c r="D866">
        <v>51</v>
      </c>
      <c r="E866">
        <v>64</v>
      </c>
      <c r="F866">
        <v>46</v>
      </c>
      <c r="G866">
        <v>52</v>
      </c>
      <c r="H866">
        <v>55</v>
      </c>
      <c r="I866">
        <v>50</v>
      </c>
      <c r="J866">
        <v>44</v>
      </c>
      <c r="K866">
        <v>71</v>
      </c>
      <c r="L866">
        <v>55</v>
      </c>
      <c r="M866">
        <v>74</v>
      </c>
      <c r="N866" s="378"/>
    </row>
    <row r="867" spans="1:14" x14ac:dyDescent="0.3">
      <c r="A867" t="s">
        <v>3172</v>
      </c>
      <c r="B867">
        <v>13</v>
      </c>
      <c r="C867">
        <v>13</v>
      </c>
      <c r="D867">
        <v>9</v>
      </c>
      <c r="E867">
        <v>9</v>
      </c>
      <c r="F867">
        <v>12</v>
      </c>
      <c r="G867">
        <v>5</v>
      </c>
      <c r="H867">
        <v>13</v>
      </c>
      <c r="I867">
        <v>7</v>
      </c>
      <c r="J867">
        <v>10</v>
      </c>
      <c r="K867">
        <v>18</v>
      </c>
      <c r="L867">
        <v>8</v>
      </c>
      <c r="M867">
        <v>8</v>
      </c>
      <c r="N867" s="378"/>
    </row>
    <row r="868" spans="1:14" x14ac:dyDescent="0.3">
      <c r="A868" t="s">
        <v>3176</v>
      </c>
      <c r="B868">
        <v>13</v>
      </c>
      <c r="C868">
        <v>17</v>
      </c>
      <c r="D868">
        <v>23</v>
      </c>
      <c r="E868">
        <v>35</v>
      </c>
      <c r="F868">
        <v>22</v>
      </c>
      <c r="G868">
        <v>12</v>
      </c>
      <c r="H868">
        <v>14</v>
      </c>
      <c r="I868">
        <v>19</v>
      </c>
      <c r="J868">
        <v>20</v>
      </c>
      <c r="K868">
        <v>21</v>
      </c>
      <c r="L868">
        <v>15</v>
      </c>
      <c r="M868">
        <v>26</v>
      </c>
      <c r="N868" s="378"/>
    </row>
    <row r="869" spans="1:14" x14ac:dyDescent="0.3">
      <c r="A869" t="s">
        <v>3190</v>
      </c>
      <c r="B869">
        <v>17</v>
      </c>
      <c r="C869">
        <v>26</v>
      </c>
      <c r="D869">
        <v>15</v>
      </c>
      <c r="E869">
        <v>25</v>
      </c>
      <c r="F869">
        <v>32</v>
      </c>
      <c r="G869">
        <v>35</v>
      </c>
      <c r="H869">
        <v>23</v>
      </c>
      <c r="I869">
        <v>28</v>
      </c>
      <c r="J869">
        <v>14</v>
      </c>
      <c r="K869">
        <v>24</v>
      </c>
      <c r="L869">
        <v>24</v>
      </c>
      <c r="M869">
        <v>23</v>
      </c>
      <c r="N869" s="378"/>
    </row>
    <row r="870" spans="1:14" x14ac:dyDescent="0.3">
      <c r="A870" t="s">
        <v>16214</v>
      </c>
      <c r="B870">
        <v>13</v>
      </c>
      <c r="C870">
        <v>15</v>
      </c>
      <c r="D870">
        <v>8</v>
      </c>
      <c r="E870">
        <v>13</v>
      </c>
      <c r="F870">
        <v>9</v>
      </c>
      <c r="G870">
        <v>14</v>
      </c>
      <c r="H870">
        <v>16</v>
      </c>
      <c r="I870">
        <v>16</v>
      </c>
      <c r="J870">
        <v>10</v>
      </c>
      <c r="K870">
        <v>8</v>
      </c>
      <c r="L870">
        <v>10</v>
      </c>
      <c r="M870">
        <v>12</v>
      </c>
      <c r="N870" s="378"/>
    </row>
    <row r="871" spans="1:14" x14ac:dyDescent="0.3">
      <c r="A871" t="s">
        <v>3191</v>
      </c>
      <c r="B871">
        <v>22</v>
      </c>
      <c r="C871">
        <v>18</v>
      </c>
      <c r="D871">
        <v>13</v>
      </c>
      <c r="E871">
        <v>22</v>
      </c>
      <c r="F871">
        <v>19</v>
      </c>
      <c r="G871">
        <v>21</v>
      </c>
      <c r="H871">
        <v>15</v>
      </c>
      <c r="I871">
        <v>22</v>
      </c>
      <c r="J871">
        <v>23</v>
      </c>
      <c r="K871">
        <v>20</v>
      </c>
      <c r="L871">
        <v>17</v>
      </c>
      <c r="M871">
        <v>16</v>
      </c>
      <c r="N871" s="378"/>
    </row>
    <row r="872" spans="1:14" x14ac:dyDescent="0.3">
      <c r="A872" t="s">
        <v>3197</v>
      </c>
      <c r="B872">
        <v>46</v>
      </c>
      <c r="C872">
        <v>40</v>
      </c>
      <c r="D872">
        <v>49</v>
      </c>
      <c r="E872">
        <v>51</v>
      </c>
      <c r="F872">
        <v>43</v>
      </c>
      <c r="G872">
        <v>55</v>
      </c>
      <c r="H872">
        <v>47</v>
      </c>
      <c r="I872">
        <v>49</v>
      </c>
      <c r="J872">
        <v>50</v>
      </c>
      <c r="K872">
        <v>53</v>
      </c>
      <c r="L872">
        <v>40</v>
      </c>
      <c r="M872">
        <v>59</v>
      </c>
      <c r="N872" s="378"/>
    </row>
    <row r="873" spans="1:14" x14ac:dyDescent="0.3">
      <c r="A873" t="s">
        <v>3202</v>
      </c>
      <c r="B873">
        <v>45</v>
      </c>
      <c r="C873">
        <v>40</v>
      </c>
      <c r="D873">
        <v>34</v>
      </c>
      <c r="E873">
        <v>37</v>
      </c>
      <c r="F873">
        <v>37</v>
      </c>
      <c r="G873">
        <v>24</v>
      </c>
      <c r="H873">
        <v>25</v>
      </c>
      <c r="I873">
        <v>26</v>
      </c>
      <c r="J873">
        <v>31</v>
      </c>
      <c r="K873">
        <v>49</v>
      </c>
      <c r="L873">
        <v>38</v>
      </c>
      <c r="M873">
        <v>43</v>
      </c>
      <c r="N873" s="378"/>
    </row>
    <row r="874" spans="1:14" x14ac:dyDescent="0.3">
      <c r="A874" t="s">
        <v>3210</v>
      </c>
      <c r="B874"/>
      <c r="C874"/>
      <c r="D874"/>
      <c r="E874"/>
      <c r="F874">
        <v>28</v>
      </c>
      <c r="G874">
        <v>37</v>
      </c>
      <c r="H874">
        <v>35</v>
      </c>
      <c r="I874">
        <v>32</v>
      </c>
      <c r="J874">
        <v>35</v>
      </c>
      <c r="K874">
        <v>27</v>
      </c>
      <c r="L874">
        <v>32</v>
      </c>
      <c r="M874">
        <v>36</v>
      </c>
      <c r="N874" s="378"/>
    </row>
    <row r="875" spans="1:14" x14ac:dyDescent="0.3">
      <c r="A875" t="s">
        <v>3213</v>
      </c>
      <c r="B875">
        <v>21</v>
      </c>
      <c r="C875">
        <v>25</v>
      </c>
      <c r="D875">
        <v>21</v>
      </c>
      <c r="E875">
        <v>31</v>
      </c>
      <c r="F875">
        <v>27</v>
      </c>
      <c r="G875">
        <v>25</v>
      </c>
      <c r="H875">
        <v>19</v>
      </c>
      <c r="I875">
        <v>34</v>
      </c>
      <c r="J875">
        <v>33</v>
      </c>
      <c r="K875">
        <v>27</v>
      </c>
      <c r="L875">
        <v>20</v>
      </c>
      <c r="M875">
        <v>34</v>
      </c>
      <c r="N875" s="378"/>
    </row>
    <row r="876" spans="1:14" x14ac:dyDescent="0.3">
      <c r="A876" t="s">
        <v>3216</v>
      </c>
      <c r="B876">
        <v>32</v>
      </c>
      <c r="C876">
        <v>27</v>
      </c>
      <c r="D876">
        <v>23</v>
      </c>
      <c r="E876">
        <v>31</v>
      </c>
      <c r="F876">
        <v>27</v>
      </c>
      <c r="G876">
        <v>23</v>
      </c>
      <c r="H876">
        <v>26</v>
      </c>
      <c r="I876">
        <v>20</v>
      </c>
      <c r="J876">
        <v>32</v>
      </c>
      <c r="K876">
        <v>29</v>
      </c>
      <c r="L876">
        <v>22</v>
      </c>
      <c r="M876">
        <v>30</v>
      </c>
      <c r="N876" s="378"/>
    </row>
    <row r="877" spans="1:14" x14ac:dyDescent="0.3">
      <c r="A877" t="s">
        <v>3221</v>
      </c>
      <c r="B877"/>
      <c r="C877"/>
      <c r="D877"/>
      <c r="E877"/>
      <c r="F877">
        <v>44</v>
      </c>
      <c r="G877">
        <v>55</v>
      </c>
      <c r="H877">
        <v>48</v>
      </c>
      <c r="I877">
        <v>62</v>
      </c>
      <c r="J877">
        <v>46</v>
      </c>
      <c r="K877">
        <v>67</v>
      </c>
      <c r="L877">
        <v>62</v>
      </c>
      <c r="M877">
        <v>67</v>
      </c>
      <c r="N877" s="378"/>
    </row>
    <row r="878" spans="1:14" x14ac:dyDescent="0.3">
      <c r="A878" t="s">
        <v>10455</v>
      </c>
      <c r="B878">
        <v>111</v>
      </c>
      <c r="C878">
        <v>122</v>
      </c>
      <c r="D878">
        <v>89</v>
      </c>
      <c r="E878">
        <v>120</v>
      </c>
      <c r="F878"/>
      <c r="G878"/>
      <c r="H878"/>
      <c r="I878"/>
      <c r="J878"/>
      <c r="K878"/>
      <c r="L878"/>
      <c r="M878"/>
      <c r="N878" s="378"/>
    </row>
    <row r="879" spans="1:14" x14ac:dyDescent="0.3">
      <c r="A879" t="s">
        <v>10456</v>
      </c>
      <c r="B879">
        <v>63</v>
      </c>
      <c r="C879">
        <v>61</v>
      </c>
      <c r="D879">
        <v>65</v>
      </c>
      <c r="E879">
        <v>57</v>
      </c>
      <c r="F879"/>
      <c r="G879"/>
      <c r="H879"/>
      <c r="I879"/>
      <c r="J879"/>
      <c r="K879"/>
      <c r="L879"/>
      <c r="M879"/>
      <c r="N879" s="378"/>
    </row>
    <row r="880" spans="1:14" x14ac:dyDescent="0.3">
      <c r="A880" t="s">
        <v>3233</v>
      </c>
      <c r="B880">
        <v>65</v>
      </c>
      <c r="C880">
        <v>53</v>
      </c>
      <c r="D880">
        <v>65</v>
      </c>
      <c r="E880">
        <v>64</v>
      </c>
      <c r="F880"/>
      <c r="G880"/>
      <c r="H880"/>
      <c r="I880"/>
      <c r="J880"/>
      <c r="K880"/>
      <c r="L880"/>
      <c r="M880"/>
      <c r="N880" s="378"/>
    </row>
    <row r="881" spans="1:14" x14ac:dyDescent="0.3">
      <c r="A881" t="s">
        <v>13137</v>
      </c>
      <c r="B881">
        <v>147</v>
      </c>
      <c r="C881">
        <v>158</v>
      </c>
      <c r="D881">
        <v>135</v>
      </c>
      <c r="E881">
        <v>126</v>
      </c>
      <c r="F881"/>
      <c r="G881"/>
      <c r="H881"/>
      <c r="I881"/>
      <c r="J881"/>
      <c r="K881"/>
      <c r="L881"/>
      <c r="M881"/>
      <c r="N881" s="378"/>
    </row>
    <row r="882" spans="1:14" x14ac:dyDescent="0.3">
      <c r="A882" t="s">
        <v>3249</v>
      </c>
      <c r="B882"/>
      <c r="C882"/>
      <c r="D882"/>
      <c r="E882"/>
      <c r="F882">
        <v>122</v>
      </c>
      <c r="G882">
        <v>123</v>
      </c>
      <c r="H882">
        <v>112</v>
      </c>
      <c r="I882">
        <v>139</v>
      </c>
      <c r="J882">
        <v>104</v>
      </c>
      <c r="K882">
        <v>108</v>
      </c>
      <c r="L882">
        <v>112</v>
      </c>
      <c r="M882">
        <v>140</v>
      </c>
      <c r="N882" s="378"/>
    </row>
    <row r="883" spans="1:14" x14ac:dyDescent="0.3">
      <c r="A883" t="s">
        <v>3254</v>
      </c>
      <c r="B883"/>
      <c r="C883"/>
      <c r="D883"/>
      <c r="E883"/>
      <c r="F883"/>
      <c r="G883"/>
      <c r="H883"/>
      <c r="I883"/>
      <c r="J883"/>
      <c r="K883"/>
      <c r="L883">
        <v>32</v>
      </c>
      <c r="M883">
        <v>41</v>
      </c>
      <c r="N883" s="378"/>
    </row>
    <row r="884" spans="1:14" x14ac:dyDescent="0.3">
      <c r="A884" t="s">
        <v>3258</v>
      </c>
      <c r="B884"/>
      <c r="C884"/>
      <c r="D884"/>
      <c r="E884"/>
      <c r="F884">
        <v>155</v>
      </c>
      <c r="G884">
        <v>159</v>
      </c>
      <c r="H884">
        <v>162</v>
      </c>
      <c r="I884">
        <v>148</v>
      </c>
      <c r="J884">
        <v>176</v>
      </c>
      <c r="K884">
        <v>146</v>
      </c>
      <c r="L884">
        <v>160</v>
      </c>
      <c r="M884">
        <v>147</v>
      </c>
      <c r="N884" s="378"/>
    </row>
    <row r="885" spans="1:14" x14ac:dyDescent="0.3">
      <c r="A885" t="s">
        <v>3271</v>
      </c>
      <c r="B885">
        <v>20</v>
      </c>
      <c r="C885">
        <v>49</v>
      </c>
      <c r="D885">
        <v>45</v>
      </c>
      <c r="E885">
        <v>40</v>
      </c>
      <c r="F885"/>
      <c r="G885"/>
      <c r="H885"/>
      <c r="I885"/>
      <c r="J885"/>
      <c r="K885"/>
      <c r="L885"/>
      <c r="M885"/>
      <c r="N885" s="378"/>
    </row>
    <row r="886" spans="1:14" x14ac:dyDescent="0.3">
      <c r="A886" t="s">
        <v>3284</v>
      </c>
      <c r="B886"/>
      <c r="C886"/>
      <c r="D886"/>
      <c r="E886"/>
      <c r="F886">
        <v>107</v>
      </c>
      <c r="G886">
        <v>112</v>
      </c>
      <c r="H886">
        <v>112</v>
      </c>
      <c r="I886">
        <v>118</v>
      </c>
      <c r="J886">
        <v>125</v>
      </c>
      <c r="K886">
        <v>118</v>
      </c>
      <c r="L886">
        <v>118</v>
      </c>
      <c r="M886">
        <v>115</v>
      </c>
      <c r="N886" s="378"/>
    </row>
    <row r="887" spans="1:14" x14ac:dyDescent="0.3">
      <c r="A887" t="s">
        <v>3294</v>
      </c>
      <c r="B887">
        <v>157</v>
      </c>
      <c r="C887">
        <v>164</v>
      </c>
      <c r="D887">
        <v>132</v>
      </c>
      <c r="E887">
        <v>117</v>
      </c>
      <c r="F887"/>
      <c r="G887"/>
      <c r="H887"/>
      <c r="I887"/>
      <c r="J887"/>
      <c r="K887"/>
      <c r="L887"/>
      <c r="M887"/>
      <c r="N887" s="378"/>
    </row>
    <row r="888" spans="1:14" x14ac:dyDescent="0.3">
      <c r="A888" t="s">
        <v>21444</v>
      </c>
      <c r="B888">
        <v>39</v>
      </c>
      <c r="C888">
        <v>52</v>
      </c>
      <c r="D888">
        <v>56</v>
      </c>
      <c r="E888">
        <v>55</v>
      </c>
      <c r="F888">
        <v>49</v>
      </c>
      <c r="G888">
        <v>66</v>
      </c>
      <c r="H888">
        <v>58</v>
      </c>
      <c r="I888">
        <v>58</v>
      </c>
      <c r="J888">
        <v>54</v>
      </c>
      <c r="K888">
        <v>52</v>
      </c>
      <c r="L888">
        <v>59</v>
      </c>
      <c r="M888">
        <v>55</v>
      </c>
      <c r="N888" s="378"/>
    </row>
    <row r="889" spans="1:14" x14ac:dyDescent="0.3">
      <c r="A889" t="s">
        <v>3318</v>
      </c>
      <c r="B889"/>
      <c r="C889"/>
      <c r="D889"/>
      <c r="E889"/>
      <c r="F889">
        <v>216</v>
      </c>
      <c r="G889">
        <v>239</v>
      </c>
      <c r="H889">
        <v>213</v>
      </c>
      <c r="I889">
        <v>205</v>
      </c>
      <c r="J889">
        <v>234</v>
      </c>
      <c r="K889">
        <v>220</v>
      </c>
      <c r="L889">
        <v>181</v>
      </c>
      <c r="M889">
        <v>217</v>
      </c>
      <c r="N889" s="378"/>
    </row>
    <row r="890" spans="1:14" x14ac:dyDescent="0.3">
      <c r="A890" t="s">
        <v>3319</v>
      </c>
      <c r="B890">
        <v>185</v>
      </c>
      <c r="C890">
        <v>208</v>
      </c>
      <c r="D890">
        <v>201</v>
      </c>
      <c r="E890">
        <v>195</v>
      </c>
      <c r="F890"/>
      <c r="G890"/>
      <c r="H890"/>
      <c r="I890"/>
      <c r="J890"/>
      <c r="K890"/>
      <c r="L890"/>
      <c r="M890"/>
      <c r="N890" s="378"/>
    </row>
    <row r="891" spans="1:14" x14ac:dyDescent="0.3">
      <c r="A891" t="s">
        <v>3346</v>
      </c>
      <c r="B891">
        <v>172</v>
      </c>
      <c r="C891">
        <v>164</v>
      </c>
      <c r="D891">
        <v>145</v>
      </c>
      <c r="E891">
        <v>186</v>
      </c>
      <c r="F891">
        <v>185</v>
      </c>
      <c r="G891">
        <v>182</v>
      </c>
      <c r="H891"/>
      <c r="I891"/>
      <c r="J891"/>
      <c r="K891"/>
      <c r="L891"/>
      <c r="M891"/>
      <c r="N891" s="378"/>
    </row>
    <row r="892" spans="1:14" x14ac:dyDescent="0.3">
      <c r="A892" t="s">
        <v>3562</v>
      </c>
      <c r="B892"/>
      <c r="C892"/>
      <c r="D892"/>
      <c r="E892"/>
      <c r="F892">
        <v>98</v>
      </c>
      <c r="G892">
        <v>21</v>
      </c>
      <c r="H892">
        <v>112</v>
      </c>
      <c r="I892">
        <v>32</v>
      </c>
      <c r="J892">
        <v>107</v>
      </c>
      <c r="K892">
        <v>28</v>
      </c>
      <c r="L892">
        <v>104</v>
      </c>
      <c r="M892">
        <v>24</v>
      </c>
      <c r="N892" s="378"/>
    </row>
    <row r="893" spans="1:14" x14ac:dyDescent="0.3">
      <c r="A893" t="s">
        <v>3570</v>
      </c>
      <c r="B893"/>
      <c r="C893"/>
      <c r="D893"/>
      <c r="E893"/>
      <c r="F893">
        <v>86</v>
      </c>
      <c r="G893">
        <v>88</v>
      </c>
      <c r="H893">
        <v>74</v>
      </c>
      <c r="I893">
        <v>89</v>
      </c>
      <c r="J893">
        <v>82</v>
      </c>
      <c r="K893">
        <v>90</v>
      </c>
      <c r="L893">
        <v>75</v>
      </c>
      <c r="M893">
        <v>77</v>
      </c>
      <c r="N893" s="378"/>
    </row>
    <row r="894" spans="1:14" x14ac:dyDescent="0.3">
      <c r="A894" t="s">
        <v>3576</v>
      </c>
      <c r="B894">
        <v>94</v>
      </c>
      <c r="C894">
        <v>89</v>
      </c>
      <c r="D894">
        <v>86</v>
      </c>
      <c r="E894">
        <v>89</v>
      </c>
      <c r="F894"/>
      <c r="G894"/>
      <c r="H894"/>
      <c r="I894"/>
      <c r="J894"/>
      <c r="K894"/>
      <c r="L894"/>
      <c r="M894"/>
      <c r="N894" s="378"/>
    </row>
    <row r="895" spans="1:14" x14ac:dyDescent="0.3">
      <c r="A895" t="s">
        <v>3590</v>
      </c>
      <c r="B895"/>
      <c r="C895"/>
      <c r="D895"/>
      <c r="E895"/>
      <c r="F895">
        <v>385</v>
      </c>
      <c r="G895">
        <v>479</v>
      </c>
      <c r="H895">
        <v>362</v>
      </c>
      <c r="I895">
        <v>410</v>
      </c>
      <c r="J895">
        <v>319</v>
      </c>
      <c r="K895">
        <v>346</v>
      </c>
      <c r="L895">
        <v>327</v>
      </c>
      <c r="M895">
        <v>338</v>
      </c>
      <c r="N895" s="378"/>
    </row>
    <row r="896" spans="1:14" x14ac:dyDescent="0.3">
      <c r="A896" t="s">
        <v>3599</v>
      </c>
      <c r="B896">
        <v>61</v>
      </c>
      <c r="C896">
        <v>68</v>
      </c>
      <c r="D896">
        <v>58</v>
      </c>
      <c r="E896">
        <v>65</v>
      </c>
      <c r="F896"/>
      <c r="G896"/>
      <c r="H896"/>
      <c r="I896"/>
      <c r="J896"/>
      <c r="K896"/>
      <c r="L896"/>
      <c r="M896"/>
      <c r="N896" s="378"/>
    </row>
    <row r="897" spans="1:14" x14ac:dyDescent="0.3">
      <c r="A897" t="s">
        <v>3613</v>
      </c>
      <c r="B897"/>
      <c r="C897"/>
      <c r="D897"/>
      <c r="E897"/>
      <c r="F897">
        <v>229</v>
      </c>
      <c r="G897">
        <v>280</v>
      </c>
      <c r="H897">
        <v>244</v>
      </c>
      <c r="I897">
        <v>264</v>
      </c>
      <c r="J897">
        <v>290</v>
      </c>
      <c r="K897">
        <v>250</v>
      </c>
      <c r="L897">
        <v>307</v>
      </c>
      <c r="M897">
        <v>278</v>
      </c>
      <c r="N897" s="378"/>
    </row>
    <row r="898" spans="1:14" x14ac:dyDescent="0.3">
      <c r="A898" t="s">
        <v>3620</v>
      </c>
      <c r="B898"/>
      <c r="C898"/>
      <c r="D898"/>
      <c r="E898"/>
      <c r="F898">
        <v>160</v>
      </c>
      <c r="G898">
        <v>219</v>
      </c>
      <c r="H898">
        <v>147</v>
      </c>
      <c r="I898">
        <v>210</v>
      </c>
      <c r="J898">
        <v>145</v>
      </c>
      <c r="K898">
        <v>200</v>
      </c>
      <c r="L898">
        <v>155</v>
      </c>
      <c r="M898">
        <v>197</v>
      </c>
      <c r="N898" s="378"/>
    </row>
    <row r="899" spans="1:14" x14ac:dyDescent="0.3">
      <c r="A899" t="s">
        <v>3633</v>
      </c>
      <c r="B899">
        <v>201</v>
      </c>
      <c r="C899">
        <v>186</v>
      </c>
      <c r="D899">
        <v>198</v>
      </c>
      <c r="E899">
        <v>200</v>
      </c>
      <c r="F899"/>
      <c r="G899"/>
      <c r="H899"/>
      <c r="I899"/>
      <c r="J899"/>
      <c r="K899"/>
      <c r="L899"/>
      <c r="M899"/>
      <c r="N899" s="378"/>
    </row>
    <row r="900" spans="1:14" x14ac:dyDescent="0.3">
      <c r="A900" t="s">
        <v>3634</v>
      </c>
      <c r="B900"/>
      <c r="C900"/>
      <c r="D900"/>
      <c r="E900"/>
      <c r="F900">
        <v>234</v>
      </c>
      <c r="G900">
        <v>251</v>
      </c>
      <c r="H900">
        <v>241</v>
      </c>
      <c r="I900">
        <v>231</v>
      </c>
      <c r="J900">
        <v>232</v>
      </c>
      <c r="K900">
        <v>233</v>
      </c>
      <c r="L900">
        <v>223</v>
      </c>
      <c r="M900">
        <v>278</v>
      </c>
      <c r="N900" s="378"/>
    </row>
    <row r="901" spans="1:14" x14ac:dyDescent="0.3">
      <c r="A901" t="s">
        <v>13209</v>
      </c>
      <c r="B901">
        <v>232</v>
      </c>
      <c r="C901">
        <v>222</v>
      </c>
      <c r="D901">
        <v>251</v>
      </c>
      <c r="E901">
        <v>235</v>
      </c>
      <c r="F901"/>
      <c r="G901"/>
      <c r="H901"/>
      <c r="I901"/>
      <c r="J901"/>
      <c r="K901"/>
      <c r="L901"/>
      <c r="M901"/>
      <c r="N901" s="378"/>
    </row>
    <row r="902" spans="1:14" x14ac:dyDescent="0.3">
      <c r="A902" t="s">
        <v>3636</v>
      </c>
      <c r="B902">
        <v>99</v>
      </c>
      <c r="C902">
        <v>88</v>
      </c>
      <c r="D902">
        <v>82</v>
      </c>
      <c r="E902">
        <v>92</v>
      </c>
      <c r="F902"/>
      <c r="G902"/>
      <c r="H902"/>
      <c r="I902"/>
      <c r="J902"/>
      <c r="K902"/>
      <c r="L902"/>
      <c r="M902"/>
      <c r="N902" s="378"/>
    </row>
    <row r="903" spans="1:14" x14ac:dyDescent="0.3">
      <c r="A903" t="s">
        <v>3642</v>
      </c>
      <c r="B903"/>
      <c r="C903"/>
      <c r="D903"/>
      <c r="E903"/>
      <c r="F903">
        <v>39</v>
      </c>
      <c r="G903">
        <v>58</v>
      </c>
      <c r="H903">
        <v>52</v>
      </c>
      <c r="I903">
        <v>55</v>
      </c>
      <c r="J903">
        <v>54</v>
      </c>
      <c r="K903">
        <v>59</v>
      </c>
      <c r="L903">
        <v>55</v>
      </c>
      <c r="M903">
        <v>73</v>
      </c>
      <c r="N903" s="378"/>
    </row>
    <row r="904" spans="1:14" x14ac:dyDescent="0.3">
      <c r="A904" t="s">
        <v>3650</v>
      </c>
      <c r="B904"/>
      <c r="C904"/>
      <c r="D904"/>
      <c r="E904"/>
      <c r="F904">
        <v>357</v>
      </c>
      <c r="G904">
        <v>328</v>
      </c>
      <c r="H904">
        <v>356</v>
      </c>
      <c r="I904">
        <v>338</v>
      </c>
      <c r="J904">
        <v>369</v>
      </c>
      <c r="K904">
        <v>343</v>
      </c>
      <c r="L904">
        <v>345</v>
      </c>
      <c r="M904">
        <v>353</v>
      </c>
      <c r="N904" s="378"/>
    </row>
    <row r="905" spans="1:14" x14ac:dyDescent="0.3">
      <c r="A905" t="s">
        <v>3651</v>
      </c>
      <c r="B905">
        <v>100</v>
      </c>
      <c r="C905">
        <v>102</v>
      </c>
      <c r="D905">
        <v>101</v>
      </c>
      <c r="E905">
        <v>120</v>
      </c>
      <c r="F905"/>
      <c r="G905"/>
      <c r="H905"/>
      <c r="I905"/>
      <c r="J905"/>
      <c r="K905"/>
      <c r="L905"/>
      <c r="M905"/>
      <c r="N905" s="378"/>
    </row>
    <row r="906" spans="1:14" x14ac:dyDescent="0.3">
      <c r="A906" t="s">
        <v>3658</v>
      </c>
      <c r="B906">
        <v>150</v>
      </c>
      <c r="C906">
        <v>134</v>
      </c>
      <c r="D906">
        <v>179</v>
      </c>
      <c r="E906">
        <v>167</v>
      </c>
      <c r="F906"/>
      <c r="G906"/>
      <c r="H906"/>
      <c r="I906"/>
      <c r="J906"/>
      <c r="K906"/>
      <c r="L906"/>
      <c r="M906"/>
      <c r="N906" s="378"/>
    </row>
    <row r="907" spans="1:14" x14ac:dyDescent="0.3">
      <c r="A907" t="s">
        <v>3659</v>
      </c>
      <c r="B907"/>
      <c r="C907"/>
      <c r="D907"/>
      <c r="E907"/>
      <c r="F907">
        <v>221</v>
      </c>
      <c r="G907">
        <v>209</v>
      </c>
      <c r="H907">
        <v>194</v>
      </c>
      <c r="I907">
        <v>207</v>
      </c>
      <c r="J907">
        <v>203</v>
      </c>
      <c r="K907">
        <v>198</v>
      </c>
      <c r="L907">
        <v>195</v>
      </c>
      <c r="M907">
        <v>216</v>
      </c>
      <c r="N907" s="378"/>
    </row>
    <row r="908" spans="1:14" x14ac:dyDescent="0.3">
      <c r="A908" t="s">
        <v>3661</v>
      </c>
      <c r="B908">
        <v>14</v>
      </c>
      <c r="C908">
        <v>15</v>
      </c>
      <c r="D908">
        <v>15</v>
      </c>
      <c r="E908">
        <v>10</v>
      </c>
      <c r="F908"/>
      <c r="G908"/>
      <c r="H908"/>
      <c r="I908"/>
      <c r="J908"/>
      <c r="K908"/>
      <c r="L908"/>
      <c r="M908"/>
      <c r="N908" s="378"/>
    </row>
    <row r="909" spans="1:14" x14ac:dyDescent="0.3">
      <c r="A909" t="s">
        <v>10002</v>
      </c>
      <c r="B909">
        <v>167</v>
      </c>
      <c r="C909">
        <v>160</v>
      </c>
      <c r="D909">
        <v>176</v>
      </c>
      <c r="E909">
        <v>151</v>
      </c>
      <c r="F909"/>
      <c r="G909"/>
      <c r="H909"/>
      <c r="I909"/>
      <c r="J909"/>
      <c r="K909"/>
      <c r="L909"/>
      <c r="M909"/>
      <c r="N909" s="378"/>
    </row>
    <row r="910" spans="1:14" x14ac:dyDescent="0.3">
      <c r="A910" t="s">
        <v>3665</v>
      </c>
      <c r="B910"/>
      <c r="C910"/>
      <c r="D910"/>
      <c r="E910"/>
      <c r="F910">
        <v>150</v>
      </c>
      <c r="G910">
        <v>159</v>
      </c>
      <c r="H910">
        <v>174</v>
      </c>
      <c r="I910">
        <v>188</v>
      </c>
      <c r="J910">
        <v>211</v>
      </c>
      <c r="K910">
        <v>208</v>
      </c>
      <c r="L910">
        <v>177</v>
      </c>
      <c r="M910">
        <v>241</v>
      </c>
      <c r="N910" s="378"/>
    </row>
    <row r="911" spans="1:14" x14ac:dyDescent="0.3">
      <c r="A911" t="s">
        <v>17790</v>
      </c>
      <c r="B911">
        <v>112</v>
      </c>
      <c r="C911">
        <v>118</v>
      </c>
      <c r="D911">
        <v>118</v>
      </c>
      <c r="E911">
        <v>113</v>
      </c>
      <c r="F911"/>
      <c r="G911"/>
      <c r="H911"/>
      <c r="I911"/>
      <c r="J911"/>
      <c r="K911"/>
      <c r="L911"/>
      <c r="M911"/>
      <c r="N911" s="378"/>
    </row>
    <row r="912" spans="1:14" x14ac:dyDescent="0.3">
      <c r="A912" t="s">
        <v>3670</v>
      </c>
      <c r="B912">
        <v>97</v>
      </c>
      <c r="C912">
        <v>107</v>
      </c>
      <c r="D912">
        <v>80</v>
      </c>
      <c r="E912">
        <v>122</v>
      </c>
      <c r="F912"/>
      <c r="G912"/>
      <c r="H912"/>
      <c r="I912"/>
      <c r="J912"/>
      <c r="K912"/>
      <c r="L912"/>
      <c r="M912"/>
      <c r="N912" s="378"/>
    </row>
    <row r="913" spans="1:14" x14ac:dyDescent="0.3">
      <c r="A913" t="s">
        <v>3674</v>
      </c>
      <c r="B913"/>
      <c r="C913"/>
      <c r="D913"/>
      <c r="E913"/>
      <c r="F913">
        <v>10</v>
      </c>
      <c r="G913">
        <v>24</v>
      </c>
      <c r="H913">
        <v>19</v>
      </c>
      <c r="I913">
        <v>27</v>
      </c>
      <c r="J913">
        <v>13</v>
      </c>
      <c r="K913">
        <v>32</v>
      </c>
      <c r="L913">
        <v>16</v>
      </c>
      <c r="M913">
        <v>20</v>
      </c>
      <c r="N913" s="378"/>
    </row>
    <row r="914" spans="1:14" x14ac:dyDescent="0.3">
      <c r="A914" t="s">
        <v>3689</v>
      </c>
      <c r="B914">
        <v>104</v>
      </c>
      <c r="C914">
        <v>102</v>
      </c>
      <c r="D914">
        <v>88</v>
      </c>
      <c r="E914">
        <v>96</v>
      </c>
      <c r="F914"/>
      <c r="G914"/>
      <c r="H914"/>
      <c r="I914"/>
      <c r="J914"/>
      <c r="K914"/>
      <c r="L914"/>
      <c r="M914"/>
      <c r="N914" s="378"/>
    </row>
    <row r="915" spans="1:14" x14ac:dyDescent="0.3">
      <c r="A915" t="s">
        <v>3699</v>
      </c>
      <c r="B915">
        <v>133</v>
      </c>
      <c r="C915">
        <v>145</v>
      </c>
      <c r="D915">
        <v>137</v>
      </c>
      <c r="E915">
        <v>136</v>
      </c>
      <c r="F915"/>
      <c r="G915"/>
      <c r="H915"/>
      <c r="I915"/>
      <c r="J915"/>
      <c r="K915"/>
      <c r="L915"/>
      <c r="M915"/>
      <c r="N915" s="378"/>
    </row>
    <row r="916" spans="1:14" x14ac:dyDescent="0.3">
      <c r="A916" t="s">
        <v>3703</v>
      </c>
      <c r="B916"/>
      <c r="C916"/>
      <c r="D916"/>
      <c r="E916"/>
      <c r="F916">
        <v>167</v>
      </c>
      <c r="G916">
        <v>209</v>
      </c>
      <c r="H916">
        <v>175</v>
      </c>
      <c r="I916">
        <v>191</v>
      </c>
      <c r="J916">
        <v>177</v>
      </c>
      <c r="K916">
        <v>178</v>
      </c>
      <c r="L916">
        <v>171</v>
      </c>
      <c r="M916">
        <v>188</v>
      </c>
      <c r="N916" s="378"/>
    </row>
    <row r="917" spans="1:14" x14ac:dyDescent="0.3">
      <c r="A917" t="s">
        <v>3704</v>
      </c>
      <c r="B917">
        <v>22</v>
      </c>
      <c r="C917">
        <v>21</v>
      </c>
      <c r="D917">
        <v>27</v>
      </c>
      <c r="E917">
        <v>45</v>
      </c>
      <c r="F917">
        <v>105</v>
      </c>
      <c r="G917">
        <v>97</v>
      </c>
      <c r="H917">
        <v>72</v>
      </c>
      <c r="I917">
        <v>72</v>
      </c>
      <c r="J917">
        <v>103</v>
      </c>
      <c r="K917">
        <v>83</v>
      </c>
      <c r="L917">
        <v>110</v>
      </c>
      <c r="M917">
        <v>89</v>
      </c>
      <c r="N917" s="378"/>
    </row>
    <row r="918" spans="1:14" x14ac:dyDescent="0.3">
      <c r="A918" t="s">
        <v>3714</v>
      </c>
      <c r="B918"/>
      <c r="C918"/>
      <c r="D918"/>
      <c r="E918"/>
      <c r="F918">
        <v>129</v>
      </c>
      <c r="G918">
        <v>120</v>
      </c>
      <c r="H918">
        <v>111</v>
      </c>
      <c r="I918">
        <v>125</v>
      </c>
      <c r="J918">
        <v>130</v>
      </c>
      <c r="K918">
        <v>107</v>
      </c>
      <c r="L918">
        <v>117</v>
      </c>
      <c r="M918">
        <v>118</v>
      </c>
      <c r="N918" s="378"/>
    </row>
    <row r="919" spans="1:14" x14ac:dyDescent="0.3">
      <c r="A919" t="s">
        <v>3729</v>
      </c>
      <c r="B919"/>
      <c r="C919"/>
      <c r="D919"/>
      <c r="E919"/>
      <c r="F919">
        <v>280</v>
      </c>
      <c r="G919">
        <v>292</v>
      </c>
      <c r="H919">
        <v>275</v>
      </c>
      <c r="I919">
        <v>277</v>
      </c>
      <c r="J919">
        <v>271</v>
      </c>
      <c r="K919">
        <v>292</v>
      </c>
      <c r="L919">
        <v>297</v>
      </c>
      <c r="M919">
        <v>273</v>
      </c>
      <c r="N919" s="378"/>
    </row>
    <row r="920" spans="1:14" x14ac:dyDescent="0.3">
      <c r="A920" t="s">
        <v>3737</v>
      </c>
      <c r="B920"/>
      <c r="C920"/>
      <c r="D920"/>
      <c r="E920"/>
      <c r="F920">
        <v>142</v>
      </c>
      <c r="G920">
        <v>153</v>
      </c>
      <c r="H920">
        <v>124</v>
      </c>
      <c r="I920">
        <v>143</v>
      </c>
      <c r="J920">
        <v>144</v>
      </c>
      <c r="K920">
        <v>169</v>
      </c>
      <c r="L920">
        <v>148</v>
      </c>
      <c r="M920">
        <v>154</v>
      </c>
      <c r="N920" s="378"/>
    </row>
    <row r="921" spans="1:14" x14ac:dyDescent="0.3">
      <c r="A921" t="s">
        <v>16122</v>
      </c>
      <c r="B921">
        <v>19</v>
      </c>
      <c r="C921">
        <v>39</v>
      </c>
      <c r="D921">
        <v>25</v>
      </c>
      <c r="E921">
        <v>34</v>
      </c>
      <c r="F921"/>
      <c r="G921"/>
      <c r="H921"/>
      <c r="I921"/>
      <c r="J921"/>
      <c r="K921"/>
      <c r="L921"/>
      <c r="M921"/>
      <c r="N921" s="378"/>
    </row>
    <row r="922" spans="1:14" x14ac:dyDescent="0.3">
      <c r="A922" t="s">
        <v>3742</v>
      </c>
      <c r="B922">
        <v>96</v>
      </c>
      <c r="C922">
        <v>101</v>
      </c>
      <c r="D922">
        <v>79</v>
      </c>
      <c r="E922">
        <v>120</v>
      </c>
      <c r="F922"/>
      <c r="G922"/>
      <c r="H922"/>
      <c r="I922"/>
      <c r="J922"/>
      <c r="K922"/>
      <c r="L922"/>
      <c r="M922"/>
      <c r="N922" s="378"/>
    </row>
    <row r="923" spans="1:14" x14ac:dyDescent="0.3">
      <c r="A923" t="s">
        <v>3747</v>
      </c>
      <c r="B923"/>
      <c r="C923"/>
      <c r="D923"/>
      <c r="E923"/>
      <c r="F923">
        <v>269</v>
      </c>
      <c r="G923">
        <v>248</v>
      </c>
      <c r="H923">
        <v>259</v>
      </c>
      <c r="I923">
        <v>221</v>
      </c>
      <c r="J923">
        <v>265</v>
      </c>
      <c r="K923">
        <v>270</v>
      </c>
      <c r="L923">
        <v>247</v>
      </c>
      <c r="M923">
        <v>260</v>
      </c>
      <c r="N923" s="378"/>
    </row>
    <row r="924" spans="1:14" x14ac:dyDescent="0.3">
      <c r="A924" t="s">
        <v>3753</v>
      </c>
      <c r="B924">
        <v>148</v>
      </c>
      <c r="C924">
        <v>142</v>
      </c>
      <c r="D924">
        <v>130</v>
      </c>
      <c r="E924">
        <v>162</v>
      </c>
      <c r="F924"/>
      <c r="G924"/>
      <c r="H924"/>
      <c r="I924"/>
      <c r="J924"/>
      <c r="K924"/>
      <c r="L924"/>
      <c r="M924"/>
      <c r="N924" s="378"/>
    </row>
    <row r="925" spans="1:14" x14ac:dyDescent="0.3">
      <c r="A925" t="s">
        <v>3783</v>
      </c>
      <c r="B925">
        <v>27</v>
      </c>
      <c r="C925">
        <v>42</v>
      </c>
      <c r="D925">
        <v>27</v>
      </c>
      <c r="E925">
        <v>43</v>
      </c>
      <c r="F925">
        <v>35</v>
      </c>
      <c r="G925">
        <v>46</v>
      </c>
      <c r="H925">
        <v>27</v>
      </c>
      <c r="I925">
        <v>38</v>
      </c>
      <c r="J925">
        <v>31</v>
      </c>
      <c r="K925">
        <v>38</v>
      </c>
      <c r="L925">
        <v>24</v>
      </c>
      <c r="M925">
        <v>31</v>
      </c>
      <c r="N925" s="378"/>
    </row>
    <row r="926" spans="1:14" x14ac:dyDescent="0.3">
      <c r="A926" t="s">
        <v>21445</v>
      </c>
      <c r="B926">
        <v>25</v>
      </c>
      <c r="C926">
        <v>26</v>
      </c>
      <c r="D926"/>
      <c r="E926"/>
      <c r="F926"/>
      <c r="G926"/>
      <c r="H926"/>
      <c r="I926"/>
      <c r="J926"/>
      <c r="K926"/>
      <c r="L926"/>
      <c r="M926"/>
      <c r="N926" s="378"/>
    </row>
    <row r="927" spans="1:14" x14ac:dyDescent="0.3">
      <c r="A927" t="s">
        <v>3793</v>
      </c>
      <c r="B927">
        <v>38</v>
      </c>
      <c r="C927">
        <v>22</v>
      </c>
      <c r="D927">
        <v>42</v>
      </c>
      <c r="E927">
        <v>48</v>
      </c>
      <c r="F927">
        <v>72</v>
      </c>
      <c r="G927">
        <v>39</v>
      </c>
      <c r="H927">
        <v>82</v>
      </c>
      <c r="I927">
        <v>61</v>
      </c>
      <c r="J927">
        <v>87</v>
      </c>
      <c r="K927">
        <v>61</v>
      </c>
      <c r="L927">
        <v>108</v>
      </c>
      <c r="M927">
        <v>70</v>
      </c>
      <c r="N927" s="378"/>
    </row>
    <row r="928" spans="1:14" x14ac:dyDescent="0.3">
      <c r="A928" t="s">
        <v>3805</v>
      </c>
      <c r="B928">
        <v>41</v>
      </c>
      <c r="C928">
        <v>59</v>
      </c>
      <c r="D928">
        <v>38</v>
      </c>
      <c r="E928">
        <v>42</v>
      </c>
      <c r="F928"/>
      <c r="G928"/>
      <c r="H928"/>
      <c r="I928"/>
      <c r="J928"/>
      <c r="K928"/>
      <c r="L928"/>
      <c r="M928"/>
      <c r="N928" s="378"/>
    </row>
    <row r="929" spans="1:14" x14ac:dyDescent="0.3">
      <c r="A929" t="s">
        <v>3813</v>
      </c>
      <c r="B929">
        <v>128</v>
      </c>
      <c r="C929">
        <v>112</v>
      </c>
      <c r="D929">
        <v>116</v>
      </c>
      <c r="E929">
        <v>114</v>
      </c>
      <c r="F929">
        <v>117</v>
      </c>
      <c r="G929">
        <v>108</v>
      </c>
      <c r="H929">
        <v>107</v>
      </c>
      <c r="I929">
        <v>103</v>
      </c>
      <c r="J929">
        <v>113</v>
      </c>
      <c r="K929">
        <v>83</v>
      </c>
      <c r="L929">
        <v>92</v>
      </c>
      <c r="M929">
        <v>101</v>
      </c>
      <c r="N929" s="378"/>
    </row>
    <row r="930" spans="1:14" x14ac:dyDescent="0.3">
      <c r="A930" t="s">
        <v>3814</v>
      </c>
      <c r="B930"/>
      <c r="C930"/>
      <c r="D930"/>
      <c r="E930"/>
      <c r="F930">
        <v>202</v>
      </c>
      <c r="G930">
        <v>174</v>
      </c>
      <c r="H930">
        <v>141</v>
      </c>
      <c r="I930">
        <v>148</v>
      </c>
      <c r="J930">
        <v>171</v>
      </c>
      <c r="K930">
        <v>146</v>
      </c>
      <c r="L930">
        <v>151</v>
      </c>
      <c r="M930">
        <v>173</v>
      </c>
      <c r="N930" s="378"/>
    </row>
    <row r="931" spans="1:14" x14ac:dyDescent="0.3">
      <c r="A931" t="s">
        <v>3825</v>
      </c>
      <c r="B931">
        <v>9</v>
      </c>
      <c r="C931">
        <v>8</v>
      </c>
      <c r="D931">
        <v>7</v>
      </c>
      <c r="E931">
        <v>4</v>
      </c>
      <c r="F931"/>
      <c r="G931"/>
      <c r="H931"/>
      <c r="I931"/>
      <c r="J931"/>
      <c r="K931"/>
      <c r="L931"/>
      <c r="M931"/>
      <c r="N931" s="378"/>
    </row>
    <row r="932" spans="1:14" x14ac:dyDescent="0.3">
      <c r="A932" t="s">
        <v>3829</v>
      </c>
      <c r="B932">
        <v>11</v>
      </c>
      <c r="C932">
        <v>21</v>
      </c>
      <c r="D932">
        <v>20</v>
      </c>
      <c r="E932">
        <v>13</v>
      </c>
      <c r="F932"/>
      <c r="G932"/>
      <c r="H932"/>
      <c r="I932"/>
      <c r="J932"/>
      <c r="K932"/>
      <c r="L932"/>
      <c r="M932"/>
      <c r="N932" s="378"/>
    </row>
    <row r="933" spans="1:14" x14ac:dyDescent="0.3">
      <c r="A933" t="s">
        <v>3839</v>
      </c>
      <c r="B933">
        <v>20</v>
      </c>
      <c r="C933">
        <v>25</v>
      </c>
      <c r="D933">
        <v>30</v>
      </c>
      <c r="E933">
        <v>30</v>
      </c>
      <c r="F933"/>
      <c r="G933"/>
      <c r="H933"/>
      <c r="I933"/>
      <c r="J933"/>
      <c r="K933"/>
      <c r="L933"/>
      <c r="M933"/>
      <c r="N933" s="378"/>
    </row>
    <row r="934" spans="1:14" x14ac:dyDescent="0.3">
      <c r="A934" t="s">
        <v>3850</v>
      </c>
      <c r="B934">
        <v>20</v>
      </c>
      <c r="C934">
        <v>27</v>
      </c>
      <c r="D934">
        <v>21</v>
      </c>
      <c r="E934">
        <v>28</v>
      </c>
      <c r="F934"/>
      <c r="G934"/>
      <c r="H934"/>
      <c r="I934"/>
      <c r="J934"/>
      <c r="K934"/>
      <c r="L934"/>
      <c r="M934"/>
      <c r="N934" s="378"/>
    </row>
    <row r="935" spans="1:14" x14ac:dyDescent="0.3">
      <c r="A935" t="s">
        <v>3859</v>
      </c>
      <c r="B935">
        <v>34</v>
      </c>
      <c r="C935">
        <v>29</v>
      </c>
      <c r="D935">
        <v>30</v>
      </c>
      <c r="E935">
        <v>29</v>
      </c>
      <c r="F935"/>
      <c r="G935"/>
      <c r="H935"/>
      <c r="I935"/>
      <c r="J935"/>
      <c r="K935"/>
      <c r="L935"/>
      <c r="M935"/>
      <c r="N935" s="378"/>
    </row>
    <row r="936" spans="1:14" x14ac:dyDescent="0.3">
      <c r="A936" t="s">
        <v>3863</v>
      </c>
      <c r="B936">
        <v>115</v>
      </c>
      <c r="C936">
        <v>110</v>
      </c>
      <c r="D936">
        <v>101</v>
      </c>
      <c r="E936">
        <v>107</v>
      </c>
      <c r="F936"/>
      <c r="G936"/>
      <c r="H936"/>
      <c r="I936"/>
      <c r="J936"/>
      <c r="K936"/>
      <c r="L936"/>
      <c r="M936"/>
      <c r="N936" s="378"/>
    </row>
    <row r="937" spans="1:14" x14ac:dyDescent="0.3">
      <c r="A937" t="s">
        <v>10362</v>
      </c>
      <c r="B937">
        <v>13</v>
      </c>
      <c r="C937">
        <v>14</v>
      </c>
      <c r="D937">
        <v>13</v>
      </c>
      <c r="E937">
        <v>12</v>
      </c>
      <c r="F937"/>
      <c r="G937"/>
      <c r="H937"/>
      <c r="I937"/>
      <c r="J937"/>
      <c r="K937"/>
      <c r="L937"/>
      <c r="M937"/>
      <c r="N937" s="378"/>
    </row>
    <row r="938" spans="1:14" x14ac:dyDescent="0.3">
      <c r="A938" t="s">
        <v>3868</v>
      </c>
      <c r="B938">
        <v>89</v>
      </c>
      <c r="C938">
        <v>100</v>
      </c>
      <c r="D938">
        <v>96</v>
      </c>
      <c r="E938">
        <v>100</v>
      </c>
      <c r="F938">
        <v>81</v>
      </c>
      <c r="G938">
        <v>81</v>
      </c>
      <c r="H938">
        <v>80</v>
      </c>
      <c r="I938">
        <v>71</v>
      </c>
      <c r="J938">
        <v>60</v>
      </c>
      <c r="K938">
        <v>59</v>
      </c>
      <c r="L938">
        <v>60</v>
      </c>
      <c r="M938">
        <v>55</v>
      </c>
      <c r="N938" s="378"/>
    </row>
    <row r="939" spans="1:14" x14ac:dyDescent="0.3">
      <c r="A939" t="s">
        <v>3873</v>
      </c>
      <c r="B939"/>
      <c r="C939"/>
      <c r="D939"/>
      <c r="E939"/>
      <c r="F939">
        <v>83</v>
      </c>
      <c r="G939">
        <v>106</v>
      </c>
      <c r="H939">
        <v>106</v>
      </c>
      <c r="I939">
        <v>110</v>
      </c>
      <c r="J939">
        <v>61</v>
      </c>
      <c r="K939">
        <v>89</v>
      </c>
      <c r="L939">
        <v>51</v>
      </c>
      <c r="M939">
        <v>58</v>
      </c>
      <c r="N939" s="378"/>
    </row>
    <row r="940" spans="1:14" x14ac:dyDescent="0.3">
      <c r="A940" t="s">
        <v>3882</v>
      </c>
      <c r="B940"/>
      <c r="C940"/>
      <c r="D940"/>
      <c r="E940"/>
      <c r="F940">
        <v>422</v>
      </c>
      <c r="G940">
        <v>466</v>
      </c>
      <c r="H940">
        <v>394</v>
      </c>
      <c r="I940">
        <v>443</v>
      </c>
      <c r="J940">
        <v>346</v>
      </c>
      <c r="K940">
        <v>444</v>
      </c>
      <c r="L940">
        <v>408</v>
      </c>
      <c r="M940">
        <v>529</v>
      </c>
      <c r="N940" s="378"/>
    </row>
    <row r="941" spans="1:14" x14ac:dyDescent="0.3">
      <c r="A941" t="s">
        <v>3901</v>
      </c>
      <c r="B941">
        <v>12</v>
      </c>
      <c r="C941">
        <v>12</v>
      </c>
      <c r="D941">
        <v>17</v>
      </c>
      <c r="E941">
        <v>15</v>
      </c>
      <c r="F941"/>
      <c r="G941"/>
      <c r="H941"/>
      <c r="I941"/>
      <c r="J941"/>
      <c r="K941"/>
      <c r="L941"/>
      <c r="M941"/>
      <c r="N941" s="378"/>
    </row>
    <row r="942" spans="1:14" x14ac:dyDescent="0.3">
      <c r="A942" t="s">
        <v>3902</v>
      </c>
      <c r="B942"/>
      <c r="C942"/>
      <c r="D942"/>
      <c r="E942"/>
      <c r="F942">
        <v>204</v>
      </c>
      <c r="G942">
        <v>252</v>
      </c>
      <c r="H942">
        <v>196</v>
      </c>
      <c r="I942">
        <v>296</v>
      </c>
      <c r="J942">
        <v>169</v>
      </c>
      <c r="K942">
        <v>237</v>
      </c>
      <c r="L942">
        <v>174</v>
      </c>
      <c r="M942">
        <v>236</v>
      </c>
      <c r="N942" s="378"/>
    </row>
    <row r="943" spans="1:14" x14ac:dyDescent="0.3">
      <c r="A943" t="s">
        <v>13130</v>
      </c>
      <c r="B943">
        <v>15</v>
      </c>
      <c r="C943">
        <v>19</v>
      </c>
      <c r="D943">
        <v>13</v>
      </c>
      <c r="E943">
        <v>19</v>
      </c>
      <c r="F943"/>
      <c r="G943"/>
      <c r="H943"/>
      <c r="I943"/>
      <c r="J943"/>
      <c r="K943"/>
      <c r="L943"/>
      <c r="M943"/>
      <c r="N943" s="378"/>
    </row>
    <row r="944" spans="1:14" x14ac:dyDescent="0.3">
      <c r="A944" t="s">
        <v>3908</v>
      </c>
      <c r="B944">
        <v>33</v>
      </c>
      <c r="C944">
        <v>33</v>
      </c>
      <c r="D944">
        <v>32</v>
      </c>
      <c r="E944">
        <v>30</v>
      </c>
      <c r="F944"/>
      <c r="G944"/>
      <c r="H944"/>
      <c r="I944"/>
      <c r="J944"/>
      <c r="K944"/>
      <c r="L944"/>
      <c r="M944"/>
      <c r="N944" s="378"/>
    </row>
    <row r="945" spans="1:14" x14ac:dyDescent="0.3">
      <c r="A945" t="s">
        <v>3910</v>
      </c>
      <c r="B945">
        <v>18</v>
      </c>
      <c r="C945">
        <v>15</v>
      </c>
      <c r="D945">
        <v>11</v>
      </c>
      <c r="E945">
        <v>15</v>
      </c>
      <c r="F945"/>
      <c r="G945"/>
      <c r="H945"/>
      <c r="I945"/>
      <c r="J945"/>
      <c r="K945"/>
      <c r="L945"/>
      <c r="M945"/>
      <c r="N945" s="378"/>
    </row>
    <row r="946" spans="1:14" x14ac:dyDescent="0.3">
      <c r="A946" t="s">
        <v>3922</v>
      </c>
      <c r="B946">
        <v>39</v>
      </c>
      <c r="C946">
        <v>28</v>
      </c>
      <c r="D946">
        <v>39</v>
      </c>
      <c r="E946">
        <v>32</v>
      </c>
      <c r="F946"/>
      <c r="G946"/>
      <c r="H946"/>
      <c r="I946"/>
      <c r="J946"/>
      <c r="K946"/>
      <c r="L946"/>
      <c r="M946"/>
      <c r="N946" s="378"/>
    </row>
    <row r="947" spans="1:14" x14ac:dyDescent="0.3">
      <c r="A947" t="s">
        <v>3923</v>
      </c>
      <c r="B947">
        <v>25</v>
      </c>
      <c r="C947">
        <v>38</v>
      </c>
      <c r="D947">
        <v>35</v>
      </c>
      <c r="E947">
        <v>32</v>
      </c>
      <c r="F947"/>
      <c r="G947"/>
      <c r="H947"/>
      <c r="I947"/>
      <c r="J947"/>
      <c r="K947"/>
      <c r="L947"/>
      <c r="M947"/>
      <c r="N947" s="378"/>
    </row>
    <row r="948" spans="1:14" x14ac:dyDescent="0.3">
      <c r="A948" t="s">
        <v>3925</v>
      </c>
      <c r="B948">
        <v>79</v>
      </c>
      <c r="C948">
        <v>79</v>
      </c>
      <c r="D948">
        <v>69</v>
      </c>
      <c r="E948">
        <v>74</v>
      </c>
      <c r="F948"/>
      <c r="G948"/>
      <c r="H948"/>
      <c r="I948"/>
      <c r="J948"/>
      <c r="K948"/>
      <c r="L948"/>
      <c r="M948"/>
      <c r="N948" s="378"/>
    </row>
    <row r="949" spans="1:14" x14ac:dyDescent="0.3">
      <c r="A949" t="s">
        <v>3948</v>
      </c>
      <c r="B949"/>
      <c r="C949"/>
      <c r="D949"/>
      <c r="E949"/>
      <c r="F949">
        <v>174</v>
      </c>
      <c r="G949">
        <v>146</v>
      </c>
      <c r="H949">
        <v>156</v>
      </c>
      <c r="I949">
        <v>139</v>
      </c>
      <c r="J949">
        <v>158</v>
      </c>
      <c r="K949">
        <v>140</v>
      </c>
      <c r="L949">
        <v>208</v>
      </c>
      <c r="M949">
        <v>121</v>
      </c>
      <c r="N949" s="378"/>
    </row>
    <row r="950" spans="1:14" x14ac:dyDescent="0.3">
      <c r="A950" t="s">
        <v>10375</v>
      </c>
      <c r="B950">
        <v>37</v>
      </c>
      <c r="C950">
        <v>40</v>
      </c>
      <c r="D950">
        <v>39</v>
      </c>
      <c r="E950">
        <v>30</v>
      </c>
      <c r="F950"/>
      <c r="G950"/>
      <c r="H950"/>
      <c r="I950"/>
      <c r="J950"/>
      <c r="K950"/>
      <c r="L950"/>
      <c r="M950"/>
      <c r="N950" s="378"/>
    </row>
    <row r="951" spans="1:14" x14ac:dyDescent="0.3">
      <c r="A951" t="s">
        <v>16063</v>
      </c>
      <c r="B951">
        <v>103</v>
      </c>
      <c r="C951">
        <v>140</v>
      </c>
      <c r="D951">
        <v>117</v>
      </c>
      <c r="E951">
        <v>152</v>
      </c>
      <c r="F951"/>
      <c r="G951"/>
      <c r="H951"/>
      <c r="I951"/>
      <c r="J951"/>
      <c r="K951"/>
      <c r="L951"/>
      <c r="M951"/>
      <c r="N951" s="378"/>
    </row>
    <row r="952" spans="1:14" x14ac:dyDescent="0.3">
      <c r="A952" t="s">
        <v>3955</v>
      </c>
      <c r="B952">
        <v>46</v>
      </c>
      <c r="C952">
        <v>32</v>
      </c>
      <c r="D952">
        <v>33</v>
      </c>
      <c r="E952">
        <v>51</v>
      </c>
      <c r="F952"/>
      <c r="G952"/>
      <c r="H952"/>
      <c r="I952"/>
      <c r="J952"/>
      <c r="K952"/>
      <c r="L952"/>
      <c r="M952"/>
      <c r="N952" s="378"/>
    </row>
    <row r="953" spans="1:14" x14ac:dyDescent="0.3">
      <c r="A953" t="s">
        <v>10009</v>
      </c>
      <c r="B953">
        <v>59</v>
      </c>
      <c r="C953">
        <v>63</v>
      </c>
      <c r="D953">
        <v>74</v>
      </c>
      <c r="E953">
        <v>66</v>
      </c>
      <c r="F953"/>
      <c r="G953"/>
      <c r="H953"/>
      <c r="I953"/>
      <c r="J953"/>
      <c r="K953"/>
      <c r="L953"/>
      <c r="M953"/>
      <c r="N953" s="378"/>
    </row>
    <row r="954" spans="1:14" x14ac:dyDescent="0.3">
      <c r="A954" t="s">
        <v>3957</v>
      </c>
      <c r="B954">
        <v>40</v>
      </c>
      <c r="C954">
        <v>42</v>
      </c>
      <c r="D954">
        <v>39</v>
      </c>
      <c r="E954">
        <v>38</v>
      </c>
      <c r="F954"/>
      <c r="G954"/>
      <c r="H954"/>
      <c r="I954"/>
      <c r="J954"/>
      <c r="K954"/>
      <c r="L954"/>
      <c r="M954"/>
      <c r="N954" s="378"/>
    </row>
    <row r="955" spans="1:14" x14ac:dyDescent="0.3">
      <c r="A955" t="s">
        <v>3961</v>
      </c>
      <c r="B955"/>
      <c r="C955"/>
      <c r="D955"/>
      <c r="E955"/>
      <c r="F955">
        <v>71</v>
      </c>
      <c r="G955">
        <v>85</v>
      </c>
      <c r="H955">
        <v>75</v>
      </c>
      <c r="I955">
        <v>99</v>
      </c>
      <c r="J955">
        <v>71</v>
      </c>
      <c r="K955">
        <v>87</v>
      </c>
      <c r="L955">
        <v>94</v>
      </c>
      <c r="M955">
        <v>98</v>
      </c>
      <c r="N955" s="378"/>
    </row>
    <row r="956" spans="1:14" x14ac:dyDescent="0.3">
      <c r="A956" t="s">
        <v>3967</v>
      </c>
      <c r="B956"/>
      <c r="C956"/>
      <c r="D956"/>
      <c r="E956"/>
      <c r="F956">
        <v>77</v>
      </c>
      <c r="G956">
        <v>93</v>
      </c>
      <c r="H956">
        <v>78</v>
      </c>
      <c r="I956">
        <v>92</v>
      </c>
      <c r="J956">
        <v>89</v>
      </c>
      <c r="K956">
        <v>94</v>
      </c>
      <c r="L956">
        <v>90</v>
      </c>
      <c r="M956">
        <v>108</v>
      </c>
      <c r="N956" s="378"/>
    </row>
    <row r="957" spans="1:14" x14ac:dyDescent="0.3">
      <c r="A957" t="s">
        <v>3975</v>
      </c>
      <c r="B957">
        <v>58</v>
      </c>
      <c r="C957">
        <v>43</v>
      </c>
      <c r="D957">
        <v>42</v>
      </c>
      <c r="E957">
        <v>38</v>
      </c>
      <c r="F957"/>
      <c r="G957"/>
      <c r="H957"/>
      <c r="I957"/>
      <c r="J957"/>
      <c r="K957"/>
      <c r="L957"/>
      <c r="M957"/>
      <c r="N957" s="378"/>
    </row>
    <row r="958" spans="1:14" x14ac:dyDescent="0.3">
      <c r="A958" t="s">
        <v>10012</v>
      </c>
      <c r="B958"/>
      <c r="C958"/>
      <c r="D958"/>
      <c r="E958"/>
      <c r="F958">
        <v>25</v>
      </c>
      <c r="G958">
        <v>23</v>
      </c>
      <c r="H958">
        <v>28</v>
      </c>
      <c r="I958">
        <v>31</v>
      </c>
      <c r="J958">
        <v>20</v>
      </c>
      <c r="K958">
        <v>24</v>
      </c>
      <c r="L958">
        <v>15</v>
      </c>
      <c r="M958">
        <v>27</v>
      </c>
      <c r="N958" s="378"/>
    </row>
    <row r="959" spans="1:14" x14ac:dyDescent="0.3">
      <c r="A959" t="s">
        <v>3991</v>
      </c>
      <c r="B959">
        <v>41</v>
      </c>
      <c r="C959">
        <v>56</v>
      </c>
      <c r="D959">
        <v>25</v>
      </c>
      <c r="E959">
        <v>55</v>
      </c>
      <c r="F959">
        <v>49</v>
      </c>
      <c r="G959">
        <v>48</v>
      </c>
      <c r="H959">
        <v>38</v>
      </c>
      <c r="I959">
        <v>51</v>
      </c>
      <c r="J959">
        <v>52</v>
      </c>
      <c r="K959">
        <v>55</v>
      </c>
      <c r="L959">
        <v>48</v>
      </c>
      <c r="M959">
        <v>43</v>
      </c>
      <c r="N959" s="378"/>
    </row>
    <row r="960" spans="1:14" x14ac:dyDescent="0.3">
      <c r="A960" t="s">
        <v>3993</v>
      </c>
      <c r="B960">
        <v>32</v>
      </c>
      <c r="C960">
        <v>26</v>
      </c>
      <c r="D960">
        <v>28</v>
      </c>
      <c r="E960">
        <v>26</v>
      </c>
      <c r="F960">
        <v>35</v>
      </c>
      <c r="G960">
        <v>29</v>
      </c>
      <c r="H960">
        <v>25</v>
      </c>
      <c r="I960">
        <v>33</v>
      </c>
      <c r="J960">
        <v>27</v>
      </c>
      <c r="K960">
        <v>43</v>
      </c>
      <c r="L960">
        <v>29</v>
      </c>
      <c r="M960">
        <v>29</v>
      </c>
      <c r="N960" s="378"/>
    </row>
    <row r="961" spans="1:14" x14ac:dyDescent="0.3">
      <c r="A961" t="s">
        <v>3426</v>
      </c>
      <c r="B961">
        <v>131</v>
      </c>
      <c r="C961">
        <v>132</v>
      </c>
      <c r="D961">
        <v>123</v>
      </c>
      <c r="E961">
        <v>126</v>
      </c>
      <c r="F961"/>
      <c r="G961"/>
      <c r="H961"/>
      <c r="I961"/>
      <c r="J961"/>
      <c r="K961"/>
      <c r="L961"/>
      <c r="M961"/>
      <c r="N961" s="378"/>
    </row>
    <row r="962" spans="1:14" x14ac:dyDescent="0.3">
      <c r="A962" t="s">
        <v>13202</v>
      </c>
      <c r="B962"/>
      <c r="C962"/>
      <c r="D962"/>
      <c r="E962"/>
      <c r="F962">
        <v>26</v>
      </c>
      <c r="G962">
        <v>35</v>
      </c>
      <c r="H962">
        <v>26</v>
      </c>
      <c r="I962">
        <v>29</v>
      </c>
      <c r="J962">
        <v>19</v>
      </c>
      <c r="K962">
        <v>28</v>
      </c>
      <c r="L962">
        <v>31</v>
      </c>
      <c r="M962">
        <v>23</v>
      </c>
      <c r="N962" s="378"/>
    </row>
    <row r="963" spans="1:14" x14ac:dyDescent="0.3">
      <c r="A963" t="s">
        <v>3452</v>
      </c>
      <c r="B963"/>
      <c r="C963"/>
      <c r="D963"/>
      <c r="E963"/>
      <c r="F963">
        <v>83</v>
      </c>
      <c r="G963">
        <v>63</v>
      </c>
      <c r="H963">
        <v>59</v>
      </c>
      <c r="I963">
        <v>81</v>
      </c>
      <c r="J963">
        <v>67</v>
      </c>
      <c r="K963">
        <v>62</v>
      </c>
      <c r="L963">
        <v>73</v>
      </c>
      <c r="M963">
        <v>76</v>
      </c>
      <c r="N963" s="378"/>
    </row>
    <row r="964" spans="1:14" x14ac:dyDescent="0.3">
      <c r="A964" t="s">
        <v>3460</v>
      </c>
      <c r="B964">
        <v>32</v>
      </c>
      <c r="C964">
        <v>26</v>
      </c>
      <c r="D964">
        <v>43</v>
      </c>
      <c r="E964">
        <v>25</v>
      </c>
      <c r="F964">
        <v>21</v>
      </c>
      <c r="G964">
        <v>25</v>
      </c>
      <c r="H964">
        <v>30</v>
      </c>
      <c r="I964">
        <v>32</v>
      </c>
      <c r="J964">
        <v>28</v>
      </c>
      <c r="K964">
        <v>31</v>
      </c>
      <c r="L964">
        <v>31</v>
      </c>
      <c r="M964">
        <v>31</v>
      </c>
      <c r="N964" s="378"/>
    </row>
    <row r="965" spans="1:14" x14ac:dyDescent="0.3">
      <c r="A965" t="s">
        <v>3469</v>
      </c>
      <c r="B965">
        <v>35</v>
      </c>
      <c r="C965">
        <v>30</v>
      </c>
      <c r="D965">
        <v>34</v>
      </c>
      <c r="E965">
        <v>38</v>
      </c>
      <c r="F965">
        <v>27</v>
      </c>
      <c r="G965">
        <v>21</v>
      </c>
      <c r="H965">
        <v>35</v>
      </c>
      <c r="I965">
        <v>35</v>
      </c>
      <c r="J965">
        <v>32</v>
      </c>
      <c r="K965">
        <v>37</v>
      </c>
      <c r="L965">
        <v>28</v>
      </c>
      <c r="M965">
        <v>44</v>
      </c>
      <c r="N965" s="378"/>
    </row>
    <row r="966" spans="1:14" x14ac:dyDescent="0.3">
      <c r="A966" t="s">
        <v>3473</v>
      </c>
      <c r="B966">
        <v>44</v>
      </c>
      <c r="C966">
        <v>43</v>
      </c>
      <c r="D966">
        <v>54</v>
      </c>
      <c r="E966">
        <v>44</v>
      </c>
      <c r="F966">
        <v>28</v>
      </c>
      <c r="G966">
        <v>40</v>
      </c>
      <c r="H966">
        <v>43</v>
      </c>
      <c r="I966">
        <v>55</v>
      </c>
      <c r="J966">
        <v>37</v>
      </c>
      <c r="K966">
        <v>52</v>
      </c>
      <c r="L966">
        <v>46</v>
      </c>
      <c r="M966">
        <v>38</v>
      </c>
      <c r="N966" s="378"/>
    </row>
    <row r="967" spans="1:14" x14ac:dyDescent="0.3">
      <c r="A967" t="s">
        <v>3476</v>
      </c>
      <c r="B967">
        <v>35</v>
      </c>
      <c r="C967">
        <v>33</v>
      </c>
      <c r="D967">
        <v>29</v>
      </c>
      <c r="E967">
        <v>32</v>
      </c>
      <c r="F967">
        <v>25</v>
      </c>
      <c r="G967">
        <v>42</v>
      </c>
      <c r="H967">
        <v>32</v>
      </c>
      <c r="I967">
        <v>32</v>
      </c>
      <c r="J967">
        <v>19</v>
      </c>
      <c r="K967">
        <v>32</v>
      </c>
      <c r="L967">
        <v>30</v>
      </c>
      <c r="M967">
        <v>31</v>
      </c>
      <c r="N967" s="378"/>
    </row>
    <row r="968" spans="1:14" x14ac:dyDescent="0.3">
      <c r="A968" t="s">
        <v>3477</v>
      </c>
      <c r="B968">
        <v>40</v>
      </c>
      <c r="C968">
        <v>57</v>
      </c>
      <c r="D968">
        <v>42</v>
      </c>
      <c r="E968">
        <v>58</v>
      </c>
      <c r="F968">
        <v>39</v>
      </c>
      <c r="G968">
        <v>55</v>
      </c>
      <c r="H968">
        <v>25</v>
      </c>
      <c r="I968">
        <v>51</v>
      </c>
      <c r="J968">
        <v>39</v>
      </c>
      <c r="K968">
        <v>43</v>
      </c>
      <c r="L968">
        <v>48</v>
      </c>
      <c r="M968">
        <v>32</v>
      </c>
      <c r="N968" s="378"/>
    </row>
    <row r="969" spans="1:14" x14ac:dyDescent="0.3">
      <c r="A969" t="s">
        <v>3478</v>
      </c>
      <c r="B969">
        <v>21</v>
      </c>
      <c r="C969">
        <v>29</v>
      </c>
      <c r="D969">
        <v>22</v>
      </c>
      <c r="E969">
        <v>18</v>
      </c>
      <c r="F969">
        <v>22</v>
      </c>
      <c r="G969">
        <v>32</v>
      </c>
      <c r="H969">
        <v>19</v>
      </c>
      <c r="I969">
        <v>26</v>
      </c>
      <c r="J969">
        <v>15</v>
      </c>
      <c r="K969">
        <v>17</v>
      </c>
      <c r="L969">
        <v>21</v>
      </c>
      <c r="M969">
        <v>29</v>
      </c>
      <c r="N969" s="378"/>
    </row>
    <row r="970" spans="1:14" x14ac:dyDescent="0.3">
      <c r="A970" t="s">
        <v>3487</v>
      </c>
      <c r="B970">
        <v>59</v>
      </c>
      <c r="C970">
        <v>69</v>
      </c>
      <c r="D970">
        <v>55</v>
      </c>
      <c r="E970">
        <v>64</v>
      </c>
      <c r="F970"/>
      <c r="G970"/>
      <c r="H970"/>
      <c r="I970"/>
      <c r="J970"/>
      <c r="K970"/>
      <c r="L970"/>
      <c r="M970"/>
      <c r="N970" s="378"/>
    </row>
    <row r="971" spans="1:14" x14ac:dyDescent="0.3">
      <c r="A971" t="s">
        <v>3495</v>
      </c>
      <c r="B971">
        <v>72</v>
      </c>
      <c r="C971">
        <v>68</v>
      </c>
      <c r="D971">
        <v>61</v>
      </c>
      <c r="E971">
        <v>73</v>
      </c>
      <c r="F971">
        <v>65</v>
      </c>
      <c r="G971">
        <v>53</v>
      </c>
      <c r="H971">
        <v>52</v>
      </c>
      <c r="I971">
        <v>56</v>
      </c>
      <c r="J971">
        <v>59</v>
      </c>
      <c r="K971">
        <v>56</v>
      </c>
      <c r="L971">
        <v>64</v>
      </c>
      <c r="M971">
        <v>63</v>
      </c>
      <c r="N971" s="378"/>
    </row>
    <row r="972" spans="1:14" x14ac:dyDescent="0.3">
      <c r="A972" t="s">
        <v>3507</v>
      </c>
      <c r="B972"/>
      <c r="C972"/>
      <c r="D972"/>
      <c r="E972"/>
      <c r="F972">
        <v>141</v>
      </c>
      <c r="G972">
        <v>148</v>
      </c>
      <c r="H972">
        <v>130</v>
      </c>
      <c r="I972">
        <v>145</v>
      </c>
      <c r="J972">
        <v>124</v>
      </c>
      <c r="K972">
        <v>132</v>
      </c>
      <c r="L972">
        <v>147</v>
      </c>
      <c r="M972">
        <v>142</v>
      </c>
      <c r="N972" s="378"/>
    </row>
    <row r="973" spans="1:14" x14ac:dyDescent="0.3">
      <c r="A973" t="s">
        <v>3511</v>
      </c>
      <c r="B973">
        <v>21</v>
      </c>
      <c r="C973">
        <v>9</v>
      </c>
      <c r="D973">
        <v>20</v>
      </c>
      <c r="E973">
        <v>15</v>
      </c>
      <c r="F973"/>
      <c r="G973"/>
      <c r="H973"/>
      <c r="I973"/>
      <c r="J973"/>
      <c r="K973"/>
      <c r="L973"/>
      <c r="M973"/>
      <c r="N973" s="378"/>
    </row>
    <row r="974" spans="1:14" x14ac:dyDescent="0.3">
      <c r="A974" t="s">
        <v>3541</v>
      </c>
      <c r="B974">
        <v>125</v>
      </c>
      <c r="C974">
        <v>148</v>
      </c>
      <c r="D974">
        <v>149</v>
      </c>
      <c r="E974">
        <v>145</v>
      </c>
      <c r="F974"/>
      <c r="G974">
        <v>2</v>
      </c>
      <c r="H974"/>
      <c r="I974">
        <v>1</v>
      </c>
      <c r="J974"/>
      <c r="K974"/>
      <c r="L974"/>
      <c r="M974"/>
      <c r="N974" s="378"/>
    </row>
    <row r="975" spans="1:14" x14ac:dyDescent="0.3">
      <c r="A975" t="s">
        <v>3555</v>
      </c>
      <c r="B975">
        <v>97</v>
      </c>
      <c r="C975">
        <v>109</v>
      </c>
      <c r="D975">
        <v>100</v>
      </c>
      <c r="E975">
        <v>126</v>
      </c>
      <c r="F975"/>
      <c r="G975"/>
      <c r="H975"/>
      <c r="I975"/>
      <c r="J975"/>
      <c r="K975"/>
      <c r="L975"/>
      <c r="M975"/>
      <c r="N975" s="378"/>
    </row>
    <row r="976" spans="1:14" x14ac:dyDescent="0.3">
      <c r="A976" t="s">
        <v>3557</v>
      </c>
      <c r="B976">
        <v>120</v>
      </c>
      <c r="C976">
        <v>130</v>
      </c>
      <c r="D976">
        <v>108</v>
      </c>
      <c r="E976">
        <v>126</v>
      </c>
      <c r="F976"/>
      <c r="G976"/>
      <c r="H976"/>
      <c r="I976"/>
      <c r="J976"/>
      <c r="K976"/>
      <c r="L976"/>
      <c r="M976"/>
      <c r="N976" s="378"/>
    </row>
    <row r="977" spans="1:14" x14ac:dyDescent="0.3">
      <c r="A977" t="s">
        <v>3569</v>
      </c>
      <c r="B977"/>
      <c r="C977"/>
      <c r="D977"/>
      <c r="E977"/>
      <c r="F977">
        <v>54</v>
      </c>
      <c r="G977">
        <v>62</v>
      </c>
      <c r="H977">
        <v>60</v>
      </c>
      <c r="I977">
        <v>53</v>
      </c>
      <c r="J977">
        <v>50</v>
      </c>
      <c r="K977">
        <v>55</v>
      </c>
      <c r="L977">
        <v>51</v>
      </c>
      <c r="M977">
        <v>69</v>
      </c>
      <c r="N977" s="378"/>
    </row>
    <row r="978" spans="1:14" x14ac:dyDescent="0.3">
      <c r="A978" t="s">
        <v>3573</v>
      </c>
      <c r="B978">
        <v>71</v>
      </c>
      <c r="C978">
        <v>76</v>
      </c>
      <c r="D978">
        <v>83</v>
      </c>
      <c r="E978">
        <v>105</v>
      </c>
      <c r="F978"/>
      <c r="G978"/>
      <c r="H978"/>
      <c r="I978"/>
      <c r="J978"/>
      <c r="K978"/>
      <c r="L978"/>
      <c r="M978"/>
      <c r="N978" s="378"/>
    </row>
    <row r="979" spans="1:14" x14ac:dyDescent="0.3">
      <c r="A979" t="s">
        <v>3579</v>
      </c>
      <c r="B979">
        <v>38</v>
      </c>
      <c r="C979">
        <v>34</v>
      </c>
      <c r="D979">
        <v>33</v>
      </c>
      <c r="E979">
        <v>27</v>
      </c>
      <c r="F979"/>
      <c r="G979"/>
      <c r="H979"/>
      <c r="I979"/>
      <c r="J979"/>
      <c r="K979"/>
      <c r="L979"/>
      <c r="M979"/>
      <c r="N979" s="378"/>
    </row>
    <row r="980" spans="1:14" x14ac:dyDescent="0.3">
      <c r="A980" t="s">
        <v>3583</v>
      </c>
      <c r="B980"/>
      <c r="C980"/>
      <c r="D980"/>
      <c r="E980"/>
      <c r="F980">
        <v>59</v>
      </c>
      <c r="G980">
        <v>69</v>
      </c>
      <c r="H980">
        <v>53</v>
      </c>
      <c r="I980">
        <v>52</v>
      </c>
      <c r="J980">
        <v>43</v>
      </c>
      <c r="K980">
        <v>64</v>
      </c>
      <c r="L980">
        <v>71</v>
      </c>
      <c r="M980">
        <v>49</v>
      </c>
      <c r="N980" s="378"/>
    </row>
    <row r="981" spans="1:14" x14ac:dyDescent="0.3">
      <c r="A981" t="s">
        <v>3585</v>
      </c>
      <c r="B981"/>
      <c r="C981"/>
      <c r="D981"/>
      <c r="E981"/>
      <c r="F981">
        <v>18</v>
      </c>
      <c r="G981">
        <v>19</v>
      </c>
      <c r="H981">
        <v>7</v>
      </c>
      <c r="I981">
        <v>12</v>
      </c>
      <c r="J981">
        <v>14</v>
      </c>
      <c r="K981">
        <v>23</v>
      </c>
      <c r="L981">
        <v>20</v>
      </c>
      <c r="M981">
        <v>13</v>
      </c>
      <c r="N981" s="378"/>
    </row>
    <row r="982" spans="1:14" x14ac:dyDescent="0.3">
      <c r="A982" t="s">
        <v>3586</v>
      </c>
      <c r="B982">
        <v>29</v>
      </c>
      <c r="C982">
        <v>29</v>
      </c>
      <c r="D982">
        <v>25</v>
      </c>
      <c r="E982">
        <v>23</v>
      </c>
      <c r="F982"/>
      <c r="G982"/>
      <c r="H982"/>
      <c r="I982"/>
      <c r="J982"/>
      <c r="K982"/>
      <c r="L982"/>
      <c r="M982"/>
      <c r="N982" s="378"/>
    </row>
    <row r="983" spans="1:14" x14ac:dyDescent="0.3">
      <c r="A983" t="s">
        <v>3594</v>
      </c>
      <c r="B983"/>
      <c r="C983"/>
      <c r="D983"/>
      <c r="E983"/>
      <c r="F983">
        <v>62</v>
      </c>
      <c r="G983">
        <v>68</v>
      </c>
      <c r="H983">
        <v>52</v>
      </c>
      <c r="I983">
        <v>67</v>
      </c>
      <c r="J983">
        <v>57</v>
      </c>
      <c r="K983">
        <v>50</v>
      </c>
      <c r="L983">
        <v>67</v>
      </c>
      <c r="M983">
        <v>62</v>
      </c>
      <c r="N983" s="378"/>
    </row>
    <row r="984" spans="1:14" x14ac:dyDescent="0.3">
      <c r="A984" t="s">
        <v>3601</v>
      </c>
      <c r="B984">
        <v>71</v>
      </c>
      <c r="C984">
        <v>84</v>
      </c>
      <c r="D984">
        <v>67</v>
      </c>
      <c r="E984">
        <v>70</v>
      </c>
      <c r="F984"/>
      <c r="G984"/>
      <c r="H984"/>
      <c r="I984"/>
      <c r="J984"/>
      <c r="K984"/>
      <c r="L984"/>
      <c r="M984"/>
      <c r="N984" s="378"/>
    </row>
    <row r="985" spans="1:14" x14ac:dyDescent="0.3">
      <c r="A985" t="s">
        <v>3609</v>
      </c>
      <c r="B985">
        <v>81</v>
      </c>
      <c r="C985">
        <v>37</v>
      </c>
      <c r="D985">
        <v>63</v>
      </c>
      <c r="E985">
        <v>27</v>
      </c>
      <c r="F985"/>
      <c r="G985"/>
      <c r="H985"/>
      <c r="I985"/>
      <c r="J985"/>
      <c r="K985"/>
      <c r="L985"/>
      <c r="M985"/>
      <c r="N985" s="378"/>
    </row>
    <row r="986" spans="1:14" x14ac:dyDescent="0.3">
      <c r="A986" t="s">
        <v>3614</v>
      </c>
      <c r="B986">
        <v>107</v>
      </c>
      <c r="C986">
        <v>108</v>
      </c>
      <c r="D986">
        <v>107</v>
      </c>
      <c r="E986">
        <v>102</v>
      </c>
      <c r="F986"/>
      <c r="G986"/>
      <c r="H986"/>
      <c r="I986"/>
      <c r="J986"/>
      <c r="K986"/>
      <c r="L986"/>
      <c r="M986"/>
      <c r="N986" s="378"/>
    </row>
    <row r="987" spans="1:14" x14ac:dyDescent="0.3">
      <c r="A987" t="s">
        <v>3624</v>
      </c>
      <c r="B987">
        <v>123</v>
      </c>
      <c r="C987">
        <v>123</v>
      </c>
      <c r="D987">
        <v>124</v>
      </c>
      <c r="E987">
        <v>136</v>
      </c>
      <c r="F987">
        <v>132</v>
      </c>
      <c r="G987">
        <v>129</v>
      </c>
      <c r="H987"/>
      <c r="I987"/>
      <c r="J987"/>
      <c r="K987"/>
      <c r="L987"/>
      <c r="M987"/>
      <c r="N987" s="378"/>
    </row>
    <row r="988" spans="1:14" x14ac:dyDescent="0.3">
      <c r="A988" t="s">
        <v>3626</v>
      </c>
      <c r="B988"/>
      <c r="C988"/>
      <c r="D988"/>
      <c r="E988"/>
      <c r="F988"/>
      <c r="G988"/>
      <c r="H988">
        <v>213</v>
      </c>
      <c r="I988">
        <v>207</v>
      </c>
      <c r="J988">
        <v>205</v>
      </c>
      <c r="K988">
        <v>210</v>
      </c>
      <c r="L988">
        <v>246</v>
      </c>
      <c r="M988">
        <v>258</v>
      </c>
      <c r="N988" s="378"/>
    </row>
    <row r="989" spans="1:14" x14ac:dyDescent="0.3">
      <c r="A989" t="s">
        <v>3630</v>
      </c>
      <c r="B989">
        <v>113</v>
      </c>
      <c r="C989">
        <v>149</v>
      </c>
      <c r="D989">
        <v>132</v>
      </c>
      <c r="E989">
        <v>158</v>
      </c>
      <c r="F989">
        <v>142</v>
      </c>
      <c r="G989">
        <v>127</v>
      </c>
      <c r="H989"/>
      <c r="I989"/>
      <c r="J989"/>
      <c r="K989"/>
      <c r="L989"/>
      <c r="M989"/>
      <c r="N989" s="378"/>
    </row>
    <row r="990" spans="1:14" x14ac:dyDescent="0.3">
      <c r="A990" t="s">
        <v>3632</v>
      </c>
      <c r="B990"/>
      <c r="C990"/>
      <c r="D990"/>
      <c r="E990"/>
      <c r="F990">
        <v>205</v>
      </c>
      <c r="G990">
        <v>214</v>
      </c>
      <c r="H990">
        <v>218</v>
      </c>
      <c r="I990">
        <v>225</v>
      </c>
      <c r="J990">
        <v>191</v>
      </c>
      <c r="K990">
        <v>198</v>
      </c>
      <c r="L990">
        <v>181</v>
      </c>
      <c r="M990">
        <v>239</v>
      </c>
      <c r="N990" s="378"/>
    </row>
    <row r="991" spans="1:14" x14ac:dyDescent="0.3">
      <c r="A991" t="s">
        <v>3639</v>
      </c>
      <c r="B991">
        <v>166</v>
      </c>
      <c r="C991">
        <v>173</v>
      </c>
      <c r="D991">
        <v>145</v>
      </c>
      <c r="E991">
        <v>160</v>
      </c>
      <c r="F991"/>
      <c r="G991"/>
      <c r="H991"/>
      <c r="I991"/>
      <c r="J991"/>
      <c r="K991"/>
      <c r="L991"/>
      <c r="M991"/>
      <c r="N991" s="378"/>
    </row>
    <row r="992" spans="1:14" x14ac:dyDescent="0.3">
      <c r="A992" t="s">
        <v>3643</v>
      </c>
      <c r="B992">
        <v>49</v>
      </c>
      <c r="C992">
        <v>56</v>
      </c>
      <c r="D992">
        <v>46</v>
      </c>
      <c r="E992">
        <v>45</v>
      </c>
      <c r="F992"/>
      <c r="G992"/>
      <c r="H992"/>
      <c r="I992"/>
      <c r="J992"/>
      <c r="K992"/>
      <c r="L992"/>
      <c r="M992"/>
      <c r="N992" s="378"/>
    </row>
    <row r="993" spans="1:14" x14ac:dyDescent="0.3">
      <c r="A993" t="s">
        <v>3679</v>
      </c>
      <c r="B993">
        <v>96</v>
      </c>
      <c r="C993">
        <v>92</v>
      </c>
      <c r="D993">
        <v>98</v>
      </c>
      <c r="E993">
        <v>106</v>
      </c>
      <c r="F993"/>
      <c r="G993"/>
      <c r="H993"/>
      <c r="I993"/>
      <c r="J993"/>
      <c r="K993"/>
      <c r="L993"/>
      <c r="M993"/>
      <c r="N993" s="378"/>
    </row>
    <row r="994" spans="1:14" x14ac:dyDescent="0.3">
      <c r="A994" t="s">
        <v>3681</v>
      </c>
      <c r="B994">
        <v>75</v>
      </c>
      <c r="C994">
        <v>81</v>
      </c>
      <c r="D994">
        <v>78</v>
      </c>
      <c r="E994">
        <v>87</v>
      </c>
      <c r="F994"/>
      <c r="G994"/>
      <c r="H994"/>
      <c r="I994"/>
      <c r="J994"/>
      <c r="K994"/>
      <c r="L994"/>
      <c r="M994"/>
      <c r="N994" s="378"/>
    </row>
    <row r="995" spans="1:14" x14ac:dyDescent="0.3">
      <c r="A995" t="s">
        <v>3688</v>
      </c>
      <c r="B995">
        <v>99</v>
      </c>
      <c r="C995">
        <v>99</v>
      </c>
      <c r="D995">
        <v>103</v>
      </c>
      <c r="E995">
        <v>114</v>
      </c>
      <c r="F995"/>
      <c r="G995"/>
      <c r="H995"/>
      <c r="I995"/>
      <c r="J995"/>
      <c r="K995"/>
      <c r="L995"/>
      <c r="M995"/>
      <c r="N995" s="378"/>
    </row>
    <row r="996" spans="1:14" x14ac:dyDescent="0.3">
      <c r="A996" t="s">
        <v>3691</v>
      </c>
      <c r="B996"/>
      <c r="C996"/>
      <c r="D996"/>
      <c r="E996"/>
      <c r="F996">
        <v>317</v>
      </c>
      <c r="G996">
        <v>322</v>
      </c>
      <c r="H996">
        <v>297</v>
      </c>
      <c r="I996">
        <v>315</v>
      </c>
      <c r="J996">
        <v>314</v>
      </c>
      <c r="K996">
        <v>331</v>
      </c>
      <c r="L996">
        <v>348</v>
      </c>
      <c r="M996">
        <v>351</v>
      </c>
      <c r="N996" s="378"/>
    </row>
    <row r="997" spans="1:14" x14ac:dyDescent="0.3">
      <c r="A997" t="s">
        <v>3702</v>
      </c>
      <c r="B997">
        <v>193</v>
      </c>
      <c r="C997">
        <v>219</v>
      </c>
      <c r="D997">
        <v>201</v>
      </c>
      <c r="E997">
        <v>190</v>
      </c>
      <c r="F997"/>
      <c r="G997"/>
      <c r="H997"/>
      <c r="I997"/>
      <c r="J997"/>
      <c r="K997"/>
      <c r="L997"/>
      <c r="M997"/>
      <c r="N997" s="378"/>
    </row>
    <row r="998" spans="1:14" x14ac:dyDescent="0.3">
      <c r="A998" t="s">
        <v>3706</v>
      </c>
      <c r="B998">
        <v>132</v>
      </c>
      <c r="C998">
        <v>114</v>
      </c>
      <c r="D998">
        <v>157</v>
      </c>
      <c r="E998">
        <v>142</v>
      </c>
      <c r="F998">
        <v>215</v>
      </c>
      <c r="G998">
        <v>179</v>
      </c>
      <c r="H998">
        <v>211</v>
      </c>
      <c r="I998">
        <v>168</v>
      </c>
      <c r="J998">
        <v>248</v>
      </c>
      <c r="K998">
        <v>192</v>
      </c>
      <c r="L998">
        <v>228</v>
      </c>
      <c r="M998">
        <v>203</v>
      </c>
      <c r="N998" s="378"/>
    </row>
    <row r="999" spans="1:14" x14ac:dyDescent="0.3">
      <c r="A999" t="s">
        <v>13120</v>
      </c>
      <c r="B999"/>
      <c r="C999"/>
      <c r="D999"/>
      <c r="E999"/>
      <c r="F999">
        <v>220</v>
      </c>
      <c r="G999">
        <v>242</v>
      </c>
      <c r="H999">
        <v>193</v>
      </c>
      <c r="I999">
        <v>228</v>
      </c>
      <c r="J999"/>
      <c r="K999"/>
      <c r="L999"/>
      <c r="M999"/>
      <c r="N999" s="378"/>
    </row>
    <row r="1000" spans="1:14" x14ac:dyDescent="0.3">
      <c r="A1000" t="s">
        <v>3719</v>
      </c>
      <c r="B1000"/>
      <c r="C1000"/>
      <c r="D1000"/>
      <c r="E1000"/>
      <c r="F1000">
        <v>145</v>
      </c>
      <c r="G1000">
        <v>151</v>
      </c>
      <c r="H1000">
        <v>140</v>
      </c>
      <c r="I1000">
        <v>144</v>
      </c>
      <c r="J1000">
        <v>128</v>
      </c>
      <c r="K1000">
        <v>144</v>
      </c>
      <c r="L1000">
        <v>150</v>
      </c>
      <c r="M1000">
        <v>155</v>
      </c>
      <c r="N1000" s="378"/>
    </row>
    <row r="1001" spans="1:14" x14ac:dyDescent="0.3">
      <c r="A1001" t="s">
        <v>3725</v>
      </c>
      <c r="B1001"/>
      <c r="C1001"/>
      <c r="D1001"/>
      <c r="E1001"/>
      <c r="F1001">
        <v>147</v>
      </c>
      <c r="G1001">
        <v>110</v>
      </c>
      <c r="H1001">
        <v>126</v>
      </c>
      <c r="I1001">
        <v>116</v>
      </c>
      <c r="J1001">
        <v>131</v>
      </c>
      <c r="K1001">
        <v>149</v>
      </c>
      <c r="L1001">
        <v>127</v>
      </c>
      <c r="M1001">
        <v>156</v>
      </c>
      <c r="N1001" s="378"/>
    </row>
    <row r="1002" spans="1:14" x14ac:dyDescent="0.3">
      <c r="A1002" t="s">
        <v>3728</v>
      </c>
      <c r="B1002">
        <v>119</v>
      </c>
      <c r="C1002">
        <v>136</v>
      </c>
      <c r="D1002">
        <v>141</v>
      </c>
      <c r="E1002">
        <v>150</v>
      </c>
      <c r="F1002"/>
      <c r="G1002"/>
      <c r="H1002"/>
      <c r="I1002"/>
      <c r="J1002"/>
      <c r="K1002"/>
      <c r="L1002"/>
      <c r="M1002"/>
      <c r="N1002" s="378"/>
    </row>
    <row r="1003" spans="1:14" x14ac:dyDescent="0.3">
      <c r="A1003" t="s">
        <v>3730</v>
      </c>
      <c r="B1003">
        <v>132</v>
      </c>
      <c r="C1003">
        <v>163</v>
      </c>
      <c r="D1003">
        <v>126</v>
      </c>
      <c r="E1003">
        <v>170</v>
      </c>
      <c r="F1003"/>
      <c r="G1003"/>
      <c r="H1003"/>
      <c r="I1003"/>
      <c r="J1003"/>
      <c r="K1003"/>
      <c r="L1003"/>
      <c r="M1003"/>
      <c r="N1003" s="378"/>
    </row>
    <row r="1004" spans="1:14" x14ac:dyDescent="0.3">
      <c r="A1004" t="s">
        <v>3740</v>
      </c>
      <c r="B1004"/>
      <c r="C1004"/>
      <c r="D1004"/>
      <c r="E1004"/>
      <c r="F1004">
        <v>138</v>
      </c>
      <c r="G1004">
        <v>153</v>
      </c>
      <c r="H1004">
        <v>125</v>
      </c>
      <c r="I1004">
        <v>117</v>
      </c>
      <c r="J1004">
        <v>91</v>
      </c>
      <c r="K1004">
        <v>90</v>
      </c>
      <c r="L1004">
        <v>51</v>
      </c>
      <c r="M1004">
        <v>78</v>
      </c>
      <c r="N1004" s="378"/>
    </row>
    <row r="1005" spans="1:14" x14ac:dyDescent="0.3">
      <c r="A1005" t="s">
        <v>3743</v>
      </c>
      <c r="B1005">
        <v>181</v>
      </c>
      <c r="C1005">
        <v>214</v>
      </c>
      <c r="D1005">
        <v>196</v>
      </c>
      <c r="E1005">
        <v>196</v>
      </c>
      <c r="F1005"/>
      <c r="G1005"/>
      <c r="H1005"/>
      <c r="I1005"/>
      <c r="J1005"/>
      <c r="K1005"/>
      <c r="L1005"/>
      <c r="M1005"/>
      <c r="N1005" s="378"/>
    </row>
    <row r="1006" spans="1:14" x14ac:dyDescent="0.3">
      <c r="A1006" t="s">
        <v>3749</v>
      </c>
      <c r="B1006">
        <v>36</v>
      </c>
      <c r="C1006">
        <v>38</v>
      </c>
      <c r="D1006">
        <v>52</v>
      </c>
      <c r="E1006">
        <v>35</v>
      </c>
      <c r="F1006"/>
      <c r="G1006"/>
      <c r="H1006"/>
      <c r="I1006"/>
      <c r="J1006"/>
      <c r="K1006"/>
      <c r="L1006"/>
      <c r="M1006"/>
      <c r="N1006" s="378"/>
    </row>
    <row r="1007" spans="1:14" x14ac:dyDescent="0.3">
      <c r="A1007" t="s">
        <v>3750</v>
      </c>
      <c r="B1007"/>
      <c r="C1007"/>
      <c r="D1007"/>
      <c r="E1007"/>
      <c r="F1007">
        <v>131</v>
      </c>
      <c r="G1007">
        <v>140</v>
      </c>
      <c r="H1007">
        <v>135</v>
      </c>
      <c r="I1007">
        <v>152</v>
      </c>
      <c r="J1007">
        <v>121</v>
      </c>
      <c r="K1007">
        <v>143</v>
      </c>
      <c r="L1007">
        <v>150</v>
      </c>
      <c r="M1007">
        <v>130</v>
      </c>
      <c r="N1007" s="378"/>
    </row>
    <row r="1008" spans="1:14" x14ac:dyDescent="0.3">
      <c r="A1008" t="s">
        <v>10343</v>
      </c>
      <c r="B1008">
        <v>24</v>
      </c>
      <c r="C1008">
        <v>31</v>
      </c>
      <c r="D1008">
        <v>33</v>
      </c>
      <c r="E1008">
        <v>22</v>
      </c>
      <c r="F1008">
        <v>34</v>
      </c>
      <c r="G1008">
        <v>23</v>
      </c>
      <c r="H1008">
        <v>34</v>
      </c>
      <c r="I1008">
        <v>22</v>
      </c>
      <c r="J1008">
        <v>31</v>
      </c>
      <c r="K1008">
        <v>27</v>
      </c>
      <c r="L1008">
        <v>29</v>
      </c>
      <c r="M1008">
        <v>21</v>
      </c>
      <c r="N1008" s="378"/>
    </row>
    <row r="1009" spans="1:14" x14ac:dyDescent="0.3">
      <c r="A1009" t="s">
        <v>3755</v>
      </c>
      <c r="B1009"/>
      <c r="C1009"/>
      <c r="D1009"/>
      <c r="E1009"/>
      <c r="F1009">
        <v>118</v>
      </c>
      <c r="G1009">
        <v>107</v>
      </c>
      <c r="H1009">
        <v>132</v>
      </c>
      <c r="I1009">
        <v>135</v>
      </c>
      <c r="J1009">
        <v>135</v>
      </c>
      <c r="K1009">
        <v>125</v>
      </c>
      <c r="L1009">
        <v>120</v>
      </c>
      <c r="M1009">
        <v>120</v>
      </c>
      <c r="N1009" s="378"/>
    </row>
    <row r="1010" spans="1:14" x14ac:dyDescent="0.3">
      <c r="A1010" t="s">
        <v>3758</v>
      </c>
      <c r="B1010">
        <v>126</v>
      </c>
      <c r="C1010">
        <v>149</v>
      </c>
      <c r="D1010">
        <v>113</v>
      </c>
      <c r="E1010">
        <v>143</v>
      </c>
      <c r="F1010"/>
      <c r="G1010"/>
      <c r="H1010"/>
      <c r="I1010"/>
      <c r="J1010"/>
      <c r="K1010"/>
      <c r="L1010"/>
      <c r="M1010"/>
      <c r="N1010" s="378"/>
    </row>
    <row r="1011" spans="1:14" x14ac:dyDescent="0.3">
      <c r="A1011" t="s">
        <v>3763</v>
      </c>
      <c r="B1011">
        <v>49</v>
      </c>
      <c r="C1011">
        <v>36</v>
      </c>
      <c r="D1011">
        <v>33</v>
      </c>
      <c r="E1011">
        <v>39</v>
      </c>
      <c r="F1011"/>
      <c r="G1011"/>
      <c r="H1011"/>
      <c r="I1011"/>
      <c r="J1011"/>
      <c r="K1011"/>
      <c r="L1011"/>
      <c r="M1011"/>
      <c r="N1011" s="378"/>
    </row>
    <row r="1012" spans="1:14" x14ac:dyDescent="0.3">
      <c r="A1012" t="s">
        <v>3766</v>
      </c>
      <c r="B1012">
        <v>27</v>
      </c>
      <c r="C1012">
        <v>37</v>
      </c>
      <c r="D1012">
        <v>25</v>
      </c>
      <c r="E1012">
        <v>31</v>
      </c>
      <c r="F1012"/>
      <c r="G1012"/>
      <c r="H1012"/>
      <c r="I1012"/>
      <c r="J1012"/>
      <c r="K1012"/>
      <c r="L1012"/>
      <c r="M1012"/>
      <c r="N1012" s="378"/>
    </row>
    <row r="1013" spans="1:14" x14ac:dyDescent="0.3">
      <c r="A1013" t="s">
        <v>13135</v>
      </c>
      <c r="B1013">
        <v>30</v>
      </c>
      <c r="C1013">
        <v>38</v>
      </c>
      <c r="D1013">
        <v>35</v>
      </c>
      <c r="E1013">
        <v>39</v>
      </c>
      <c r="F1013"/>
      <c r="G1013"/>
      <c r="H1013"/>
      <c r="I1013"/>
      <c r="J1013"/>
      <c r="K1013"/>
      <c r="L1013"/>
      <c r="M1013"/>
      <c r="N1013" s="378"/>
    </row>
    <row r="1014" spans="1:14" x14ac:dyDescent="0.3">
      <c r="A1014" t="s">
        <v>3786</v>
      </c>
      <c r="B1014">
        <v>45</v>
      </c>
      <c r="C1014">
        <v>49</v>
      </c>
      <c r="D1014">
        <v>44</v>
      </c>
      <c r="E1014">
        <v>40</v>
      </c>
      <c r="F1014">
        <v>22</v>
      </c>
      <c r="G1014">
        <v>29</v>
      </c>
      <c r="H1014">
        <v>28</v>
      </c>
      <c r="I1014">
        <v>36</v>
      </c>
      <c r="J1014">
        <v>27</v>
      </c>
      <c r="K1014">
        <v>29</v>
      </c>
      <c r="L1014">
        <v>16</v>
      </c>
      <c r="M1014">
        <v>34</v>
      </c>
      <c r="N1014" s="378"/>
    </row>
    <row r="1015" spans="1:14" x14ac:dyDescent="0.3">
      <c r="A1015" t="s">
        <v>3792</v>
      </c>
      <c r="B1015">
        <v>50</v>
      </c>
      <c r="C1015">
        <v>69</v>
      </c>
      <c r="D1015">
        <v>49</v>
      </c>
      <c r="E1015">
        <v>65</v>
      </c>
      <c r="F1015">
        <v>75</v>
      </c>
      <c r="G1015">
        <v>60</v>
      </c>
      <c r="H1015">
        <v>58</v>
      </c>
      <c r="I1015">
        <v>60</v>
      </c>
      <c r="J1015">
        <v>43</v>
      </c>
      <c r="K1015">
        <v>61</v>
      </c>
      <c r="L1015">
        <v>47</v>
      </c>
      <c r="M1015">
        <v>55</v>
      </c>
      <c r="N1015" s="378"/>
    </row>
    <row r="1016" spans="1:14" x14ac:dyDescent="0.3">
      <c r="A1016" t="s">
        <v>3801</v>
      </c>
      <c r="B1016">
        <v>48</v>
      </c>
      <c r="C1016">
        <v>52</v>
      </c>
      <c r="D1016">
        <v>44</v>
      </c>
      <c r="E1016">
        <v>41</v>
      </c>
      <c r="F1016"/>
      <c r="G1016"/>
      <c r="H1016"/>
      <c r="I1016"/>
      <c r="J1016"/>
      <c r="K1016"/>
      <c r="L1016"/>
      <c r="M1016"/>
      <c r="N1016" s="378"/>
    </row>
    <row r="1017" spans="1:14" x14ac:dyDescent="0.3">
      <c r="A1017" t="s">
        <v>13211</v>
      </c>
      <c r="B1017">
        <v>100</v>
      </c>
      <c r="C1017">
        <v>92</v>
      </c>
      <c r="D1017">
        <v>49</v>
      </c>
      <c r="E1017">
        <v>62</v>
      </c>
      <c r="F1017">
        <v>34</v>
      </c>
      <c r="G1017">
        <v>43</v>
      </c>
      <c r="H1017">
        <v>31</v>
      </c>
      <c r="I1017">
        <v>46</v>
      </c>
      <c r="J1017">
        <v>39</v>
      </c>
      <c r="K1017">
        <v>60</v>
      </c>
      <c r="L1017">
        <v>44</v>
      </c>
      <c r="M1017">
        <v>59</v>
      </c>
      <c r="N1017" s="378"/>
    </row>
    <row r="1018" spans="1:14" x14ac:dyDescent="0.3">
      <c r="A1018" t="s">
        <v>3819</v>
      </c>
      <c r="B1018">
        <v>26</v>
      </c>
      <c r="C1018">
        <v>25</v>
      </c>
      <c r="D1018">
        <v>8</v>
      </c>
      <c r="E1018">
        <v>21</v>
      </c>
      <c r="F1018"/>
      <c r="G1018"/>
      <c r="H1018"/>
      <c r="I1018"/>
      <c r="J1018"/>
      <c r="K1018"/>
      <c r="L1018"/>
      <c r="M1018"/>
      <c r="N1018" s="378"/>
    </row>
    <row r="1019" spans="1:14" x14ac:dyDescent="0.3">
      <c r="A1019" t="s">
        <v>3827</v>
      </c>
      <c r="B1019">
        <v>20</v>
      </c>
      <c r="C1019">
        <v>9</v>
      </c>
      <c r="D1019">
        <v>13</v>
      </c>
      <c r="E1019">
        <v>19</v>
      </c>
      <c r="F1019"/>
      <c r="G1019"/>
      <c r="H1019"/>
      <c r="I1019"/>
      <c r="J1019"/>
      <c r="K1019"/>
      <c r="L1019"/>
      <c r="M1019"/>
      <c r="N1019" s="378"/>
    </row>
    <row r="1020" spans="1:14" x14ac:dyDescent="0.3">
      <c r="A1020" t="s">
        <v>3831</v>
      </c>
      <c r="B1020">
        <v>10</v>
      </c>
      <c r="C1020">
        <v>8</v>
      </c>
      <c r="D1020">
        <v>12</v>
      </c>
      <c r="E1020">
        <v>15</v>
      </c>
      <c r="F1020"/>
      <c r="G1020"/>
      <c r="H1020"/>
      <c r="I1020"/>
      <c r="J1020"/>
      <c r="K1020"/>
      <c r="L1020"/>
      <c r="M1020"/>
      <c r="N1020" s="378"/>
    </row>
    <row r="1021" spans="1:14" x14ac:dyDescent="0.3">
      <c r="A1021" t="s">
        <v>3832</v>
      </c>
      <c r="B1021">
        <v>26</v>
      </c>
      <c r="C1021">
        <v>24</v>
      </c>
      <c r="D1021">
        <v>26</v>
      </c>
      <c r="E1021">
        <v>37</v>
      </c>
      <c r="F1021"/>
      <c r="G1021"/>
      <c r="H1021"/>
      <c r="I1021"/>
      <c r="J1021"/>
      <c r="K1021"/>
      <c r="L1021"/>
      <c r="M1021"/>
      <c r="N1021" s="378"/>
    </row>
    <row r="1022" spans="1:14" x14ac:dyDescent="0.3">
      <c r="A1022" t="s">
        <v>3836</v>
      </c>
      <c r="B1022">
        <v>15</v>
      </c>
      <c r="C1022">
        <v>19</v>
      </c>
      <c r="D1022">
        <v>24</v>
      </c>
      <c r="E1022">
        <v>28</v>
      </c>
      <c r="F1022"/>
      <c r="G1022"/>
      <c r="H1022"/>
      <c r="I1022"/>
      <c r="J1022"/>
      <c r="K1022"/>
      <c r="L1022"/>
      <c r="M1022"/>
      <c r="N1022" s="378"/>
    </row>
    <row r="1023" spans="1:14" x14ac:dyDescent="0.3">
      <c r="A1023" t="s">
        <v>3838</v>
      </c>
      <c r="B1023">
        <v>14</v>
      </c>
      <c r="C1023">
        <v>20</v>
      </c>
      <c r="D1023">
        <v>9</v>
      </c>
      <c r="E1023">
        <v>12</v>
      </c>
      <c r="F1023"/>
      <c r="G1023"/>
      <c r="H1023"/>
      <c r="I1023"/>
      <c r="J1023"/>
      <c r="K1023"/>
      <c r="L1023"/>
      <c r="M1023"/>
      <c r="N1023" s="378"/>
    </row>
    <row r="1024" spans="1:14" x14ac:dyDescent="0.3">
      <c r="A1024" t="s">
        <v>12957</v>
      </c>
      <c r="B1024">
        <v>24</v>
      </c>
      <c r="C1024">
        <v>14</v>
      </c>
      <c r="D1024">
        <v>12</v>
      </c>
      <c r="E1024">
        <v>8</v>
      </c>
      <c r="F1024"/>
      <c r="G1024"/>
      <c r="H1024"/>
      <c r="I1024"/>
      <c r="J1024"/>
      <c r="K1024"/>
      <c r="L1024"/>
      <c r="M1024"/>
      <c r="N1024" s="378"/>
    </row>
    <row r="1025" spans="1:14" x14ac:dyDescent="0.3">
      <c r="A1025" t="s">
        <v>10360</v>
      </c>
      <c r="B1025">
        <v>36</v>
      </c>
      <c r="C1025">
        <v>41</v>
      </c>
      <c r="D1025">
        <v>25</v>
      </c>
      <c r="E1025">
        <v>43</v>
      </c>
      <c r="F1025"/>
      <c r="G1025"/>
      <c r="H1025"/>
      <c r="I1025"/>
      <c r="J1025"/>
      <c r="K1025"/>
      <c r="L1025"/>
      <c r="M1025"/>
      <c r="N1025" s="378"/>
    </row>
    <row r="1026" spans="1:14" x14ac:dyDescent="0.3">
      <c r="A1026" t="s">
        <v>3860</v>
      </c>
      <c r="B1026">
        <v>36</v>
      </c>
      <c r="C1026">
        <v>44</v>
      </c>
      <c r="D1026">
        <v>46</v>
      </c>
      <c r="E1026">
        <v>49</v>
      </c>
      <c r="F1026"/>
      <c r="G1026"/>
      <c r="H1026"/>
      <c r="I1026"/>
      <c r="J1026"/>
      <c r="K1026"/>
      <c r="L1026"/>
      <c r="M1026"/>
      <c r="N1026" s="378"/>
    </row>
    <row r="1027" spans="1:14" x14ac:dyDescent="0.3">
      <c r="A1027" t="s">
        <v>3865</v>
      </c>
      <c r="B1027">
        <v>20</v>
      </c>
      <c r="C1027">
        <v>24</v>
      </c>
      <c r="D1027">
        <v>17</v>
      </c>
      <c r="E1027">
        <v>20</v>
      </c>
      <c r="F1027"/>
      <c r="G1027"/>
      <c r="H1027"/>
      <c r="I1027"/>
      <c r="J1027"/>
      <c r="K1027"/>
      <c r="L1027"/>
      <c r="M1027"/>
      <c r="N1027" s="378"/>
    </row>
    <row r="1028" spans="1:14" x14ac:dyDescent="0.3">
      <c r="A1028" t="s">
        <v>3875</v>
      </c>
      <c r="B1028"/>
      <c r="C1028"/>
      <c r="D1028"/>
      <c r="E1028"/>
      <c r="F1028">
        <v>58</v>
      </c>
      <c r="G1028">
        <v>54</v>
      </c>
      <c r="H1028">
        <v>46</v>
      </c>
      <c r="I1028">
        <v>68</v>
      </c>
      <c r="J1028">
        <v>55</v>
      </c>
      <c r="K1028">
        <v>58</v>
      </c>
      <c r="L1028">
        <v>71</v>
      </c>
      <c r="M1028">
        <v>107</v>
      </c>
      <c r="N1028" s="378"/>
    </row>
    <row r="1029" spans="1:14" x14ac:dyDescent="0.3">
      <c r="A1029" t="s">
        <v>3885</v>
      </c>
      <c r="B1029"/>
      <c r="C1029"/>
      <c r="D1029"/>
      <c r="E1029"/>
      <c r="F1029">
        <v>67</v>
      </c>
      <c r="G1029">
        <v>99</v>
      </c>
      <c r="H1029">
        <v>84</v>
      </c>
      <c r="I1029">
        <v>109</v>
      </c>
      <c r="J1029">
        <v>97</v>
      </c>
      <c r="K1029">
        <v>89</v>
      </c>
      <c r="L1029">
        <v>85</v>
      </c>
      <c r="M1029">
        <v>89</v>
      </c>
      <c r="N1029" s="378"/>
    </row>
    <row r="1030" spans="1:14" x14ac:dyDescent="0.3">
      <c r="A1030" t="s">
        <v>3887</v>
      </c>
      <c r="B1030">
        <v>82</v>
      </c>
      <c r="C1030">
        <v>65</v>
      </c>
      <c r="D1030">
        <v>67</v>
      </c>
      <c r="E1030">
        <v>70</v>
      </c>
      <c r="F1030"/>
      <c r="G1030"/>
      <c r="H1030"/>
      <c r="I1030"/>
      <c r="J1030"/>
      <c r="K1030"/>
      <c r="L1030"/>
      <c r="M1030"/>
      <c r="N1030" s="378"/>
    </row>
    <row r="1031" spans="1:14" x14ac:dyDescent="0.3">
      <c r="A1031" t="s">
        <v>3900</v>
      </c>
      <c r="B1031">
        <v>11</v>
      </c>
      <c r="C1031">
        <v>15</v>
      </c>
      <c r="D1031">
        <v>19</v>
      </c>
      <c r="E1031">
        <v>21</v>
      </c>
      <c r="F1031"/>
      <c r="G1031"/>
      <c r="H1031"/>
      <c r="I1031"/>
      <c r="J1031"/>
      <c r="K1031"/>
      <c r="L1031"/>
      <c r="M1031"/>
      <c r="N1031" s="378"/>
    </row>
    <row r="1032" spans="1:14" x14ac:dyDescent="0.3">
      <c r="A1032" t="s">
        <v>16062</v>
      </c>
      <c r="B1032">
        <v>26</v>
      </c>
      <c r="C1032">
        <v>34</v>
      </c>
      <c r="D1032">
        <v>17</v>
      </c>
      <c r="E1032">
        <v>24</v>
      </c>
      <c r="F1032"/>
      <c r="G1032"/>
      <c r="H1032"/>
      <c r="I1032"/>
      <c r="J1032"/>
      <c r="K1032"/>
      <c r="L1032"/>
      <c r="M1032"/>
      <c r="N1032" s="378"/>
    </row>
    <row r="1033" spans="1:14" x14ac:dyDescent="0.3">
      <c r="A1033" t="s">
        <v>3906</v>
      </c>
      <c r="B1033"/>
      <c r="C1033"/>
      <c r="D1033"/>
      <c r="E1033"/>
      <c r="F1033">
        <v>71</v>
      </c>
      <c r="G1033">
        <v>68</v>
      </c>
      <c r="H1033">
        <v>65</v>
      </c>
      <c r="I1033">
        <v>78</v>
      </c>
      <c r="J1033">
        <v>65</v>
      </c>
      <c r="K1033">
        <v>87</v>
      </c>
      <c r="L1033">
        <v>54</v>
      </c>
      <c r="M1033">
        <v>81</v>
      </c>
      <c r="N1033" s="378"/>
    </row>
    <row r="1034" spans="1:14" x14ac:dyDescent="0.3">
      <c r="A1034" t="s">
        <v>3911</v>
      </c>
      <c r="B1034">
        <v>13</v>
      </c>
      <c r="C1034">
        <v>12</v>
      </c>
      <c r="D1034">
        <v>15</v>
      </c>
      <c r="E1034">
        <v>13</v>
      </c>
      <c r="F1034"/>
      <c r="G1034"/>
      <c r="H1034"/>
      <c r="I1034"/>
      <c r="J1034"/>
      <c r="K1034"/>
      <c r="L1034"/>
      <c r="M1034"/>
      <c r="N1034" s="378"/>
    </row>
    <row r="1035" spans="1:14" x14ac:dyDescent="0.3">
      <c r="A1035" t="s">
        <v>3912</v>
      </c>
      <c r="B1035"/>
      <c r="C1035"/>
      <c r="D1035"/>
      <c r="E1035"/>
      <c r="F1035">
        <v>97</v>
      </c>
      <c r="G1035">
        <v>31</v>
      </c>
      <c r="H1035">
        <v>106</v>
      </c>
      <c r="I1035">
        <v>39</v>
      </c>
      <c r="J1035">
        <v>109</v>
      </c>
      <c r="K1035">
        <v>30</v>
      </c>
      <c r="L1035">
        <v>142</v>
      </c>
      <c r="M1035">
        <v>42</v>
      </c>
      <c r="N1035" s="378"/>
    </row>
    <row r="1036" spans="1:14" x14ac:dyDescent="0.3">
      <c r="A1036" t="s">
        <v>3914</v>
      </c>
      <c r="B1036">
        <v>15</v>
      </c>
      <c r="C1036">
        <v>17</v>
      </c>
      <c r="D1036">
        <v>20</v>
      </c>
      <c r="E1036">
        <v>25</v>
      </c>
      <c r="F1036">
        <v>82</v>
      </c>
      <c r="G1036">
        <v>131</v>
      </c>
      <c r="H1036">
        <v>85</v>
      </c>
      <c r="I1036">
        <v>95</v>
      </c>
      <c r="J1036">
        <v>84</v>
      </c>
      <c r="K1036">
        <v>108</v>
      </c>
      <c r="L1036">
        <v>113</v>
      </c>
      <c r="M1036">
        <v>125</v>
      </c>
      <c r="N1036" s="378"/>
    </row>
    <row r="1037" spans="1:14" x14ac:dyDescent="0.3">
      <c r="A1037" t="s">
        <v>3921</v>
      </c>
      <c r="B1037">
        <v>46</v>
      </c>
      <c r="C1037">
        <v>51</v>
      </c>
      <c r="D1037">
        <v>29</v>
      </c>
      <c r="E1037">
        <v>28</v>
      </c>
      <c r="F1037">
        <v>51</v>
      </c>
      <c r="G1037">
        <v>56</v>
      </c>
      <c r="H1037">
        <v>33</v>
      </c>
      <c r="I1037">
        <v>66</v>
      </c>
      <c r="J1037">
        <v>19</v>
      </c>
      <c r="K1037">
        <v>35</v>
      </c>
      <c r="L1037">
        <v>41</v>
      </c>
      <c r="M1037">
        <v>91</v>
      </c>
      <c r="N1037" s="378"/>
    </row>
    <row r="1038" spans="1:14" x14ac:dyDescent="0.3">
      <c r="A1038" t="s">
        <v>3926</v>
      </c>
      <c r="B1038">
        <v>22</v>
      </c>
      <c r="C1038">
        <v>23</v>
      </c>
      <c r="D1038">
        <v>25</v>
      </c>
      <c r="E1038">
        <v>28</v>
      </c>
      <c r="F1038"/>
      <c r="G1038"/>
      <c r="H1038"/>
      <c r="I1038"/>
      <c r="J1038"/>
      <c r="K1038"/>
      <c r="L1038"/>
      <c r="M1038"/>
      <c r="N1038" s="378"/>
    </row>
    <row r="1039" spans="1:14" x14ac:dyDescent="0.3">
      <c r="A1039" t="s">
        <v>3939</v>
      </c>
      <c r="B1039"/>
      <c r="C1039"/>
      <c r="D1039"/>
      <c r="E1039"/>
      <c r="F1039">
        <v>70</v>
      </c>
      <c r="G1039">
        <v>45</v>
      </c>
      <c r="H1039">
        <v>86</v>
      </c>
      <c r="I1039">
        <v>44</v>
      </c>
      <c r="J1039">
        <v>62</v>
      </c>
      <c r="K1039">
        <v>35</v>
      </c>
      <c r="L1039">
        <v>66</v>
      </c>
      <c r="M1039">
        <v>40</v>
      </c>
      <c r="N1039" s="378"/>
    </row>
    <row r="1040" spans="1:14" x14ac:dyDescent="0.3">
      <c r="A1040" t="s">
        <v>3247</v>
      </c>
      <c r="B1040"/>
      <c r="C1040"/>
      <c r="D1040"/>
      <c r="E1040"/>
      <c r="F1040">
        <v>228</v>
      </c>
      <c r="G1040">
        <v>272</v>
      </c>
      <c r="H1040">
        <v>212</v>
      </c>
      <c r="I1040">
        <v>262</v>
      </c>
      <c r="J1040">
        <v>223</v>
      </c>
      <c r="K1040">
        <v>254</v>
      </c>
      <c r="L1040">
        <v>264</v>
      </c>
      <c r="M1040">
        <v>282</v>
      </c>
      <c r="N1040" s="378"/>
    </row>
    <row r="1041" spans="1:14" x14ac:dyDescent="0.3">
      <c r="A1041" t="s">
        <v>21446</v>
      </c>
      <c r="B1041"/>
      <c r="C1041">
        <v>1</v>
      </c>
      <c r="D1041"/>
      <c r="E1041"/>
      <c r="F1041"/>
      <c r="G1041"/>
      <c r="H1041"/>
      <c r="I1041"/>
      <c r="J1041"/>
      <c r="K1041"/>
      <c r="L1041"/>
      <c r="M1041"/>
      <c r="N1041" s="378"/>
    </row>
    <row r="1042" spans="1:14" x14ac:dyDescent="0.3">
      <c r="A1042" t="s">
        <v>3253</v>
      </c>
      <c r="B1042"/>
      <c r="C1042"/>
      <c r="D1042"/>
      <c r="E1042"/>
      <c r="F1042">
        <v>80</v>
      </c>
      <c r="G1042">
        <v>92</v>
      </c>
      <c r="H1042">
        <v>71</v>
      </c>
      <c r="I1042">
        <v>77</v>
      </c>
      <c r="J1042">
        <v>79</v>
      </c>
      <c r="K1042">
        <v>76</v>
      </c>
      <c r="L1042">
        <v>44</v>
      </c>
      <c r="M1042">
        <v>62</v>
      </c>
      <c r="N1042" s="378"/>
    </row>
    <row r="1043" spans="1:14" x14ac:dyDescent="0.3">
      <c r="A1043" t="s">
        <v>3263</v>
      </c>
      <c r="B1043"/>
      <c r="C1043"/>
      <c r="D1043"/>
      <c r="E1043"/>
      <c r="F1043">
        <v>107</v>
      </c>
      <c r="G1043">
        <v>137</v>
      </c>
      <c r="H1043">
        <v>103</v>
      </c>
      <c r="I1043">
        <v>96</v>
      </c>
      <c r="J1043">
        <v>120</v>
      </c>
      <c r="K1043">
        <v>98</v>
      </c>
      <c r="L1043">
        <v>104</v>
      </c>
      <c r="M1043">
        <v>127</v>
      </c>
      <c r="N1043" s="378"/>
    </row>
    <row r="1044" spans="1:14" x14ac:dyDescent="0.3">
      <c r="A1044" t="s">
        <v>3264</v>
      </c>
      <c r="B1044">
        <v>97</v>
      </c>
      <c r="C1044">
        <v>122</v>
      </c>
      <c r="D1044">
        <v>108</v>
      </c>
      <c r="E1044">
        <v>109</v>
      </c>
      <c r="F1044"/>
      <c r="G1044"/>
      <c r="H1044"/>
      <c r="I1044"/>
      <c r="J1044"/>
      <c r="K1044"/>
      <c r="L1044"/>
      <c r="M1044"/>
      <c r="N1044" s="378"/>
    </row>
    <row r="1045" spans="1:14" x14ac:dyDescent="0.3">
      <c r="A1045" t="s">
        <v>3279</v>
      </c>
      <c r="B1045">
        <v>104</v>
      </c>
      <c r="C1045">
        <v>114</v>
      </c>
      <c r="D1045">
        <v>92</v>
      </c>
      <c r="E1045">
        <v>96</v>
      </c>
      <c r="F1045"/>
      <c r="G1045"/>
      <c r="H1045"/>
      <c r="I1045"/>
      <c r="J1045"/>
      <c r="K1045"/>
      <c r="L1045"/>
      <c r="M1045"/>
      <c r="N1045" s="378"/>
    </row>
    <row r="1046" spans="1:14" x14ac:dyDescent="0.3">
      <c r="A1046" t="s">
        <v>3283</v>
      </c>
      <c r="B1046"/>
      <c r="C1046"/>
      <c r="D1046"/>
      <c r="E1046"/>
      <c r="F1046">
        <v>139</v>
      </c>
      <c r="G1046">
        <v>144</v>
      </c>
      <c r="H1046">
        <v>163</v>
      </c>
      <c r="I1046">
        <v>146</v>
      </c>
      <c r="J1046">
        <v>167</v>
      </c>
      <c r="K1046">
        <v>170</v>
      </c>
      <c r="L1046">
        <v>155</v>
      </c>
      <c r="M1046">
        <v>159</v>
      </c>
      <c r="N1046" s="378"/>
    </row>
    <row r="1047" spans="1:14" x14ac:dyDescent="0.3">
      <c r="A1047" t="s">
        <v>3289</v>
      </c>
      <c r="B1047">
        <v>140</v>
      </c>
      <c r="C1047">
        <v>127</v>
      </c>
      <c r="D1047">
        <v>127</v>
      </c>
      <c r="E1047">
        <v>133</v>
      </c>
      <c r="F1047"/>
      <c r="G1047"/>
      <c r="H1047"/>
      <c r="I1047"/>
      <c r="J1047"/>
      <c r="K1047"/>
      <c r="L1047"/>
      <c r="M1047"/>
      <c r="N1047" s="378"/>
    </row>
    <row r="1048" spans="1:14" x14ac:dyDescent="0.3">
      <c r="A1048" t="s">
        <v>3292</v>
      </c>
      <c r="B1048">
        <v>10</v>
      </c>
      <c r="C1048">
        <v>14</v>
      </c>
      <c r="D1048">
        <v>22</v>
      </c>
      <c r="E1048">
        <v>10</v>
      </c>
      <c r="F1048">
        <v>18</v>
      </c>
      <c r="G1048">
        <v>17</v>
      </c>
      <c r="H1048">
        <v>15</v>
      </c>
      <c r="I1048">
        <v>14</v>
      </c>
      <c r="J1048">
        <v>18</v>
      </c>
      <c r="K1048">
        <v>18</v>
      </c>
      <c r="L1048">
        <v>8</v>
      </c>
      <c r="M1048">
        <v>18</v>
      </c>
      <c r="N1048" s="378"/>
    </row>
    <row r="1049" spans="1:14" x14ac:dyDescent="0.3">
      <c r="A1049" t="s">
        <v>3293</v>
      </c>
      <c r="B1049"/>
      <c r="C1049"/>
      <c r="D1049"/>
      <c r="E1049"/>
      <c r="F1049">
        <v>263</v>
      </c>
      <c r="G1049">
        <v>294</v>
      </c>
      <c r="H1049">
        <v>288</v>
      </c>
      <c r="I1049">
        <v>294</v>
      </c>
      <c r="J1049">
        <v>262</v>
      </c>
      <c r="K1049">
        <v>269</v>
      </c>
      <c r="L1049">
        <v>292</v>
      </c>
      <c r="M1049">
        <v>313</v>
      </c>
      <c r="N1049" s="378"/>
    </row>
    <row r="1050" spans="1:14" x14ac:dyDescent="0.3">
      <c r="A1050" t="s">
        <v>3296</v>
      </c>
      <c r="B1050"/>
      <c r="C1050"/>
      <c r="D1050"/>
      <c r="E1050"/>
      <c r="F1050">
        <v>111</v>
      </c>
      <c r="G1050">
        <v>114</v>
      </c>
      <c r="H1050">
        <v>106</v>
      </c>
      <c r="I1050">
        <v>112</v>
      </c>
      <c r="J1050">
        <v>105</v>
      </c>
      <c r="K1050">
        <v>121</v>
      </c>
      <c r="L1050">
        <v>113</v>
      </c>
      <c r="M1050">
        <v>111</v>
      </c>
      <c r="N1050" s="378"/>
    </row>
    <row r="1051" spans="1:14" x14ac:dyDescent="0.3">
      <c r="A1051" t="s">
        <v>3301</v>
      </c>
      <c r="B1051"/>
      <c r="C1051"/>
      <c r="D1051"/>
      <c r="E1051">
        <v>2</v>
      </c>
      <c r="F1051">
        <v>360</v>
      </c>
      <c r="G1051">
        <v>417</v>
      </c>
      <c r="H1051">
        <v>331</v>
      </c>
      <c r="I1051">
        <v>339</v>
      </c>
      <c r="J1051">
        <v>330</v>
      </c>
      <c r="K1051">
        <v>336</v>
      </c>
      <c r="L1051">
        <v>269</v>
      </c>
      <c r="M1051">
        <v>251</v>
      </c>
      <c r="N1051" s="378"/>
    </row>
    <row r="1052" spans="1:14" x14ac:dyDescent="0.3">
      <c r="A1052" t="s">
        <v>16210</v>
      </c>
      <c r="B1052"/>
      <c r="C1052">
        <v>1</v>
      </c>
      <c r="D1052"/>
      <c r="E1052"/>
      <c r="F1052"/>
      <c r="G1052"/>
      <c r="H1052"/>
      <c r="I1052"/>
      <c r="J1052"/>
      <c r="K1052"/>
      <c r="L1052"/>
      <c r="M1052"/>
      <c r="N1052" s="378"/>
    </row>
    <row r="1053" spans="1:14" x14ac:dyDescent="0.3">
      <c r="A1053" t="s">
        <v>3320</v>
      </c>
      <c r="B1053"/>
      <c r="C1053"/>
      <c r="D1053"/>
      <c r="E1053"/>
      <c r="F1053">
        <v>87</v>
      </c>
      <c r="G1053">
        <v>120</v>
      </c>
      <c r="H1053">
        <v>92</v>
      </c>
      <c r="I1053">
        <v>90</v>
      </c>
      <c r="J1053">
        <v>91</v>
      </c>
      <c r="K1053">
        <v>104</v>
      </c>
      <c r="L1053">
        <v>83</v>
      </c>
      <c r="M1053">
        <v>91</v>
      </c>
      <c r="N1053" s="378"/>
    </row>
    <row r="1054" spans="1:14" x14ac:dyDescent="0.3">
      <c r="A1054" t="s">
        <v>3322</v>
      </c>
      <c r="B1054">
        <v>2</v>
      </c>
      <c r="C1054">
        <v>4</v>
      </c>
      <c r="D1054">
        <v>1</v>
      </c>
      <c r="E1054">
        <v>4</v>
      </c>
      <c r="F1054"/>
      <c r="G1054"/>
      <c r="H1054"/>
      <c r="I1054"/>
      <c r="J1054"/>
      <c r="K1054"/>
      <c r="L1054"/>
      <c r="M1054"/>
      <c r="N1054" s="378"/>
    </row>
    <row r="1055" spans="1:14" x14ac:dyDescent="0.3">
      <c r="A1055" t="s">
        <v>17785</v>
      </c>
      <c r="B1055">
        <v>175</v>
      </c>
      <c r="C1055">
        <v>179</v>
      </c>
      <c r="D1055">
        <v>192</v>
      </c>
      <c r="E1055">
        <v>179</v>
      </c>
      <c r="F1055"/>
      <c r="G1055"/>
      <c r="H1055"/>
      <c r="I1055"/>
      <c r="J1055"/>
      <c r="K1055"/>
      <c r="L1055"/>
      <c r="M1055"/>
      <c r="N1055" s="378"/>
    </row>
    <row r="1056" spans="1:14" x14ac:dyDescent="0.3">
      <c r="A1056" t="s">
        <v>3328</v>
      </c>
      <c r="B1056">
        <v>99</v>
      </c>
      <c r="C1056">
        <v>102</v>
      </c>
      <c r="D1056">
        <v>115</v>
      </c>
      <c r="E1056">
        <v>112</v>
      </c>
      <c r="F1056"/>
      <c r="G1056"/>
      <c r="H1056"/>
      <c r="I1056"/>
      <c r="J1056"/>
      <c r="K1056"/>
      <c r="L1056"/>
      <c r="M1056"/>
      <c r="N1056" s="378"/>
    </row>
    <row r="1057" spans="1:14" x14ac:dyDescent="0.3">
      <c r="A1057" t="s">
        <v>3335</v>
      </c>
      <c r="B1057">
        <v>86</v>
      </c>
      <c r="C1057">
        <v>121</v>
      </c>
      <c r="D1057">
        <v>100</v>
      </c>
      <c r="E1057">
        <v>139</v>
      </c>
      <c r="F1057"/>
      <c r="G1057"/>
      <c r="H1057"/>
      <c r="I1057"/>
      <c r="J1057"/>
      <c r="K1057"/>
      <c r="L1057"/>
      <c r="M1057"/>
      <c r="N1057" s="378"/>
    </row>
    <row r="1058" spans="1:14" x14ac:dyDescent="0.3">
      <c r="A1058" t="s">
        <v>3337</v>
      </c>
      <c r="B1058"/>
      <c r="C1058"/>
      <c r="D1058"/>
      <c r="E1058"/>
      <c r="F1058">
        <v>161</v>
      </c>
      <c r="G1058">
        <v>164</v>
      </c>
      <c r="H1058">
        <v>149</v>
      </c>
      <c r="I1058">
        <v>170</v>
      </c>
      <c r="J1058">
        <v>164</v>
      </c>
      <c r="K1058">
        <v>156</v>
      </c>
      <c r="L1058">
        <v>162</v>
      </c>
      <c r="M1058">
        <v>188</v>
      </c>
      <c r="N1058" s="378"/>
    </row>
    <row r="1059" spans="1:14" x14ac:dyDescent="0.3">
      <c r="A1059" t="s">
        <v>3343</v>
      </c>
      <c r="B1059">
        <v>74</v>
      </c>
      <c r="C1059">
        <v>83</v>
      </c>
      <c r="D1059">
        <v>91</v>
      </c>
      <c r="E1059">
        <v>77</v>
      </c>
      <c r="F1059"/>
      <c r="G1059"/>
      <c r="H1059"/>
      <c r="I1059"/>
      <c r="J1059"/>
      <c r="K1059"/>
      <c r="L1059"/>
      <c r="M1059"/>
      <c r="N1059" s="378"/>
    </row>
    <row r="1060" spans="1:14" x14ac:dyDescent="0.3">
      <c r="A1060" t="s">
        <v>3347</v>
      </c>
      <c r="B1060"/>
      <c r="C1060"/>
      <c r="D1060"/>
      <c r="E1060"/>
      <c r="F1060"/>
      <c r="G1060"/>
      <c r="H1060">
        <v>152</v>
      </c>
      <c r="I1060">
        <v>178</v>
      </c>
      <c r="J1060">
        <v>174</v>
      </c>
      <c r="K1060">
        <v>187</v>
      </c>
      <c r="L1060">
        <v>189</v>
      </c>
      <c r="M1060">
        <v>220</v>
      </c>
      <c r="N1060" s="378"/>
    </row>
    <row r="1061" spans="1:14" x14ac:dyDescent="0.3">
      <c r="A1061" t="s">
        <v>3354</v>
      </c>
      <c r="B1061">
        <v>223</v>
      </c>
      <c r="C1061">
        <v>213</v>
      </c>
      <c r="D1061">
        <v>195</v>
      </c>
      <c r="E1061">
        <v>249</v>
      </c>
      <c r="F1061"/>
      <c r="G1061"/>
      <c r="H1061"/>
      <c r="I1061"/>
      <c r="J1061"/>
      <c r="K1061"/>
      <c r="L1061"/>
      <c r="M1061"/>
      <c r="N1061" s="378"/>
    </row>
    <row r="1062" spans="1:14" x14ac:dyDescent="0.3">
      <c r="A1062" t="s">
        <v>3362</v>
      </c>
      <c r="B1062">
        <v>147</v>
      </c>
      <c r="C1062">
        <v>115</v>
      </c>
      <c r="D1062">
        <v>107</v>
      </c>
      <c r="E1062">
        <v>144</v>
      </c>
      <c r="F1062"/>
      <c r="G1062"/>
      <c r="H1062"/>
      <c r="I1062"/>
      <c r="J1062"/>
      <c r="K1062"/>
      <c r="L1062"/>
      <c r="M1062"/>
      <c r="N1062" s="378"/>
    </row>
    <row r="1063" spans="1:14" x14ac:dyDescent="0.3">
      <c r="A1063" t="s">
        <v>3372</v>
      </c>
      <c r="B1063"/>
      <c r="C1063"/>
      <c r="D1063"/>
      <c r="E1063"/>
      <c r="F1063">
        <v>426</v>
      </c>
      <c r="G1063">
        <v>424</v>
      </c>
      <c r="H1063">
        <v>409</v>
      </c>
      <c r="I1063">
        <v>390</v>
      </c>
      <c r="J1063">
        <v>373</v>
      </c>
      <c r="K1063">
        <v>423</v>
      </c>
      <c r="L1063">
        <v>388</v>
      </c>
      <c r="M1063">
        <v>419</v>
      </c>
      <c r="N1063" s="378"/>
    </row>
    <row r="1064" spans="1:14" x14ac:dyDescent="0.3">
      <c r="A1064" t="s">
        <v>3382</v>
      </c>
      <c r="B1064">
        <v>101</v>
      </c>
      <c r="C1064">
        <v>83</v>
      </c>
      <c r="D1064">
        <v>75</v>
      </c>
      <c r="E1064">
        <v>97</v>
      </c>
      <c r="F1064"/>
      <c r="G1064"/>
      <c r="H1064"/>
      <c r="I1064"/>
      <c r="J1064"/>
      <c r="K1064"/>
      <c r="L1064"/>
      <c r="M1064"/>
      <c r="N1064" s="378"/>
    </row>
    <row r="1065" spans="1:14" x14ac:dyDescent="0.3">
      <c r="A1065" t="s">
        <v>3384</v>
      </c>
      <c r="B1065">
        <v>42</v>
      </c>
      <c r="C1065">
        <v>57</v>
      </c>
      <c r="D1065">
        <v>64</v>
      </c>
      <c r="E1065">
        <v>73</v>
      </c>
      <c r="F1065"/>
      <c r="G1065"/>
      <c r="H1065"/>
      <c r="I1065"/>
      <c r="J1065"/>
      <c r="K1065"/>
      <c r="L1065"/>
      <c r="M1065"/>
      <c r="N1065" s="378"/>
    </row>
    <row r="1066" spans="1:14" x14ac:dyDescent="0.3">
      <c r="A1066" t="s">
        <v>3395</v>
      </c>
      <c r="B1066">
        <v>128</v>
      </c>
      <c r="C1066">
        <v>133</v>
      </c>
      <c r="D1066">
        <v>136</v>
      </c>
      <c r="E1066">
        <v>149</v>
      </c>
      <c r="F1066"/>
      <c r="G1066"/>
      <c r="H1066"/>
      <c r="I1066"/>
      <c r="J1066"/>
      <c r="K1066"/>
      <c r="L1066"/>
      <c r="M1066"/>
      <c r="N1066" s="378"/>
    </row>
    <row r="1067" spans="1:14" x14ac:dyDescent="0.3">
      <c r="A1067" t="s">
        <v>3400</v>
      </c>
      <c r="B1067">
        <v>34</v>
      </c>
      <c r="C1067">
        <v>32</v>
      </c>
      <c r="D1067">
        <v>32</v>
      </c>
      <c r="E1067">
        <v>37</v>
      </c>
      <c r="F1067"/>
      <c r="G1067"/>
      <c r="H1067"/>
      <c r="I1067"/>
      <c r="J1067"/>
      <c r="K1067"/>
      <c r="L1067"/>
      <c r="M1067"/>
      <c r="N1067" s="378"/>
    </row>
    <row r="1068" spans="1:14" x14ac:dyDescent="0.3">
      <c r="A1068" t="s">
        <v>3401</v>
      </c>
      <c r="B1068"/>
      <c r="C1068"/>
      <c r="D1068"/>
      <c r="E1068"/>
      <c r="F1068">
        <v>193</v>
      </c>
      <c r="G1068">
        <v>248</v>
      </c>
      <c r="H1068">
        <v>168</v>
      </c>
      <c r="I1068">
        <v>164</v>
      </c>
      <c r="J1068">
        <v>106</v>
      </c>
      <c r="K1068">
        <v>147</v>
      </c>
      <c r="L1068">
        <v>122</v>
      </c>
      <c r="M1068">
        <v>127</v>
      </c>
      <c r="N1068" s="378"/>
    </row>
    <row r="1069" spans="1:14" x14ac:dyDescent="0.3">
      <c r="A1069" t="s">
        <v>3402</v>
      </c>
      <c r="B1069"/>
      <c r="C1069"/>
      <c r="D1069">
        <v>85</v>
      </c>
      <c r="E1069">
        <v>70</v>
      </c>
      <c r="F1069"/>
      <c r="G1069"/>
      <c r="H1069"/>
      <c r="I1069"/>
      <c r="J1069"/>
      <c r="K1069"/>
      <c r="L1069"/>
      <c r="M1069"/>
      <c r="N1069" s="378"/>
    </row>
    <row r="1070" spans="1:14" x14ac:dyDescent="0.3">
      <c r="A1070" t="s">
        <v>3417</v>
      </c>
      <c r="B1070"/>
      <c r="C1070"/>
      <c r="D1070"/>
      <c r="E1070"/>
      <c r="F1070">
        <v>29</v>
      </c>
      <c r="G1070">
        <v>28</v>
      </c>
      <c r="H1070">
        <v>27</v>
      </c>
      <c r="I1070">
        <v>32</v>
      </c>
      <c r="J1070">
        <v>26</v>
      </c>
      <c r="K1070">
        <v>31</v>
      </c>
      <c r="L1070">
        <v>22</v>
      </c>
      <c r="M1070">
        <v>33</v>
      </c>
      <c r="N1070" s="378"/>
    </row>
    <row r="1071" spans="1:14" x14ac:dyDescent="0.3">
      <c r="A1071" t="s">
        <v>3420</v>
      </c>
      <c r="B1071">
        <v>20</v>
      </c>
      <c r="C1071">
        <v>34</v>
      </c>
      <c r="D1071">
        <v>43</v>
      </c>
      <c r="E1071">
        <v>44</v>
      </c>
      <c r="F1071"/>
      <c r="G1071"/>
      <c r="H1071"/>
      <c r="I1071"/>
      <c r="J1071"/>
      <c r="K1071"/>
      <c r="L1071"/>
      <c r="M1071"/>
      <c r="N1071" s="378"/>
    </row>
    <row r="1072" spans="1:14" x14ac:dyDescent="0.3">
      <c r="A1072" t="s">
        <v>3429</v>
      </c>
      <c r="B1072">
        <v>64</v>
      </c>
      <c r="C1072">
        <v>55</v>
      </c>
      <c r="D1072">
        <v>48</v>
      </c>
      <c r="E1072">
        <v>65</v>
      </c>
      <c r="F1072"/>
      <c r="G1072"/>
      <c r="H1072"/>
      <c r="I1072"/>
      <c r="J1072"/>
      <c r="K1072"/>
      <c r="L1072"/>
      <c r="M1072"/>
      <c r="N1072" s="378"/>
    </row>
    <row r="1073" spans="1:14" x14ac:dyDescent="0.3">
      <c r="A1073" t="s">
        <v>3433</v>
      </c>
      <c r="B1073"/>
      <c r="C1073"/>
      <c r="D1073"/>
      <c r="E1073"/>
      <c r="F1073">
        <v>81</v>
      </c>
      <c r="G1073">
        <v>87</v>
      </c>
      <c r="H1073">
        <v>76</v>
      </c>
      <c r="I1073">
        <v>86</v>
      </c>
      <c r="J1073">
        <v>63</v>
      </c>
      <c r="K1073">
        <v>81</v>
      </c>
      <c r="L1073">
        <v>39</v>
      </c>
      <c r="M1073">
        <v>84</v>
      </c>
      <c r="N1073" s="378"/>
    </row>
    <row r="1074" spans="1:14" x14ac:dyDescent="0.3">
      <c r="A1074" t="s">
        <v>3437</v>
      </c>
      <c r="B1074">
        <v>89</v>
      </c>
      <c r="C1074">
        <v>79</v>
      </c>
      <c r="D1074">
        <v>83</v>
      </c>
      <c r="E1074">
        <v>92</v>
      </c>
      <c r="F1074"/>
      <c r="G1074"/>
      <c r="H1074"/>
      <c r="I1074"/>
      <c r="J1074"/>
      <c r="K1074"/>
      <c r="L1074"/>
      <c r="M1074"/>
      <c r="N1074" s="378"/>
    </row>
    <row r="1075" spans="1:14" x14ac:dyDescent="0.3">
      <c r="A1075" t="s">
        <v>3438</v>
      </c>
      <c r="B1075"/>
      <c r="C1075"/>
      <c r="D1075"/>
      <c r="E1075"/>
      <c r="F1075">
        <v>85</v>
      </c>
      <c r="G1075">
        <v>68</v>
      </c>
      <c r="H1075">
        <v>74</v>
      </c>
      <c r="I1075">
        <v>81</v>
      </c>
      <c r="J1075">
        <v>87</v>
      </c>
      <c r="K1075">
        <v>65</v>
      </c>
      <c r="L1075">
        <v>93</v>
      </c>
      <c r="M1075">
        <v>72</v>
      </c>
      <c r="N1075" s="378"/>
    </row>
    <row r="1076" spans="1:14" x14ac:dyDescent="0.3">
      <c r="A1076" t="s">
        <v>3442</v>
      </c>
      <c r="B1076"/>
      <c r="C1076"/>
      <c r="D1076"/>
      <c r="E1076"/>
      <c r="F1076">
        <v>66</v>
      </c>
      <c r="G1076">
        <v>64</v>
      </c>
      <c r="H1076">
        <v>58</v>
      </c>
      <c r="I1076">
        <v>71</v>
      </c>
      <c r="J1076">
        <v>51</v>
      </c>
      <c r="K1076">
        <v>69</v>
      </c>
      <c r="L1076">
        <v>58</v>
      </c>
      <c r="M1076">
        <v>62</v>
      </c>
      <c r="N1076" s="378"/>
    </row>
    <row r="1077" spans="1:14" x14ac:dyDescent="0.3">
      <c r="A1077" t="s">
        <v>3445</v>
      </c>
      <c r="B1077"/>
      <c r="C1077"/>
      <c r="D1077"/>
      <c r="E1077"/>
      <c r="F1077">
        <v>90</v>
      </c>
      <c r="G1077">
        <v>85</v>
      </c>
      <c r="H1077">
        <v>92</v>
      </c>
      <c r="I1077">
        <v>95</v>
      </c>
      <c r="J1077">
        <v>79</v>
      </c>
      <c r="K1077">
        <v>95</v>
      </c>
      <c r="L1077">
        <v>69</v>
      </c>
      <c r="M1077">
        <v>83</v>
      </c>
      <c r="N1077" s="378"/>
    </row>
    <row r="1078" spans="1:14" x14ac:dyDescent="0.3">
      <c r="A1078" t="s">
        <v>3456</v>
      </c>
      <c r="B1078"/>
      <c r="C1078"/>
      <c r="D1078"/>
      <c r="E1078"/>
      <c r="F1078">
        <v>94</v>
      </c>
      <c r="G1078">
        <v>81</v>
      </c>
      <c r="H1078">
        <v>73</v>
      </c>
      <c r="I1078">
        <v>57</v>
      </c>
      <c r="J1078">
        <v>62</v>
      </c>
      <c r="K1078">
        <v>95</v>
      </c>
      <c r="L1078">
        <v>77</v>
      </c>
      <c r="M1078">
        <v>77</v>
      </c>
      <c r="N1078" s="378"/>
    </row>
    <row r="1079" spans="1:14" x14ac:dyDescent="0.3">
      <c r="A1079" t="s">
        <v>3463</v>
      </c>
      <c r="B1079">
        <v>53</v>
      </c>
      <c r="C1079">
        <v>52</v>
      </c>
      <c r="D1079">
        <v>58</v>
      </c>
      <c r="E1079">
        <v>36</v>
      </c>
      <c r="F1079">
        <v>46</v>
      </c>
      <c r="G1079">
        <v>47</v>
      </c>
      <c r="H1079">
        <v>47</v>
      </c>
      <c r="I1079">
        <v>36</v>
      </c>
      <c r="J1079">
        <v>50</v>
      </c>
      <c r="K1079">
        <v>47</v>
      </c>
      <c r="L1079">
        <v>47</v>
      </c>
      <c r="M1079">
        <v>44</v>
      </c>
      <c r="N1079" s="378"/>
    </row>
    <row r="1080" spans="1:14" x14ac:dyDescent="0.3">
      <c r="A1080" t="s">
        <v>10387</v>
      </c>
      <c r="B1080">
        <v>185</v>
      </c>
      <c r="C1080">
        <v>174</v>
      </c>
      <c r="D1080">
        <v>172</v>
      </c>
      <c r="E1080">
        <v>164</v>
      </c>
      <c r="F1080"/>
      <c r="G1080"/>
      <c r="H1080"/>
      <c r="I1080"/>
      <c r="J1080"/>
      <c r="K1080"/>
      <c r="L1080"/>
      <c r="M1080"/>
      <c r="N1080" s="378"/>
    </row>
    <row r="1081" spans="1:14" x14ac:dyDescent="0.3">
      <c r="A1081" t="s">
        <v>3483</v>
      </c>
      <c r="B1081"/>
      <c r="C1081"/>
      <c r="D1081"/>
      <c r="E1081"/>
      <c r="F1081">
        <v>91</v>
      </c>
      <c r="G1081">
        <v>93</v>
      </c>
      <c r="H1081">
        <v>93</v>
      </c>
      <c r="I1081">
        <v>112</v>
      </c>
      <c r="J1081">
        <v>102</v>
      </c>
      <c r="K1081">
        <v>80</v>
      </c>
      <c r="L1081">
        <v>97</v>
      </c>
      <c r="M1081">
        <v>83</v>
      </c>
      <c r="N1081" s="378"/>
    </row>
    <row r="1082" spans="1:14" x14ac:dyDescent="0.3">
      <c r="A1082" t="s">
        <v>3484</v>
      </c>
      <c r="B1082">
        <v>87</v>
      </c>
      <c r="C1082">
        <v>90</v>
      </c>
      <c r="D1082">
        <v>105</v>
      </c>
      <c r="E1082">
        <v>111</v>
      </c>
      <c r="F1082"/>
      <c r="G1082"/>
      <c r="H1082"/>
      <c r="I1082"/>
      <c r="J1082"/>
      <c r="K1082"/>
      <c r="L1082"/>
      <c r="M1082"/>
      <c r="N1082" s="378"/>
    </row>
    <row r="1083" spans="1:14" x14ac:dyDescent="0.3">
      <c r="A1083" t="s">
        <v>3497</v>
      </c>
      <c r="B1083"/>
      <c r="C1083"/>
      <c r="D1083"/>
      <c r="E1083"/>
      <c r="F1083">
        <v>123</v>
      </c>
      <c r="G1083">
        <v>120</v>
      </c>
      <c r="H1083">
        <v>113</v>
      </c>
      <c r="I1083">
        <v>125</v>
      </c>
      <c r="J1083">
        <v>130</v>
      </c>
      <c r="K1083">
        <v>133</v>
      </c>
      <c r="L1083">
        <v>130</v>
      </c>
      <c r="M1083">
        <v>141</v>
      </c>
      <c r="N1083" s="378"/>
    </row>
    <row r="1084" spans="1:14" x14ac:dyDescent="0.3">
      <c r="A1084" t="s">
        <v>3505</v>
      </c>
      <c r="B1084"/>
      <c r="C1084"/>
      <c r="D1084">
        <v>65</v>
      </c>
      <c r="E1084">
        <v>73</v>
      </c>
      <c r="F1084">
        <v>72</v>
      </c>
      <c r="G1084">
        <v>82</v>
      </c>
      <c r="H1084">
        <v>89</v>
      </c>
      <c r="I1084">
        <v>70</v>
      </c>
      <c r="J1084">
        <v>63</v>
      </c>
      <c r="K1084">
        <v>85</v>
      </c>
      <c r="L1084">
        <v>83</v>
      </c>
      <c r="M1084">
        <v>76</v>
      </c>
      <c r="N1084" s="378"/>
    </row>
    <row r="1085" spans="1:14" x14ac:dyDescent="0.3">
      <c r="A1085" t="s">
        <v>3510</v>
      </c>
      <c r="B1085">
        <v>41</v>
      </c>
      <c r="C1085">
        <v>57</v>
      </c>
      <c r="D1085">
        <v>42</v>
      </c>
      <c r="E1085">
        <v>48</v>
      </c>
      <c r="F1085">
        <v>55</v>
      </c>
      <c r="G1085">
        <v>40</v>
      </c>
      <c r="H1085">
        <v>44</v>
      </c>
      <c r="I1085">
        <v>66</v>
      </c>
      <c r="J1085">
        <v>40</v>
      </c>
      <c r="K1085">
        <v>64</v>
      </c>
      <c r="L1085">
        <v>60</v>
      </c>
      <c r="M1085">
        <v>48</v>
      </c>
      <c r="N1085" s="378"/>
    </row>
    <row r="1086" spans="1:14" x14ac:dyDescent="0.3">
      <c r="A1086" t="s">
        <v>3513</v>
      </c>
      <c r="B1086">
        <v>111</v>
      </c>
      <c r="C1086">
        <v>117</v>
      </c>
      <c r="D1086">
        <v>112</v>
      </c>
      <c r="E1086">
        <v>127</v>
      </c>
      <c r="F1086"/>
      <c r="G1086"/>
      <c r="H1086"/>
      <c r="I1086"/>
      <c r="J1086"/>
      <c r="K1086"/>
      <c r="L1086"/>
      <c r="M1086"/>
      <c r="N1086" s="378"/>
    </row>
    <row r="1087" spans="1:14" x14ac:dyDescent="0.3">
      <c r="A1087" t="s">
        <v>3518</v>
      </c>
      <c r="B1087"/>
      <c r="C1087"/>
      <c r="D1087"/>
      <c r="E1087"/>
      <c r="F1087">
        <v>195</v>
      </c>
      <c r="G1087">
        <v>219</v>
      </c>
      <c r="H1087">
        <v>226</v>
      </c>
      <c r="I1087">
        <v>204</v>
      </c>
      <c r="J1087">
        <v>210</v>
      </c>
      <c r="K1087">
        <v>195</v>
      </c>
      <c r="L1087">
        <v>208</v>
      </c>
      <c r="M1087">
        <v>245</v>
      </c>
      <c r="N1087" s="378"/>
    </row>
    <row r="1088" spans="1:14" x14ac:dyDescent="0.3">
      <c r="A1088" t="s">
        <v>3527</v>
      </c>
      <c r="B1088">
        <v>44</v>
      </c>
      <c r="C1088">
        <v>52</v>
      </c>
      <c r="D1088">
        <v>45</v>
      </c>
      <c r="E1088">
        <v>38</v>
      </c>
      <c r="F1088">
        <v>52</v>
      </c>
      <c r="G1088">
        <v>66</v>
      </c>
      <c r="H1088">
        <v>53</v>
      </c>
      <c r="I1088">
        <v>47</v>
      </c>
      <c r="J1088">
        <v>52</v>
      </c>
      <c r="K1088">
        <v>53</v>
      </c>
      <c r="L1088">
        <v>35</v>
      </c>
      <c r="M1088">
        <v>46</v>
      </c>
      <c r="N1088" s="378"/>
    </row>
    <row r="1089" spans="1:14" x14ac:dyDescent="0.3">
      <c r="A1089" t="s">
        <v>3545</v>
      </c>
      <c r="B1089">
        <v>163</v>
      </c>
      <c r="C1089">
        <v>161</v>
      </c>
      <c r="D1089">
        <v>158</v>
      </c>
      <c r="E1089">
        <v>141</v>
      </c>
      <c r="F1089"/>
      <c r="G1089"/>
      <c r="H1089"/>
      <c r="I1089"/>
      <c r="J1089"/>
      <c r="K1089"/>
      <c r="L1089"/>
      <c r="M1089"/>
      <c r="N1089" s="378"/>
    </row>
    <row r="1090" spans="1:14" x14ac:dyDescent="0.3">
      <c r="A1090" t="s">
        <v>3546</v>
      </c>
      <c r="B1090"/>
      <c r="C1090"/>
      <c r="D1090"/>
      <c r="E1090"/>
      <c r="F1090">
        <v>119</v>
      </c>
      <c r="G1090">
        <v>139</v>
      </c>
      <c r="H1090">
        <v>144</v>
      </c>
      <c r="I1090">
        <v>167</v>
      </c>
      <c r="J1090">
        <v>144</v>
      </c>
      <c r="K1090">
        <v>157</v>
      </c>
      <c r="L1090">
        <v>153</v>
      </c>
      <c r="M1090">
        <v>192</v>
      </c>
      <c r="N1090" s="378"/>
    </row>
    <row r="1091" spans="1:14" x14ac:dyDescent="0.3">
      <c r="A1091" t="s">
        <v>3549</v>
      </c>
      <c r="B1091">
        <v>127</v>
      </c>
      <c r="C1091">
        <v>132</v>
      </c>
      <c r="D1091">
        <v>127</v>
      </c>
      <c r="E1091">
        <v>137</v>
      </c>
      <c r="F1091"/>
      <c r="G1091">
        <v>4</v>
      </c>
      <c r="H1091"/>
      <c r="I1091"/>
      <c r="J1091"/>
      <c r="K1091"/>
      <c r="L1091"/>
      <c r="M1091"/>
      <c r="N1091" s="378"/>
    </row>
    <row r="1092" spans="1:14" x14ac:dyDescent="0.3">
      <c r="A1092" t="s">
        <v>3553</v>
      </c>
      <c r="B1092">
        <v>62</v>
      </c>
      <c r="C1092">
        <v>85</v>
      </c>
      <c r="D1092">
        <v>71</v>
      </c>
      <c r="E1092">
        <v>78</v>
      </c>
      <c r="F1092">
        <v>69</v>
      </c>
      <c r="G1092">
        <v>81</v>
      </c>
      <c r="H1092">
        <v>82</v>
      </c>
      <c r="I1092">
        <v>70</v>
      </c>
      <c r="J1092">
        <v>74</v>
      </c>
      <c r="K1092">
        <v>74</v>
      </c>
      <c r="L1092">
        <v>65</v>
      </c>
      <c r="M1092">
        <v>63</v>
      </c>
      <c r="N1092" s="378"/>
    </row>
    <row r="1093" spans="1:14" x14ac:dyDescent="0.3">
      <c r="A1093" t="s">
        <v>3554</v>
      </c>
      <c r="B1093"/>
      <c r="C1093"/>
      <c r="D1093"/>
      <c r="E1093"/>
      <c r="F1093">
        <v>100</v>
      </c>
      <c r="G1093">
        <v>106</v>
      </c>
      <c r="H1093">
        <v>112</v>
      </c>
      <c r="I1093">
        <v>102</v>
      </c>
      <c r="J1093">
        <v>98</v>
      </c>
      <c r="K1093">
        <v>110</v>
      </c>
      <c r="L1093">
        <v>107</v>
      </c>
      <c r="M1093">
        <v>117</v>
      </c>
      <c r="N1093" s="378"/>
    </row>
    <row r="1094" spans="1:14" x14ac:dyDescent="0.3">
      <c r="A1094" t="s">
        <v>3559</v>
      </c>
      <c r="B1094"/>
      <c r="C1094"/>
      <c r="D1094"/>
      <c r="E1094"/>
      <c r="F1094">
        <v>305</v>
      </c>
      <c r="G1094">
        <v>374</v>
      </c>
      <c r="H1094">
        <v>291</v>
      </c>
      <c r="I1094">
        <v>324</v>
      </c>
      <c r="J1094">
        <v>272</v>
      </c>
      <c r="K1094">
        <v>298</v>
      </c>
      <c r="L1094">
        <v>258</v>
      </c>
      <c r="M1094">
        <v>312</v>
      </c>
      <c r="N1094" s="378"/>
    </row>
    <row r="1095" spans="1:14" x14ac:dyDescent="0.3">
      <c r="A1095" t="s">
        <v>3575</v>
      </c>
      <c r="B1095"/>
      <c r="C1095"/>
      <c r="D1095"/>
      <c r="E1095"/>
      <c r="F1095">
        <v>167</v>
      </c>
      <c r="G1095">
        <v>172</v>
      </c>
      <c r="H1095">
        <v>175</v>
      </c>
      <c r="I1095">
        <v>171</v>
      </c>
      <c r="J1095">
        <v>164</v>
      </c>
      <c r="K1095">
        <v>179</v>
      </c>
      <c r="L1095">
        <v>159</v>
      </c>
      <c r="M1095">
        <v>161</v>
      </c>
      <c r="N1095" s="378"/>
    </row>
    <row r="1096" spans="1:14" x14ac:dyDescent="0.3">
      <c r="A1096" t="s">
        <v>3577</v>
      </c>
      <c r="B1096"/>
      <c r="C1096"/>
      <c r="D1096"/>
      <c r="E1096"/>
      <c r="F1096">
        <v>22</v>
      </c>
      <c r="G1096">
        <v>24</v>
      </c>
      <c r="H1096">
        <v>36</v>
      </c>
      <c r="I1096">
        <v>55</v>
      </c>
      <c r="J1096">
        <v>42</v>
      </c>
      <c r="K1096">
        <v>71</v>
      </c>
      <c r="L1096">
        <v>45</v>
      </c>
      <c r="M1096">
        <v>62</v>
      </c>
      <c r="N1096" s="378"/>
    </row>
    <row r="1097" spans="1:14" x14ac:dyDescent="0.3">
      <c r="A1097" t="s">
        <v>13208</v>
      </c>
      <c r="B1097">
        <v>19</v>
      </c>
      <c r="C1097">
        <v>30</v>
      </c>
      <c r="D1097">
        <v>20</v>
      </c>
      <c r="E1097">
        <v>21</v>
      </c>
      <c r="F1097"/>
      <c r="G1097"/>
      <c r="H1097"/>
      <c r="I1097"/>
      <c r="J1097"/>
      <c r="K1097"/>
      <c r="L1097"/>
      <c r="M1097"/>
      <c r="N1097" s="378"/>
    </row>
    <row r="1098" spans="1:14" x14ac:dyDescent="0.3">
      <c r="A1098" t="s">
        <v>3600</v>
      </c>
      <c r="B1098"/>
      <c r="C1098"/>
      <c r="D1098"/>
      <c r="E1098"/>
      <c r="F1098">
        <v>70</v>
      </c>
      <c r="G1098">
        <v>92</v>
      </c>
      <c r="H1098">
        <v>72</v>
      </c>
      <c r="I1098">
        <v>82</v>
      </c>
      <c r="J1098">
        <v>97</v>
      </c>
      <c r="K1098">
        <v>76</v>
      </c>
      <c r="L1098">
        <v>76</v>
      </c>
      <c r="M1098">
        <v>85</v>
      </c>
      <c r="N1098" s="378"/>
    </row>
    <row r="1099" spans="1:14" x14ac:dyDescent="0.3">
      <c r="A1099" t="s">
        <v>12947</v>
      </c>
      <c r="B1099">
        <v>34</v>
      </c>
      <c r="C1099">
        <v>28</v>
      </c>
      <c r="D1099">
        <v>35</v>
      </c>
      <c r="E1099">
        <v>48</v>
      </c>
      <c r="F1099">
        <v>47</v>
      </c>
      <c r="G1099">
        <v>44</v>
      </c>
      <c r="H1099">
        <v>41</v>
      </c>
      <c r="I1099">
        <v>42</v>
      </c>
      <c r="J1099">
        <v>44</v>
      </c>
      <c r="K1099">
        <v>30</v>
      </c>
      <c r="L1099">
        <v>36</v>
      </c>
      <c r="M1099">
        <v>29</v>
      </c>
      <c r="N1099" s="378"/>
    </row>
    <row r="1100" spans="1:14" x14ac:dyDescent="0.3">
      <c r="A1100" t="s">
        <v>3605</v>
      </c>
      <c r="B1100"/>
      <c r="C1100"/>
      <c r="D1100"/>
      <c r="E1100"/>
      <c r="F1100">
        <v>60</v>
      </c>
      <c r="G1100">
        <v>72</v>
      </c>
      <c r="H1100">
        <v>64</v>
      </c>
      <c r="I1100">
        <v>67</v>
      </c>
      <c r="J1100">
        <v>63</v>
      </c>
      <c r="K1100">
        <v>70</v>
      </c>
      <c r="L1100">
        <v>70</v>
      </c>
      <c r="M1100">
        <v>79</v>
      </c>
      <c r="N1100" s="378"/>
    </row>
    <row r="1101" spans="1:14" x14ac:dyDescent="0.3">
      <c r="A1101" t="s">
        <v>3612</v>
      </c>
      <c r="B1101">
        <v>7</v>
      </c>
      <c r="C1101">
        <v>9</v>
      </c>
      <c r="D1101">
        <v>12</v>
      </c>
      <c r="E1101">
        <v>13</v>
      </c>
      <c r="F1101">
        <v>16</v>
      </c>
      <c r="G1101">
        <v>11</v>
      </c>
      <c r="H1101">
        <v>9</v>
      </c>
      <c r="I1101">
        <v>15</v>
      </c>
      <c r="J1101">
        <v>15</v>
      </c>
      <c r="K1101">
        <v>16</v>
      </c>
      <c r="L1101">
        <v>12</v>
      </c>
      <c r="M1101">
        <v>19</v>
      </c>
      <c r="N1101" s="378"/>
    </row>
    <row r="1102" spans="1:14" x14ac:dyDescent="0.3">
      <c r="A1102" t="s">
        <v>3617</v>
      </c>
      <c r="B1102">
        <v>43</v>
      </c>
      <c r="C1102">
        <v>46</v>
      </c>
      <c r="D1102">
        <v>44</v>
      </c>
      <c r="E1102">
        <v>57</v>
      </c>
      <c r="F1102"/>
      <c r="G1102"/>
      <c r="H1102"/>
      <c r="I1102"/>
      <c r="J1102"/>
      <c r="K1102"/>
      <c r="L1102"/>
      <c r="M1102"/>
      <c r="N1102" s="378"/>
    </row>
    <row r="1103" spans="1:14" x14ac:dyDescent="0.3">
      <c r="A1103" t="s">
        <v>13119</v>
      </c>
      <c r="B1103">
        <v>114</v>
      </c>
      <c r="C1103">
        <v>108</v>
      </c>
      <c r="D1103">
        <v>112</v>
      </c>
      <c r="E1103">
        <v>112</v>
      </c>
      <c r="F1103"/>
      <c r="G1103"/>
      <c r="H1103"/>
      <c r="I1103"/>
      <c r="J1103"/>
      <c r="K1103"/>
      <c r="L1103"/>
      <c r="M1103"/>
      <c r="N1103" s="378"/>
    </row>
    <row r="1104" spans="1:14" x14ac:dyDescent="0.3">
      <c r="A1104" t="s">
        <v>3627</v>
      </c>
      <c r="B1104">
        <v>135</v>
      </c>
      <c r="C1104">
        <v>139</v>
      </c>
      <c r="D1104">
        <v>120</v>
      </c>
      <c r="E1104">
        <v>143</v>
      </c>
      <c r="F1104">
        <v>125</v>
      </c>
      <c r="G1104">
        <v>142</v>
      </c>
      <c r="H1104"/>
      <c r="I1104"/>
      <c r="J1104"/>
      <c r="K1104"/>
      <c r="L1104"/>
      <c r="M1104"/>
      <c r="N1104" s="378"/>
    </row>
    <row r="1105" spans="1:14" x14ac:dyDescent="0.3">
      <c r="A1105" t="s">
        <v>12948</v>
      </c>
      <c r="B1105">
        <v>44</v>
      </c>
      <c r="C1105">
        <v>34</v>
      </c>
      <c r="D1105">
        <v>31</v>
      </c>
      <c r="E1105">
        <v>28</v>
      </c>
      <c r="F1105">
        <v>24</v>
      </c>
      <c r="G1105">
        <v>30</v>
      </c>
      <c r="H1105">
        <v>24</v>
      </c>
      <c r="I1105">
        <v>27</v>
      </c>
      <c r="J1105">
        <v>19</v>
      </c>
      <c r="K1105">
        <v>25</v>
      </c>
      <c r="L1105">
        <v>20</v>
      </c>
      <c r="M1105">
        <v>28</v>
      </c>
      <c r="N1105" s="378"/>
    </row>
    <row r="1106" spans="1:14" x14ac:dyDescent="0.3">
      <c r="A1106" t="s">
        <v>3646</v>
      </c>
      <c r="B1106">
        <v>82</v>
      </c>
      <c r="C1106">
        <v>82</v>
      </c>
      <c r="D1106">
        <v>66</v>
      </c>
      <c r="E1106">
        <v>77</v>
      </c>
      <c r="F1106"/>
      <c r="G1106"/>
      <c r="H1106"/>
      <c r="I1106"/>
      <c r="J1106"/>
      <c r="K1106"/>
      <c r="L1106"/>
      <c r="M1106"/>
      <c r="N1106" s="378"/>
    </row>
    <row r="1107" spans="1:14" x14ac:dyDescent="0.3">
      <c r="A1107" t="s">
        <v>3652</v>
      </c>
      <c r="B1107"/>
      <c r="C1107"/>
      <c r="D1107"/>
      <c r="E1107"/>
      <c r="F1107">
        <v>204</v>
      </c>
      <c r="G1107">
        <v>189</v>
      </c>
      <c r="H1107">
        <v>162</v>
      </c>
      <c r="I1107">
        <v>171</v>
      </c>
      <c r="J1107">
        <v>187</v>
      </c>
      <c r="K1107">
        <v>198</v>
      </c>
      <c r="L1107">
        <v>189</v>
      </c>
      <c r="M1107">
        <v>235</v>
      </c>
      <c r="N1107" s="378"/>
    </row>
    <row r="1108" spans="1:14" x14ac:dyDescent="0.3">
      <c r="A1108" t="s">
        <v>3656</v>
      </c>
      <c r="B1108">
        <v>321</v>
      </c>
      <c r="C1108">
        <v>342</v>
      </c>
      <c r="D1108">
        <v>283</v>
      </c>
      <c r="E1108">
        <v>349</v>
      </c>
      <c r="F1108"/>
      <c r="G1108"/>
      <c r="H1108"/>
      <c r="I1108"/>
      <c r="J1108"/>
      <c r="K1108"/>
      <c r="L1108"/>
      <c r="M1108"/>
      <c r="N1108" s="378"/>
    </row>
    <row r="1109" spans="1:14" x14ac:dyDescent="0.3">
      <c r="A1109" t="s">
        <v>16121</v>
      </c>
      <c r="B1109">
        <v>110</v>
      </c>
      <c r="C1109">
        <v>163</v>
      </c>
      <c r="D1109">
        <v>131</v>
      </c>
      <c r="E1109">
        <v>131</v>
      </c>
      <c r="F1109"/>
      <c r="G1109"/>
      <c r="H1109"/>
      <c r="I1109"/>
      <c r="J1109"/>
      <c r="K1109"/>
      <c r="L1109"/>
      <c r="M1109"/>
      <c r="N1109" s="378"/>
    </row>
    <row r="1110" spans="1:14" x14ac:dyDescent="0.3">
      <c r="A1110" t="s">
        <v>3676</v>
      </c>
      <c r="B1110">
        <v>148</v>
      </c>
      <c r="C1110">
        <v>162</v>
      </c>
      <c r="D1110">
        <v>132</v>
      </c>
      <c r="E1110">
        <v>143</v>
      </c>
      <c r="F1110">
        <v>160</v>
      </c>
      <c r="G1110">
        <v>130</v>
      </c>
      <c r="H1110"/>
      <c r="I1110"/>
      <c r="J1110"/>
      <c r="K1110"/>
      <c r="L1110"/>
      <c r="M1110"/>
      <c r="N1110" s="378"/>
    </row>
    <row r="1111" spans="1:14" x14ac:dyDescent="0.3">
      <c r="A1111" t="s">
        <v>3698</v>
      </c>
      <c r="B1111"/>
      <c r="C1111"/>
      <c r="D1111"/>
      <c r="E1111"/>
      <c r="F1111">
        <v>151</v>
      </c>
      <c r="G1111">
        <v>127</v>
      </c>
      <c r="H1111">
        <v>116</v>
      </c>
      <c r="I1111">
        <v>143</v>
      </c>
      <c r="J1111">
        <v>150</v>
      </c>
      <c r="K1111">
        <v>148</v>
      </c>
      <c r="L1111">
        <v>101</v>
      </c>
      <c r="M1111">
        <v>147</v>
      </c>
      <c r="N1111" s="378"/>
    </row>
    <row r="1112" spans="1:14" x14ac:dyDescent="0.3">
      <c r="A1112" t="s">
        <v>3705</v>
      </c>
      <c r="B1112">
        <v>87</v>
      </c>
      <c r="C1112">
        <v>69</v>
      </c>
      <c r="D1112">
        <v>68</v>
      </c>
      <c r="E1112">
        <v>81</v>
      </c>
      <c r="F1112">
        <v>67</v>
      </c>
      <c r="G1112">
        <v>61</v>
      </c>
      <c r="H1112">
        <v>57</v>
      </c>
      <c r="I1112">
        <v>46</v>
      </c>
      <c r="J1112">
        <v>49</v>
      </c>
      <c r="K1112">
        <v>44</v>
      </c>
      <c r="L1112">
        <v>57</v>
      </c>
      <c r="M1112">
        <v>52</v>
      </c>
      <c r="N1112" s="378"/>
    </row>
    <row r="1113" spans="1:14" x14ac:dyDescent="0.3">
      <c r="A1113" t="s">
        <v>3709</v>
      </c>
      <c r="B1113"/>
      <c r="C1113"/>
      <c r="D1113"/>
      <c r="E1113"/>
      <c r="F1113"/>
      <c r="G1113"/>
      <c r="H1113"/>
      <c r="I1113"/>
      <c r="J1113">
        <v>225</v>
      </c>
      <c r="K1113">
        <v>242</v>
      </c>
      <c r="L1113">
        <v>220</v>
      </c>
      <c r="M1113">
        <v>213</v>
      </c>
      <c r="N1113" s="378"/>
    </row>
    <row r="1114" spans="1:14" x14ac:dyDescent="0.3">
      <c r="A1114" t="s">
        <v>3711</v>
      </c>
      <c r="B1114">
        <v>276</v>
      </c>
      <c r="C1114">
        <v>249</v>
      </c>
      <c r="D1114">
        <v>265</v>
      </c>
      <c r="E1114">
        <v>252</v>
      </c>
      <c r="F1114"/>
      <c r="G1114"/>
      <c r="H1114"/>
      <c r="I1114"/>
      <c r="J1114"/>
      <c r="K1114"/>
      <c r="L1114"/>
      <c r="M1114"/>
      <c r="N1114" s="378"/>
    </row>
    <row r="1115" spans="1:14" x14ac:dyDescent="0.3">
      <c r="A1115" t="s">
        <v>13124</v>
      </c>
      <c r="B1115">
        <v>99</v>
      </c>
      <c r="C1115">
        <v>126</v>
      </c>
      <c r="D1115">
        <v>111</v>
      </c>
      <c r="E1115">
        <v>106</v>
      </c>
      <c r="F1115">
        <v>118</v>
      </c>
      <c r="G1115">
        <v>129</v>
      </c>
      <c r="H1115">
        <v>152</v>
      </c>
      <c r="I1115">
        <v>155</v>
      </c>
      <c r="J1115">
        <v>148</v>
      </c>
      <c r="K1115">
        <v>181</v>
      </c>
      <c r="L1115">
        <v>235</v>
      </c>
      <c r="M1115">
        <v>232</v>
      </c>
      <c r="N1115" s="378"/>
    </row>
    <row r="1116" spans="1:14" x14ac:dyDescent="0.3">
      <c r="A1116" t="s">
        <v>3716</v>
      </c>
      <c r="B1116">
        <v>41</v>
      </c>
      <c r="C1116">
        <v>45</v>
      </c>
      <c r="D1116">
        <v>41</v>
      </c>
      <c r="E1116">
        <v>40</v>
      </c>
      <c r="F1116">
        <v>44</v>
      </c>
      <c r="G1116">
        <v>53</v>
      </c>
      <c r="H1116">
        <v>38</v>
      </c>
      <c r="I1116">
        <v>48</v>
      </c>
      <c r="J1116">
        <v>40</v>
      </c>
      <c r="K1116">
        <v>47</v>
      </c>
      <c r="L1116">
        <v>38</v>
      </c>
      <c r="M1116">
        <v>39</v>
      </c>
      <c r="N1116" s="378"/>
    </row>
    <row r="1117" spans="1:14" x14ac:dyDescent="0.3">
      <c r="A1117" t="s">
        <v>3718</v>
      </c>
      <c r="B1117"/>
      <c r="C1117"/>
      <c r="D1117"/>
      <c r="E1117"/>
      <c r="F1117">
        <v>170</v>
      </c>
      <c r="G1117">
        <v>157</v>
      </c>
      <c r="H1117">
        <v>179</v>
      </c>
      <c r="I1117">
        <v>187</v>
      </c>
      <c r="J1117">
        <v>169</v>
      </c>
      <c r="K1117">
        <v>186</v>
      </c>
      <c r="L1117">
        <v>175</v>
      </c>
      <c r="M1117">
        <v>198</v>
      </c>
      <c r="N1117" s="378"/>
    </row>
    <row r="1118" spans="1:14" x14ac:dyDescent="0.3">
      <c r="A1118" t="s">
        <v>3367</v>
      </c>
      <c r="B1118"/>
      <c r="C1118"/>
      <c r="D1118"/>
      <c r="E1118"/>
      <c r="F1118">
        <v>59</v>
      </c>
      <c r="G1118">
        <v>56</v>
      </c>
      <c r="H1118">
        <v>53</v>
      </c>
      <c r="I1118">
        <v>41</v>
      </c>
      <c r="J1118">
        <v>47</v>
      </c>
      <c r="K1118">
        <v>49</v>
      </c>
      <c r="L1118">
        <v>46</v>
      </c>
      <c r="M1118">
        <v>66</v>
      </c>
      <c r="N1118" s="378"/>
    </row>
    <row r="1119" spans="1:14" x14ac:dyDescent="0.3">
      <c r="A1119" t="s">
        <v>3373</v>
      </c>
      <c r="B1119">
        <v>218</v>
      </c>
      <c r="C1119">
        <v>253</v>
      </c>
      <c r="D1119">
        <v>222</v>
      </c>
      <c r="E1119">
        <v>247</v>
      </c>
      <c r="F1119"/>
      <c r="G1119"/>
      <c r="H1119"/>
      <c r="I1119"/>
      <c r="J1119"/>
      <c r="K1119"/>
      <c r="L1119"/>
      <c r="M1119"/>
      <c r="N1119" s="378"/>
    </row>
    <row r="1120" spans="1:14" x14ac:dyDescent="0.3">
      <c r="A1120" t="s">
        <v>3377</v>
      </c>
      <c r="B1120">
        <v>173</v>
      </c>
      <c r="C1120">
        <v>177</v>
      </c>
      <c r="D1120">
        <v>197</v>
      </c>
      <c r="E1120">
        <v>197</v>
      </c>
      <c r="F1120"/>
      <c r="G1120"/>
      <c r="H1120"/>
      <c r="I1120"/>
      <c r="J1120"/>
      <c r="K1120"/>
      <c r="L1120"/>
      <c r="M1120"/>
      <c r="N1120" s="378"/>
    </row>
    <row r="1121" spans="1:14" x14ac:dyDescent="0.3">
      <c r="A1121" t="s">
        <v>3381</v>
      </c>
      <c r="B1121"/>
      <c r="C1121"/>
      <c r="D1121"/>
      <c r="E1121"/>
      <c r="F1121">
        <v>80</v>
      </c>
      <c r="G1121">
        <v>102</v>
      </c>
      <c r="H1121">
        <v>76</v>
      </c>
      <c r="I1121">
        <v>85</v>
      </c>
      <c r="J1121">
        <v>89</v>
      </c>
      <c r="K1121">
        <v>72</v>
      </c>
      <c r="L1121">
        <v>97</v>
      </c>
      <c r="M1121">
        <v>123</v>
      </c>
      <c r="N1121" s="378"/>
    </row>
    <row r="1122" spans="1:14" x14ac:dyDescent="0.3">
      <c r="A1122" t="s">
        <v>10386</v>
      </c>
      <c r="B1122">
        <v>89</v>
      </c>
      <c r="C1122">
        <v>107</v>
      </c>
      <c r="D1122">
        <v>97</v>
      </c>
      <c r="E1122">
        <v>106</v>
      </c>
      <c r="F1122"/>
      <c r="G1122"/>
      <c r="H1122"/>
      <c r="I1122"/>
      <c r="J1122"/>
      <c r="K1122"/>
      <c r="L1122"/>
      <c r="M1122"/>
      <c r="N1122" s="378"/>
    </row>
    <row r="1123" spans="1:14" x14ac:dyDescent="0.3">
      <c r="A1123" t="s">
        <v>3403</v>
      </c>
      <c r="B1123">
        <v>78</v>
      </c>
      <c r="C1123">
        <v>99</v>
      </c>
      <c r="D1123">
        <v>90</v>
      </c>
      <c r="E1123">
        <v>88</v>
      </c>
      <c r="F1123"/>
      <c r="G1123"/>
      <c r="H1123"/>
      <c r="I1123"/>
      <c r="J1123"/>
      <c r="K1123"/>
      <c r="L1123"/>
      <c r="M1123"/>
      <c r="N1123" s="378"/>
    </row>
    <row r="1124" spans="1:14" x14ac:dyDescent="0.3">
      <c r="A1124" t="s">
        <v>3407</v>
      </c>
      <c r="B1124"/>
      <c r="C1124">
        <v>1</v>
      </c>
      <c r="D1124"/>
      <c r="E1124">
        <v>1</v>
      </c>
      <c r="F1124"/>
      <c r="G1124">
        <v>1</v>
      </c>
      <c r="H1124">
        <v>1</v>
      </c>
      <c r="I1124">
        <v>3</v>
      </c>
      <c r="J1124"/>
      <c r="K1124">
        <v>3</v>
      </c>
      <c r="L1124"/>
      <c r="M1124">
        <v>2</v>
      </c>
      <c r="N1124" s="378"/>
    </row>
    <row r="1125" spans="1:14" x14ac:dyDescent="0.3">
      <c r="A1125" t="s">
        <v>3409</v>
      </c>
      <c r="B1125"/>
      <c r="C1125"/>
      <c r="D1125"/>
      <c r="E1125"/>
      <c r="F1125">
        <v>75</v>
      </c>
      <c r="G1125">
        <v>87</v>
      </c>
      <c r="H1125">
        <v>80</v>
      </c>
      <c r="I1125">
        <v>93</v>
      </c>
      <c r="J1125">
        <v>67</v>
      </c>
      <c r="K1125">
        <v>82</v>
      </c>
      <c r="L1125">
        <v>91</v>
      </c>
      <c r="M1125">
        <v>101</v>
      </c>
      <c r="N1125" s="378"/>
    </row>
    <row r="1126" spans="1:14" x14ac:dyDescent="0.3">
      <c r="A1126" t="s">
        <v>3419</v>
      </c>
      <c r="B1126"/>
      <c r="C1126"/>
      <c r="D1126"/>
      <c r="E1126"/>
      <c r="F1126">
        <v>39</v>
      </c>
      <c r="G1126">
        <v>37</v>
      </c>
      <c r="H1126">
        <v>21</v>
      </c>
      <c r="I1126">
        <v>34</v>
      </c>
      <c r="J1126">
        <v>31</v>
      </c>
      <c r="K1126">
        <v>36</v>
      </c>
      <c r="L1126">
        <v>38</v>
      </c>
      <c r="M1126">
        <v>39</v>
      </c>
      <c r="N1126" s="378"/>
    </row>
    <row r="1127" spans="1:14" x14ac:dyDescent="0.3">
      <c r="A1127" t="s">
        <v>3423</v>
      </c>
      <c r="B1127"/>
      <c r="C1127"/>
      <c r="D1127"/>
      <c r="E1127"/>
      <c r="F1127">
        <v>95</v>
      </c>
      <c r="G1127">
        <v>88</v>
      </c>
      <c r="H1127">
        <v>65</v>
      </c>
      <c r="I1127">
        <v>78</v>
      </c>
      <c r="J1127">
        <v>66</v>
      </c>
      <c r="K1127">
        <v>72</v>
      </c>
      <c r="L1127">
        <v>70</v>
      </c>
      <c r="M1127">
        <v>87</v>
      </c>
      <c r="N1127" s="378"/>
    </row>
    <row r="1128" spans="1:14" x14ac:dyDescent="0.3">
      <c r="A1128" t="s">
        <v>3432</v>
      </c>
      <c r="B1128">
        <v>73</v>
      </c>
      <c r="C1128">
        <v>84</v>
      </c>
      <c r="D1128">
        <v>67</v>
      </c>
      <c r="E1128">
        <v>74</v>
      </c>
      <c r="F1128"/>
      <c r="G1128"/>
      <c r="H1128"/>
      <c r="I1128"/>
      <c r="J1128"/>
      <c r="K1128"/>
      <c r="L1128"/>
      <c r="M1128"/>
      <c r="N1128" s="378"/>
    </row>
    <row r="1129" spans="1:14" x14ac:dyDescent="0.3">
      <c r="A1129" t="s">
        <v>3439</v>
      </c>
      <c r="B1129"/>
      <c r="C1129"/>
      <c r="D1129"/>
      <c r="E1129"/>
      <c r="F1129">
        <v>46</v>
      </c>
      <c r="G1129">
        <v>41</v>
      </c>
      <c r="H1129">
        <v>31</v>
      </c>
      <c r="I1129">
        <v>46</v>
      </c>
      <c r="J1129">
        <v>43</v>
      </c>
      <c r="K1129">
        <v>21</v>
      </c>
      <c r="L1129">
        <v>51</v>
      </c>
      <c r="M1129">
        <v>40</v>
      </c>
      <c r="N1129" s="378"/>
    </row>
    <row r="1130" spans="1:14" x14ac:dyDescent="0.3">
      <c r="A1130" t="s">
        <v>10354</v>
      </c>
      <c r="B1130">
        <v>31</v>
      </c>
      <c r="C1130">
        <v>51</v>
      </c>
      <c r="D1130">
        <v>35</v>
      </c>
      <c r="E1130">
        <v>41</v>
      </c>
      <c r="F1130"/>
      <c r="G1130"/>
      <c r="H1130"/>
      <c r="I1130"/>
      <c r="J1130"/>
      <c r="K1130"/>
      <c r="L1130"/>
      <c r="M1130"/>
      <c r="N1130" s="378"/>
    </row>
    <row r="1131" spans="1:14" x14ac:dyDescent="0.3">
      <c r="A1131" t="s">
        <v>3440</v>
      </c>
      <c r="B1131"/>
      <c r="C1131"/>
      <c r="D1131"/>
      <c r="E1131"/>
      <c r="F1131">
        <v>74</v>
      </c>
      <c r="G1131">
        <v>73</v>
      </c>
      <c r="H1131">
        <v>60</v>
      </c>
      <c r="I1131">
        <v>78</v>
      </c>
      <c r="J1131">
        <v>66</v>
      </c>
      <c r="K1131">
        <v>79</v>
      </c>
      <c r="L1131">
        <v>85</v>
      </c>
      <c r="M1131">
        <v>77</v>
      </c>
      <c r="N1131" s="378"/>
    </row>
    <row r="1132" spans="1:14" x14ac:dyDescent="0.3">
      <c r="A1132" t="s">
        <v>3446</v>
      </c>
      <c r="B1132"/>
      <c r="C1132"/>
      <c r="D1132"/>
      <c r="E1132"/>
      <c r="F1132">
        <v>83</v>
      </c>
      <c r="G1132">
        <v>119</v>
      </c>
      <c r="H1132">
        <v>99</v>
      </c>
      <c r="I1132">
        <v>106</v>
      </c>
      <c r="J1132">
        <v>108</v>
      </c>
      <c r="K1132">
        <v>111</v>
      </c>
      <c r="L1132">
        <v>113</v>
      </c>
      <c r="M1132">
        <v>100</v>
      </c>
      <c r="N1132" s="378"/>
    </row>
    <row r="1133" spans="1:14" x14ac:dyDescent="0.3">
      <c r="A1133" t="s">
        <v>3457</v>
      </c>
      <c r="B1133">
        <v>72</v>
      </c>
      <c r="C1133">
        <v>84</v>
      </c>
      <c r="D1133">
        <v>86</v>
      </c>
      <c r="E1133">
        <v>82</v>
      </c>
      <c r="F1133"/>
      <c r="G1133"/>
      <c r="H1133"/>
      <c r="I1133"/>
      <c r="J1133"/>
      <c r="K1133"/>
      <c r="L1133"/>
      <c r="M1133"/>
      <c r="N1133" s="378"/>
    </row>
    <row r="1134" spans="1:14" x14ac:dyDescent="0.3">
      <c r="A1134" t="s">
        <v>3470</v>
      </c>
      <c r="B1134"/>
      <c r="C1134"/>
      <c r="D1134"/>
      <c r="E1134"/>
      <c r="F1134">
        <v>74</v>
      </c>
      <c r="G1134">
        <v>47</v>
      </c>
      <c r="H1134">
        <v>70</v>
      </c>
      <c r="I1134">
        <v>77</v>
      </c>
      <c r="J1134">
        <v>61</v>
      </c>
      <c r="K1134">
        <v>72</v>
      </c>
      <c r="L1134">
        <v>63</v>
      </c>
      <c r="M1134">
        <v>73</v>
      </c>
      <c r="N1134" s="378"/>
    </row>
    <row r="1135" spans="1:14" x14ac:dyDescent="0.3">
      <c r="A1135" t="s">
        <v>3474</v>
      </c>
      <c r="B1135"/>
      <c r="C1135"/>
      <c r="D1135"/>
      <c r="E1135"/>
      <c r="F1135">
        <v>158</v>
      </c>
      <c r="G1135">
        <v>171</v>
      </c>
      <c r="H1135">
        <v>181</v>
      </c>
      <c r="I1135">
        <v>183</v>
      </c>
      <c r="J1135">
        <v>185</v>
      </c>
      <c r="K1135">
        <v>195</v>
      </c>
      <c r="L1135">
        <v>170</v>
      </c>
      <c r="M1135">
        <v>188</v>
      </c>
      <c r="N1135" s="378"/>
    </row>
    <row r="1136" spans="1:14" x14ac:dyDescent="0.3">
      <c r="A1136" t="s">
        <v>3482</v>
      </c>
      <c r="B1136">
        <v>31</v>
      </c>
      <c r="C1136">
        <v>21</v>
      </c>
      <c r="D1136">
        <v>25</v>
      </c>
      <c r="E1136">
        <v>27</v>
      </c>
      <c r="F1136"/>
      <c r="G1136"/>
      <c r="H1136"/>
      <c r="I1136"/>
      <c r="J1136"/>
      <c r="K1136"/>
      <c r="L1136"/>
      <c r="M1136"/>
      <c r="N1136" s="378"/>
    </row>
    <row r="1137" spans="1:14" x14ac:dyDescent="0.3">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
      <c r="A1138" t="s">
        <v>3494</v>
      </c>
      <c r="B1138">
        <v>36</v>
      </c>
      <c r="C1138">
        <v>58</v>
      </c>
      <c r="D1138">
        <v>47</v>
      </c>
      <c r="E1138">
        <v>51</v>
      </c>
      <c r="F1138"/>
      <c r="G1138"/>
      <c r="H1138"/>
      <c r="I1138"/>
      <c r="J1138"/>
      <c r="K1138"/>
      <c r="L1138"/>
      <c r="M1138"/>
      <c r="N1138" s="378"/>
    </row>
    <row r="1139" spans="1:14" x14ac:dyDescent="0.3">
      <c r="A1139" t="s">
        <v>3496</v>
      </c>
      <c r="B1139">
        <v>40</v>
      </c>
      <c r="C1139">
        <v>34</v>
      </c>
      <c r="D1139">
        <v>31</v>
      </c>
      <c r="E1139">
        <v>34</v>
      </c>
      <c r="F1139">
        <v>48</v>
      </c>
      <c r="G1139">
        <v>27</v>
      </c>
      <c r="H1139">
        <v>33</v>
      </c>
      <c r="I1139">
        <v>38</v>
      </c>
      <c r="J1139">
        <v>27</v>
      </c>
      <c r="K1139">
        <v>38</v>
      </c>
      <c r="L1139">
        <v>32</v>
      </c>
      <c r="M1139">
        <v>31</v>
      </c>
      <c r="N1139" s="378"/>
    </row>
    <row r="1140" spans="1:14" x14ac:dyDescent="0.3">
      <c r="A1140" t="s">
        <v>13206</v>
      </c>
      <c r="B1140"/>
      <c r="C1140"/>
      <c r="D1140"/>
      <c r="E1140"/>
      <c r="F1140">
        <v>29</v>
      </c>
      <c r="G1140">
        <v>17</v>
      </c>
      <c r="H1140">
        <v>13</v>
      </c>
      <c r="I1140">
        <v>10</v>
      </c>
      <c r="J1140">
        <v>16</v>
      </c>
      <c r="K1140">
        <v>15</v>
      </c>
      <c r="L1140">
        <v>8</v>
      </c>
      <c r="M1140">
        <v>10</v>
      </c>
      <c r="N1140" s="378"/>
    </row>
    <row r="1141" spans="1:14" x14ac:dyDescent="0.3">
      <c r="A1141" t="s">
        <v>3503</v>
      </c>
      <c r="B1141"/>
      <c r="C1141"/>
      <c r="D1141"/>
      <c r="E1141"/>
      <c r="F1141">
        <v>138</v>
      </c>
      <c r="G1141">
        <v>171</v>
      </c>
      <c r="H1141">
        <v>176</v>
      </c>
      <c r="I1141">
        <v>167</v>
      </c>
      <c r="J1141">
        <v>190</v>
      </c>
      <c r="K1141">
        <v>152</v>
      </c>
      <c r="L1141">
        <v>178</v>
      </c>
      <c r="M1141">
        <v>170</v>
      </c>
      <c r="N1141" s="378"/>
    </row>
    <row r="1142" spans="1:14" x14ac:dyDescent="0.3">
      <c r="A1142" t="s">
        <v>3515</v>
      </c>
      <c r="B1142">
        <v>61</v>
      </c>
      <c r="C1142">
        <v>56</v>
      </c>
      <c r="D1142">
        <v>57</v>
      </c>
      <c r="E1142">
        <v>72</v>
      </c>
      <c r="F1142">
        <v>49</v>
      </c>
      <c r="G1142">
        <v>52</v>
      </c>
      <c r="H1142">
        <v>67</v>
      </c>
      <c r="I1142">
        <v>59</v>
      </c>
      <c r="J1142">
        <v>52</v>
      </c>
      <c r="K1142">
        <v>52</v>
      </c>
      <c r="L1142">
        <v>50</v>
      </c>
      <c r="M1142">
        <v>55</v>
      </c>
      <c r="N1142" s="378"/>
    </row>
    <row r="1143" spans="1:14" x14ac:dyDescent="0.3">
      <c r="A1143" t="s">
        <v>3522</v>
      </c>
      <c r="B1143">
        <v>98</v>
      </c>
      <c r="C1143">
        <v>103</v>
      </c>
      <c r="D1143">
        <v>93</v>
      </c>
      <c r="E1143">
        <v>80</v>
      </c>
      <c r="F1143"/>
      <c r="G1143"/>
      <c r="H1143"/>
      <c r="I1143"/>
      <c r="J1143"/>
      <c r="K1143"/>
      <c r="L1143"/>
      <c r="M1143"/>
      <c r="N1143" s="378"/>
    </row>
    <row r="1144" spans="1:14" x14ac:dyDescent="0.3">
      <c r="A1144" t="s">
        <v>3529</v>
      </c>
      <c r="B1144">
        <v>30</v>
      </c>
      <c r="C1144">
        <v>23</v>
      </c>
      <c r="D1144">
        <v>35</v>
      </c>
      <c r="E1144">
        <v>28</v>
      </c>
      <c r="F1144">
        <v>30</v>
      </c>
      <c r="G1144">
        <v>29</v>
      </c>
      <c r="H1144">
        <v>31</v>
      </c>
      <c r="I1144">
        <v>32</v>
      </c>
      <c r="J1144">
        <v>33</v>
      </c>
      <c r="K1144">
        <v>27</v>
      </c>
      <c r="L1144">
        <v>23</v>
      </c>
      <c r="M1144">
        <v>26</v>
      </c>
      <c r="N1144" s="378"/>
    </row>
    <row r="1145" spans="1:14" x14ac:dyDescent="0.3">
      <c r="A1145" t="s">
        <v>3534</v>
      </c>
      <c r="B1145">
        <v>6</v>
      </c>
      <c r="C1145">
        <v>7</v>
      </c>
      <c r="D1145">
        <v>5</v>
      </c>
      <c r="E1145">
        <v>10</v>
      </c>
      <c r="F1145"/>
      <c r="G1145"/>
      <c r="H1145"/>
      <c r="I1145"/>
      <c r="J1145"/>
      <c r="K1145"/>
      <c r="L1145"/>
      <c r="M1145"/>
      <c r="N1145" s="378"/>
    </row>
    <row r="1146" spans="1:14" x14ac:dyDescent="0.3">
      <c r="A1146" t="s">
        <v>3556</v>
      </c>
      <c r="B1146">
        <v>118</v>
      </c>
      <c r="C1146">
        <v>125</v>
      </c>
      <c r="D1146">
        <v>113</v>
      </c>
      <c r="E1146">
        <v>115</v>
      </c>
      <c r="F1146"/>
      <c r="G1146"/>
      <c r="H1146"/>
      <c r="I1146"/>
      <c r="J1146"/>
      <c r="K1146"/>
      <c r="L1146"/>
      <c r="M1146"/>
      <c r="N1146" s="378"/>
    </row>
    <row r="1147" spans="1:14" x14ac:dyDescent="0.3">
      <c r="A1147" t="s">
        <v>3564</v>
      </c>
      <c r="B1147">
        <v>188</v>
      </c>
      <c r="C1147">
        <v>189</v>
      </c>
      <c r="D1147">
        <v>207</v>
      </c>
      <c r="E1147">
        <v>202</v>
      </c>
      <c r="F1147"/>
      <c r="G1147">
        <v>2</v>
      </c>
      <c r="H1147"/>
      <c r="I1147"/>
      <c r="J1147"/>
      <c r="K1147"/>
      <c r="L1147"/>
      <c r="M1147"/>
      <c r="N1147" s="378"/>
    </row>
    <row r="1148" spans="1:14" x14ac:dyDescent="0.3">
      <c r="A1148" t="s">
        <v>3565</v>
      </c>
      <c r="B1148"/>
      <c r="C1148"/>
      <c r="D1148"/>
      <c r="E1148"/>
      <c r="F1148">
        <v>187</v>
      </c>
      <c r="G1148">
        <v>179</v>
      </c>
      <c r="H1148">
        <v>165</v>
      </c>
      <c r="I1148">
        <v>205</v>
      </c>
      <c r="J1148">
        <v>194</v>
      </c>
      <c r="K1148">
        <v>216</v>
      </c>
      <c r="L1148">
        <v>190</v>
      </c>
      <c r="M1148">
        <v>213</v>
      </c>
      <c r="N1148" s="378"/>
    </row>
    <row r="1149" spans="1:14" x14ac:dyDescent="0.3">
      <c r="A1149" t="s">
        <v>3582</v>
      </c>
      <c r="B1149"/>
      <c r="C1149"/>
      <c r="D1149"/>
      <c r="E1149"/>
      <c r="F1149">
        <v>70</v>
      </c>
      <c r="G1149">
        <v>79</v>
      </c>
      <c r="H1149">
        <v>80</v>
      </c>
      <c r="I1149">
        <v>84</v>
      </c>
      <c r="J1149">
        <v>73</v>
      </c>
      <c r="K1149">
        <v>60</v>
      </c>
      <c r="L1149">
        <v>91</v>
      </c>
      <c r="M1149">
        <v>72</v>
      </c>
      <c r="N1149" s="378"/>
    </row>
    <row r="1150" spans="1:14" x14ac:dyDescent="0.3">
      <c r="A1150" t="s">
        <v>3593</v>
      </c>
      <c r="B1150">
        <v>43</v>
      </c>
      <c r="C1150">
        <v>68</v>
      </c>
      <c r="D1150">
        <v>60</v>
      </c>
      <c r="E1150">
        <v>57</v>
      </c>
      <c r="F1150"/>
      <c r="G1150"/>
      <c r="H1150"/>
      <c r="I1150"/>
      <c r="J1150"/>
      <c r="K1150"/>
      <c r="L1150"/>
      <c r="M1150"/>
      <c r="N1150" s="378"/>
    </row>
    <row r="1151" spans="1:14" x14ac:dyDescent="0.3">
      <c r="A1151" t="s">
        <v>3603</v>
      </c>
      <c r="B1151">
        <v>231</v>
      </c>
      <c r="C1151">
        <v>247</v>
      </c>
      <c r="D1151">
        <v>228</v>
      </c>
      <c r="E1151">
        <v>229</v>
      </c>
      <c r="F1151"/>
      <c r="G1151"/>
      <c r="H1151"/>
      <c r="I1151"/>
      <c r="J1151"/>
      <c r="K1151"/>
      <c r="L1151"/>
      <c r="M1151"/>
      <c r="N1151" s="378"/>
    </row>
    <row r="1152" spans="1:14" x14ac:dyDescent="0.3">
      <c r="A1152" t="s">
        <v>3619</v>
      </c>
      <c r="B1152"/>
      <c r="C1152"/>
      <c r="D1152"/>
      <c r="E1152"/>
      <c r="F1152">
        <v>190</v>
      </c>
      <c r="G1152">
        <v>169</v>
      </c>
      <c r="H1152">
        <v>161</v>
      </c>
      <c r="I1152">
        <v>202</v>
      </c>
      <c r="J1152">
        <v>178</v>
      </c>
      <c r="K1152">
        <v>197</v>
      </c>
      <c r="L1152">
        <v>168</v>
      </c>
      <c r="M1152">
        <v>226</v>
      </c>
      <c r="N1152" s="378"/>
    </row>
    <row r="1153" spans="1:14" x14ac:dyDescent="0.3">
      <c r="A1153" t="s">
        <v>3644</v>
      </c>
      <c r="B1153">
        <v>73</v>
      </c>
      <c r="C1153">
        <v>59</v>
      </c>
      <c r="D1153">
        <v>47</v>
      </c>
      <c r="E1153">
        <v>63</v>
      </c>
      <c r="F1153"/>
      <c r="G1153"/>
      <c r="H1153"/>
      <c r="I1153"/>
      <c r="J1153"/>
      <c r="K1153"/>
      <c r="L1153"/>
      <c r="M1153"/>
      <c r="N1153" s="378"/>
    </row>
    <row r="1154" spans="1:14" x14ac:dyDescent="0.3">
      <c r="A1154" t="s">
        <v>3653</v>
      </c>
      <c r="B1154">
        <v>146</v>
      </c>
      <c r="C1154">
        <v>184</v>
      </c>
      <c r="D1154">
        <v>184</v>
      </c>
      <c r="E1154">
        <v>182</v>
      </c>
      <c r="F1154"/>
      <c r="G1154"/>
      <c r="H1154"/>
      <c r="I1154"/>
      <c r="J1154"/>
      <c r="K1154"/>
      <c r="L1154"/>
      <c r="M1154"/>
      <c r="N1154" s="378"/>
    </row>
    <row r="1155" spans="1:14" x14ac:dyDescent="0.3">
      <c r="A1155" t="s">
        <v>10001</v>
      </c>
      <c r="B1155"/>
      <c r="C1155"/>
      <c r="D1155"/>
      <c r="E1155"/>
      <c r="F1155">
        <v>153</v>
      </c>
      <c r="G1155">
        <v>149</v>
      </c>
      <c r="H1155">
        <v>147</v>
      </c>
      <c r="I1155">
        <v>175</v>
      </c>
      <c r="J1155">
        <v>163</v>
      </c>
      <c r="K1155">
        <v>153</v>
      </c>
      <c r="L1155">
        <v>178</v>
      </c>
      <c r="M1155">
        <v>182</v>
      </c>
      <c r="N1155" s="378"/>
    </row>
    <row r="1156" spans="1:14" x14ac:dyDescent="0.3">
      <c r="A1156" t="s">
        <v>3663</v>
      </c>
      <c r="B1156">
        <v>107</v>
      </c>
      <c r="C1156">
        <v>96</v>
      </c>
      <c r="D1156">
        <v>106</v>
      </c>
      <c r="E1156">
        <v>93</v>
      </c>
      <c r="F1156"/>
      <c r="G1156"/>
      <c r="H1156"/>
      <c r="I1156"/>
      <c r="J1156"/>
      <c r="K1156"/>
      <c r="L1156"/>
      <c r="M1156"/>
      <c r="N1156" s="378"/>
    </row>
    <row r="1157" spans="1:14" x14ac:dyDescent="0.3">
      <c r="A1157" t="s">
        <v>3666</v>
      </c>
      <c r="B1157"/>
      <c r="C1157"/>
      <c r="D1157"/>
      <c r="E1157"/>
      <c r="F1157">
        <v>174</v>
      </c>
      <c r="G1157">
        <v>178</v>
      </c>
      <c r="H1157">
        <v>166</v>
      </c>
      <c r="I1157">
        <v>176</v>
      </c>
      <c r="J1157">
        <v>166</v>
      </c>
      <c r="K1157">
        <v>155</v>
      </c>
      <c r="L1157">
        <v>143</v>
      </c>
      <c r="M1157">
        <v>157</v>
      </c>
      <c r="N1157" s="378"/>
    </row>
    <row r="1158" spans="1:14" x14ac:dyDescent="0.3">
      <c r="A1158" t="s">
        <v>3672</v>
      </c>
      <c r="B1158">
        <v>88</v>
      </c>
      <c r="C1158">
        <v>94</v>
      </c>
      <c r="D1158">
        <v>91</v>
      </c>
      <c r="E1158">
        <v>119</v>
      </c>
      <c r="F1158"/>
      <c r="G1158"/>
      <c r="H1158"/>
      <c r="I1158"/>
      <c r="J1158"/>
      <c r="K1158"/>
      <c r="L1158"/>
      <c r="M1158"/>
      <c r="N1158" s="378"/>
    </row>
    <row r="1159" spans="1:14" x14ac:dyDescent="0.3">
      <c r="A1159" t="s">
        <v>3682</v>
      </c>
      <c r="B1159"/>
      <c r="C1159"/>
      <c r="D1159"/>
      <c r="E1159"/>
      <c r="F1159">
        <v>116</v>
      </c>
      <c r="G1159">
        <v>98</v>
      </c>
      <c r="H1159">
        <v>131</v>
      </c>
      <c r="I1159">
        <v>106</v>
      </c>
      <c r="J1159">
        <v>111</v>
      </c>
      <c r="K1159">
        <v>127</v>
      </c>
      <c r="L1159">
        <v>116</v>
      </c>
      <c r="M1159">
        <v>130</v>
      </c>
      <c r="N1159" s="378"/>
    </row>
    <row r="1160" spans="1:14" x14ac:dyDescent="0.3">
      <c r="A1160" t="s">
        <v>3684</v>
      </c>
      <c r="B1160">
        <v>91</v>
      </c>
      <c r="C1160">
        <v>106</v>
      </c>
      <c r="D1160">
        <v>100</v>
      </c>
      <c r="E1160">
        <v>121</v>
      </c>
      <c r="F1160"/>
      <c r="G1160"/>
      <c r="H1160"/>
      <c r="I1160"/>
      <c r="J1160"/>
      <c r="K1160"/>
      <c r="L1160"/>
      <c r="M1160"/>
      <c r="N1160" s="378"/>
    </row>
    <row r="1161" spans="1:14" x14ac:dyDescent="0.3">
      <c r="A1161" t="s">
        <v>3697</v>
      </c>
      <c r="B1161"/>
      <c r="C1161"/>
      <c r="D1161"/>
      <c r="E1161"/>
      <c r="F1161">
        <v>173</v>
      </c>
      <c r="G1161">
        <v>163</v>
      </c>
      <c r="H1161">
        <v>166</v>
      </c>
      <c r="I1161">
        <v>162</v>
      </c>
      <c r="J1161">
        <v>149</v>
      </c>
      <c r="K1161">
        <v>176</v>
      </c>
      <c r="L1161">
        <v>167</v>
      </c>
      <c r="M1161">
        <v>188</v>
      </c>
      <c r="N1161" s="378"/>
    </row>
    <row r="1162" spans="1:14" x14ac:dyDescent="0.3">
      <c r="A1162" t="s">
        <v>3700</v>
      </c>
      <c r="B1162">
        <v>96</v>
      </c>
      <c r="C1162">
        <v>117</v>
      </c>
      <c r="D1162">
        <v>103</v>
      </c>
      <c r="E1162">
        <v>131</v>
      </c>
      <c r="F1162"/>
      <c r="G1162"/>
      <c r="H1162"/>
      <c r="I1162"/>
      <c r="J1162"/>
      <c r="K1162"/>
      <c r="L1162"/>
      <c r="M1162"/>
      <c r="N1162" s="378"/>
    </row>
    <row r="1163" spans="1:14" x14ac:dyDescent="0.3">
      <c r="A1163" t="s">
        <v>15860</v>
      </c>
      <c r="B1163">
        <v>88</v>
      </c>
      <c r="C1163">
        <v>68</v>
      </c>
      <c r="D1163">
        <v>80</v>
      </c>
      <c r="E1163">
        <v>84</v>
      </c>
      <c r="F1163"/>
      <c r="G1163"/>
      <c r="H1163"/>
      <c r="I1163"/>
      <c r="J1163"/>
      <c r="K1163"/>
      <c r="L1163"/>
      <c r="M1163"/>
      <c r="N1163" s="378"/>
    </row>
    <row r="1164" spans="1:14" x14ac:dyDescent="0.3">
      <c r="A1164" t="s">
        <v>3739</v>
      </c>
      <c r="B1164">
        <v>10</v>
      </c>
      <c r="C1164">
        <v>7</v>
      </c>
      <c r="D1164">
        <v>27</v>
      </c>
      <c r="E1164">
        <v>24</v>
      </c>
      <c r="F1164">
        <v>57</v>
      </c>
      <c r="G1164">
        <v>51</v>
      </c>
      <c r="H1164">
        <v>93</v>
      </c>
      <c r="I1164">
        <v>68</v>
      </c>
      <c r="J1164">
        <v>108</v>
      </c>
      <c r="K1164">
        <v>90</v>
      </c>
      <c r="L1164">
        <v>141</v>
      </c>
      <c r="M1164">
        <v>126</v>
      </c>
      <c r="N1164" s="378"/>
    </row>
    <row r="1165" spans="1:14" x14ac:dyDescent="0.3">
      <c r="A1165" t="s">
        <v>3765</v>
      </c>
      <c r="B1165">
        <v>58</v>
      </c>
      <c r="C1165">
        <v>44</v>
      </c>
      <c r="D1165">
        <v>42</v>
      </c>
      <c r="E1165">
        <v>49</v>
      </c>
      <c r="F1165"/>
      <c r="G1165"/>
      <c r="H1165"/>
      <c r="I1165"/>
      <c r="J1165"/>
      <c r="K1165"/>
      <c r="L1165"/>
      <c r="M1165"/>
      <c r="N1165" s="378"/>
    </row>
    <row r="1166" spans="1:14" x14ac:dyDescent="0.3">
      <c r="A1166" t="s">
        <v>12960</v>
      </c>
      <c r="B1166"/>
      <c r="C1166"/>
      <c r="D1166"/>
      <c r="E1166"/>
      <c r="F1166">
        <v>88</v>
      </c>
      <c r="G1166">
        <v>78</v>
      </c>
      <c r="H1166">
        <v>88</v>
      </c>
      <c r="I1166">
        <v>82</v>
      </c>
      <c r="J1166">
        <v>72</v>
      </c>
      <c r="K1166">
        <v>57</v>
      </c>
      <c r="L1166">
        <v>52</v>
      </c>
      <c r="M1166">
        <v>44</v>
      </c>
      <c r="N1166" s="378"/>
    </row>
    <row r="1167" spans="1:14" x14ac:dyDescent="0.3">
      <c r="A1167" t="s">
        <v>3800</v>
      </c>
      <c r="B1167"/>
      <c r="C1167"/>
      <c r="D1167"/>
      <c r="E1167"/>
      <c r="F1167">
        <v>49</v>
      </c>
      <c r="G1167">
        <v>40</v>
      </c>
      <c r="H1167">
        <v>38</v>
      </c>
      <c r="I1167">
        <v>35</v>
      </c>
      <c r="J1167">
        <v>37</v>
      </c>
      <c r="K1167">
        <v>17</v>
      </c>
      <c r="L1167">
        <v>20</v>
      </c>
      <c r="M1167">
        <v>25</v>
      </c>
      <c r="N1167" s="378"/>
    </row>
    <row r="1168" spans="1:14" x14ac:dyDescent="0.3">
      <c r="A1168" t="s">
        <v>3803</v>
      </c>
      <c r="B1168">
        <v>12</v>
      </c>
      <c r="C1168">
        <v>17</v>
      </c>
      <c r="D1168">
        <v>25</v>
      </c>
      <c r="E1168">
        <v>29</v>
      </c>
      <c r="F1168"/>
      <c r="G1168"/>
      <c r="H1168"/>
      <c r="I1168"/>
      <c r="J1168"/>
      <c r="K1168"/>
      <c r="L1168"/>
      <c r="M1168"/>
      <c r="N1168" s="378"/>
    </row>
    <row r="1169" spans="1:14" x14ac:dyDescent="0.3">
      <c r="A1169" t="s">
        <v>3809</v>
      </c>
      <c r="B1169">
        <v>63</v>
      </c>
      <c r="C1169">
        <v>60</v>
      </c>
      <c r="D1169">
        <v>63</v>
      </c>
      <c r="E1169">
        <v>51</v>
      </c>
      <c r="F1169">
        <v>67</v>
      </c>
      <c r="G1169">
        <v>54</v>
      </c>
      <c r="H1169">
        <v>42</v>
      </c>
      <c r="I1169">
        <v>62</v>
      </c>
      <c r="J1169">
        <v>43</v>
      </c>
      <c r="K1169">
        <v>48</v>
      </c>
      <c r="L1169">
        <v>61</v>
      </c>
      <c r="M1169">
        <v>45</v>
      </c>
      <c r="N1169" s="378"/>
    </row>
    <row r="1170" spans="1:14" x14ac:dyDescent="0.3">
      <c r="A1170" t="s">
        <v>3810</v>
      </c>
      <c r="B1170">
        <v>35</v>
      </c>
      <c r="C1170">
        <v>40</v>
      </c>
      <c r="D1170">
        <v>42</v>
      </c>
      <c r="E1170">
        <v>33</v>
      </c>
      <c r="F1170"/>
      <c r="G1170"/>
      <c r="H1170"/>
      <c r="I1170"/>
      <c r="J1170"/>
      <c r="K1170"/>
      <c r="L1170"/>
      <c r="M1170"/>
      <c r="N1170" s="378"/>
    </row>
    <row r="1171" spans="1:14" x14ac:dyDescent="0.3">
      <c r="A1171" t="s">
        <v>3820</v>
      </c>
      <c r="B1171">
        <v>11</v>
      </c>
      <c r="C1171">
        <v>12</v>
      </c>
      <c r="D1171">
        <v>12</v>
      </c>
      <c r="E1171">
        <v>21</v>
      </c>
      <c r="F1171"/>
      <c r="G1171"/>
      <c r="H1171"/>
      <c r="I1171"/>
      <c r="J1171"/>
      <c r="K1171"/>
      <c r="L1171"/>
      <c r="M1171"/>
      <c r="N1171" s="378"/>
    </row>
    <row r="1172" spans="1:14" x14ac:dyDescent="0.3">
      <c r="A1172" t="s">
        <v>3837</v>
      </c>
      <c r="B1172">
        <v>48</v>
      </c>
      <c r="C1172">
        <v>65</v>
      </c>
      <c r="D1172">
        <v>51</v>
      </c>
      <c r="E1172">
        <v>61</v>
      </c>
      <c r="F1172"/>
      <c r="G1172"/>
      <c r="H1172"/>
      <c r="I1172"/>
      <c r="J1172"/>
      <c r="K1172"/>
      <c r="L1172"/>
      <c r="M1172"/>
      <c r="N1172" s="378"/>
    </row>
    <row r="1173" spans="1:14" x14ac:dyDescent="0.3">
      <c r="A1173" t="s">
        <v>3842</v>
      </c>
      <c r="B1173">
        <v>24</v>
      </c>
      <c r="C1173">
        <v>23</v>
      </c>
      <c r="D1173">
        <v>22</v>
      </c>
      <c r="E1173">
        <v>24</v>
      </c>
      <c r="F1173"/>
      <c r="G1173"/>
      <c r="H1173"/>
      <c r="I1173"/>
      <c r="J1173"/>
      <c r="K1173"/>
      <c r="L1173"/>
      <c r="M1173"/>
      <c r="N1173" s="378"/>
    </row>
    <row r="1174" spans="1:14" x14ac:dyDescent="0.3">
      <c r="A1174" t="s">
        <v>3846</v>
      </c>
      <c r="B1174">
        <v>15</v>
      </c>
      <c r="C1174">
        <v>19</v>
      </c>
      <c r="D1174">
        <v>14</v>
      </c>
      <c r="E1174">
        <v>22</v>
      </c>
      <c r="F1174"/>
      <c r="G1174"/>
      <c r="H1174"/>
      <c r="I1174"/>
      <c r="J1174"/>
      <c r="K1174"/>
      <c r="L1174"/>
      <c r="M1174"/>
      <c r="N1174" s="378"/>
    </row>
    <row r="1175" spans="1:14" x14ac:dyDescent="0.3">
      <c r="A1175" t="s">
        <v>10007</v>
      </c>
      <c r="B1175">
        <v>1</v>
      </c>
      <c r="C1175">
        <v>9</v>
      </c>
      <c r="D1175">
        <v>7</v>
      </c>
      <c r="E1175">
        <v>7</v>
      </c>
      <c r="F1175">
        <v>5</v>
      </c>
      <c r="G1175">
        <v>6</v>
      </c>
      <c r="H1175">
        <v>4</v>
      </c>
      <c r="I1175">
        <v>6</v>
      </c>
      <c r="J1175">
        <v>5</v>
      </c>
      <c r="K1175">
        <v>5</v>
      </c>
      <c r="L1175">
        <v>14</v>
      </c>
      <c r="M1175">
        <v>15</v>
      </c>
      <c r="N1175" s="378"/>
    </row>
    <row r="1176" spans="1:14" x14ac:dyDescent="0.3">
      <c r="A1176" t="s">
        <v>3857</v>
      </c>
      <c r="B1176">
        <v>40</v>
      </c>
      <c r="C1176">
        <v>43</v>
      </c>
      <c r="D1176">
        <v>36</v>
      </c>
      <c r="E1176">
        <v>39</v>
      </c>
      <c r="F1176"/>
      <c r="G1176"/>
      <c r="H1176"/>
      <c r="I1176"/>
      <c r="J1176"/>
      <c r="K1176"/>
      <c r="L1176"/>
      <c r="M1176"/>
      <c r="N1176" s="378"/>
    </row>
    <row r="1177" spans="1:14" x14ac:dyDescent="0.3">
      <c r="A1177" t="s">
        <v>16060</v>
      </c>
      <c r="B1177">
        <v>46</v>
      </c>
      <c r="C1177">
        <v>53</v>
      </c>
      <c r="D1177">
        <v>41</v>
      </c>
      <c r="E1177">
        <v>51</v>
      </c>
      <c r="F1177"/>
      <c r="G1177"/>
      <c r="H1177"/>
      <c r="I1177"/>
      <c r="J1177"/>
      <c r="K1177"/>
      <c r="L1177"/>
      <c r="M1177"/>
      <c r="N1177" s="378"/>
    </row>
    <row r="1178" spans="1:14" x14ac:dyDescent="0.3">
      <c r="A1178" t="s">
        <v>3866</v>
      </c>
      <c r="B1178">
        <v>20</v>
      </c>
      <c r="C1178">
        <v>6</v>
      </c>
      <c r="D1178">
        <v>23</v>
      </c>
      <c r="E1178">
        <v>16</v>
      </c>
      <c r="F1178"/>
      <c r="G1178"/>
      <c r="H1178"/>
      <c r="I1178"/>
      <c r="J1178"/>
      <c r="K1178"/>
      <c r="L1178"/>
      <c r="M1178"/>
      <c r="N1178" s="378"/>
    </row>
    <row r="1179" spans="1:14" x14ac:dyDescent="0.3">
      <c r="A1179" t="s">
        <v>3871</v>
      </c>
      <c r="B1179">
        <v>38</v>
      </c>
      <c r="C1179">
        <v>50</v>
      </c>
      <c r="D1179">
        <v>42</v>
      </c>
      <c r="E1179">
        <v>46</v>
      </c>
      <c r="F1179"/>
      <c r="G1179"/>
      <c r="H1179"/>
      <c r="I1179"/>
      <c r="J1179"/>
      <c r="K1179"/>
      <c r="L1179"/>
      <c r="M1179"/>
      <c r="N1179" s="378"/>
    </row>
    <row r="1180" spans="1:14" x14ac:dyDescent="0.3">
      <c r="A1180" t="s">
        <v>3894</v>
      </c>
      <c r="B1180">
        <v>20</v>
      </c>
      <c r="C1180">
        <v>26</v>
      </c>
      <c r="D1180">
        <v>16</v>
      </c>
      <c r="E1180">
        <v>26</v>
      </c>
      <c r="F1180"/>
      <c r="G1180"/>
      <c r="H1180"/>
      <c r="I1180"/>
      <c r="J1180"/>
      <c r="K1180"/>
      <c r="L1180"/>
      <c r="M1180"/>
      <c r="N1180" s="378"/>
    </row>
    <row r="1181" spans="1:14" x14ac:dyDescent="0.3">
      <c r="A1181" t="s">
        <v>3903</v>
      </c>
      <c r="B1181">
        <v>23</v>
      </c>
      <c r="C1181">
        <v>21</v>
      </c>
      <c r="D1181">
        <v>25</v>
      </c>
      <c r="E1181">
        <v>17</v>
      </c>
      <c r="F1181"/>
      <c r="G1181"/>
      <c r="H1181"/>
      <c r="I1181"/>
      <c r="J1181"/>
      <c r="K1181"/>
      <c r="L1181"/>
      <c r="M1181"/>
      <c r="N1181" s="378"/>
    </row>
    <row r="1182" spans="1:14" x14ac:dyDescent="0.3">
      <c r="A1182" t="s">
        <v>3913</v>
      </c>
      <c r="B1182">
        <v>21</v>
      </c>
      <c r="C1182">
        <v>21</v>
      </c>
      <c r="D1182">
        <v>15</v>
      </c>
      <c r="E1182">
        <v>13</v>
      </c>
      <c r="F1182"/>
      <c r="G1182"/>
      <c r="H1182"/>
      <c r="I1182"/>
      <c r="J1182"/>
      <c r="K1182"/>
      <c r="L1182"/>
      <c r="M1182"/>
      <c r="N1182" s="378"/>
    </row>
    <row r="1183" spans="1:14" x14ac:dyDescent="0.3">
      <c r="A1183" t="s">
        <v>3915</v>
      </c>
      <c r="B1183">
        <v>28</v>
      </c>
      <c r="C1183">
        <v>28</v>
      </c>
      <c r="D1183">
        <v>15</v>
      </c>
      <c r="E1183">
        <v>19</v>
      </c>
      <c r="F1183"/>
      <c r="G1183"/>
      <c r="H1183"/>
      <c r="I1183"/>
      <c r="J1183"/>
      <c r="K1183"/>
      <c r="L1183"/>
      <c r="M1183"/>
      <c r="N1183" s="378"/>
    </row>
    <row r="1184" spans="1:14" x14ac:dyDescent="0.3">
      <c r="A1184" t="s">
        <v>3920</v>
      </c>
      <c r="B1184">
        <v>32</v>
      </c>
      <c r="C1184">
        <v>44</v>
      </c>
      <c r="D1184">
        <v>32</v>
      </c>
      <c r="E1184">
        <v>48</v>
      </c>
      <c r="F1184"/>
      <c r="G1184"/>
      <c r="H1184"/>
      <c r="I1184"/>
      <c r="J1184"/>
      <c r="K1184"/>
      <c r="L1184"/>
      <c r="M1184"/>
      <c r="N1184" s="378"/>
    </row>
    <row r="1185" spans="1:14" x14ac:dyDescent="0.3">
      <c r="A1185" t="s">
        <v>3930</v>
      </c>
      <c r="B1185"/>
      <c r="C1185"/>
      <c r="D1185"/>
      <c r="E1185"/>
      <c r="F1185">
        <v>39</v>
      </c>
      <c r="G1185">
        <v>33</v>
      </c>
      <c r="H1185">
        <v>30</v>
      </c>
      <c r="I1185">
        <v>40</v>
      </c>
      <c r="J1185">
        <v>32</v>
      </c>
      <c r="K1185">
        <v>29</v>
      </c>
      <c r="L1185">
        <v>29</v>
      </c>
      <c r="M1185">
        <v>29</v>
      </c>
      <c r="N1185" s="378"/>
    </row>
    <row r="1186" spans="1:14" x14ac:dyDescent="0.3">
      <c r="A1186" t="s">
        <v>3932</v>
      </c>
      <c r="B1186">
        <v>70</v>
      </c>
      <c r="C1186">
        <v>81</v>
      </c>
      <c r="D1186">
        <v>94</v>
      </c>
      <c r="E1186">
        <v>95</v>
      </c>
      <c r="F1186"/>
      <c r="G1186"/>
      <c r="H1186"/>
      <c r="I1186"/>
      <c r="J1186"/>
      <c r="K1186"/>
      <c r="L1186"/>
      <c r="M1186"/>
      <c r="N1186" s="378"/>
    </row>
    <row r="1187" spans="1:14" x14ac:dyDescent="0.3">
      <c r="A1187" t="s">
        <v>3933</v>
      </c>
      <c r="B1187">
        <v>32</v>
      </c>
      <c r="C1187">
        <v>23</v>
      </c>
      <c r="D1187">
        <v>36</v>
      </c>
      <c r="E1187">
        <v>39</v>
      </c>
      <c r="F1187"/>
      <c r="G1187"/>
      <c r="H1187"/>
      <c r="I1187"/>
      <c r="J1187"/>
      <c r="K1187"/>
      <c r="L1187"/>
      <c r="M1187"/>
      <c r="N1187" s="378"/>
    </row>
    <row r="1188" spans="1:14" x14ac:dyDescent="0.3">
      <c r="A1188" t="s">
        <v>3936</v>
      </c>
      <c r="B1188">
        <v>75</v>
      </c>
      <c r="C1188">
        <v>51</v>
      </c>
      <c r="D1188">
        <v>54</v>
      </c>
      <c r="E1188">
        <v>50</v>
      </c>
      <c r="F1188">
        <v>32</v>
      </c>
      <c r="G1188">
        <v>33</v>
      </c>
      <c r="H1188">
        <v>24</v>
      </c>
      <c r="I1188">
        <v>15</v>
      </c>
      <c r="J1188">
        <v>29</v>
      </c>
      <c r="K1188">
        <v>19</v>
      </c>
      <c r="L1188">
        <v>38</v>
      </c>
      <c r="M1188">
        <v>25</v>
      </c>
      <c r="N1188" s="378"/>
    </row>
    <row r="1189" spans="1:14" x14ac:dyDescent="0.3">
      <c r="A1189" t="s">
        <v>3950</v>
      </c>
      <c r="B1189"/>
      <c r="C1189"/>
      <c r="D1189"/>
      <c r="E1189"/>
      <c r="F1189">
        <v>69</v>
      </c>
      <c r="G1189">
        <v>62</v>
      </c>
      <c r="H1189">
        <v>54</v>
      </c>
      <c r="I1189">
        <v>75</v>
      </c>
      <c r="J1189">
        <v>53</v>
      </c>
      <c r="K1189">
        <v>69</v>
      </c>
      <c r="L1189">
        <v>66</v>
      </c>
      <c r="M1189">
        <v>62</v>
      </c>
      <c r="N1189" s="378"/>
    </row>
    <row r="1190" spans="1:14" x14ac:dyDescent="0.3">
      <c r="A1190" t="s">
        <v>3951</v>
      </c>
      <c r="B1190">
        <v>46</v>
      </c>
      <c r="C1190">
        <v>53</v>
      </c>
      <c r="D1190">
        <v>46</v>
      </c>
      <c r="E1190">
        <v>56</v>
      </c>
      <c r="F1190"/>
      <c r="G1190"/>
      <c r="H1190"/>
      <c r="I1190"/>
      <c r="J1190"/>
      <c r="K1190"/>
      <c r="L1190"/>
      <c r="M1190"/>
      <c r="N1190" s="378"/>
    </row>
    <row r="1191" spans="1:14" x14ac:dyDescent="0.3">
      <c r="A1191" t="s">
        <v>3953</v>
      </c>
      <c r="B1191"/>
      <c r="C1191"/>
      <c r="D1191"/>
      <c r="E1191"/>
      <c r="F1191">
        <v>116</v>
      </c>
      <c r="G1191">
        <v>38</v>
      </c>
      <c r="H1191">
        <v>128</v>
      </c>
      <c r="I1191">
        <v>38</v>
      </c>
      <c r="J1191">
        <v>122</v>
      </c>
      <c r="K1191">
        <v>26</v>
      </c>
      <c r="L1191">
        <v>98</v>
      </c>
      <c r="M1191">
        <v>36</v>
      </c>
      <c r="N1191" s="378"/>
    </row>
    <row r="1192" spans="1:14" x14ac:dyDescent="0.3">
      <c r="A1192" t="s">
        <v>12951</v>
      </c>
      <c r="B1192">
        <v>12</v>
      </c>
      <c r="C1192">
        <v>19</v>
      </c>
      <c r="D1192">
        <v>14</v>
      </c>
      <c r="E1192">
        <v>15</v>
      </c>
      <c r="F1192"/>
      <c r="G1192"/>
      <c r="H1192"/>
      <c r="I1192"/>
      <c r="J1192"/>
      <c r="K1192"/>
      <c r="L1192"/>
      <c r="M1192"/>
      <c r="N1192" s="378"/>
    </row>
    <row r="1193" spans="1:14" x14ac:dyDescent="0.3">
      <c r="A1193" t="s">
        <v>10011</v>
      </c>
      <c r="B1193">
        <v>44</v>
      </c>
      <c r="C1193">
        <v>39</v>
      </c>
      <c r="D1193">
        <v>37</v>
      </c>
      <c r="E1193">
        <v>49</v>
      </c>
      <c r="F1193"/>
      <c r="G1193"/>
      <c r="H1193"/>
      <c r="I1193"/>
      <c r="J1193"/>
      <c r="K1193"/>
      <c r="L1193"/>
      <c r="M1193"/>
      <c r="N1193" s="378"/>
    </row>
    <row r="1194" spans="1:14" x14ac:dyDescent="0.3">
      <c r="A1194" t="s">
        <v>3958</v>
      </c>
      <c r="B1194">
        <v>75</v>
      </c>
      <c r="C1194">
        <v>34</v>
      </c>
      <c r="D1194">
        <v>73</v>
      </c>
      <c r="E1194">
        <v>23</v>
      </c>
      <c r="F1194">
        <v>73</v>
      </c>
      <c r="G1194">
        <v>41</v>
      </c>
      <c r="H1194">
        <v>122</v>
      </c>
      <c r="I1194">
        <v>37</v>
      </c>
      <c r="J1194">
        <v>86</v>
      </c>
      <c r="K1194">
        <v>43</v>
      </c>
      <c r="L1194">
        <v>81</v>
      </c>
      <c r="M1194">
        <v>30</v>
      </c>
      <c r="N1194" s="378"/>
    </row>
    <row r="1195" spans="1:14" x14ac:dyDescent="0.3">
      <c r="A1195" t="s">
        <v>3963</v>
      </c>
      <c r="B1195">
        <v>82</v>
      </c>
      <c r="C1195">
        <v>77</v>
      </c>
      <c r="D1195">
        <v>61</v>
      </c>
      <c r="E1195">
        <v>81</v>
      </c>
      <c r="F1195"/>
      <c r="G1195"/>
      <c r="H1195"/>
      <c r="I1195"/>
      <c r="J1195"/>
      <c r="K1195"/>
      <c r="L1195"/>
      <c r="M1195"/>
      <c r="N1195" s="378"/>
    </row>
    <row r="1196" spans="1:14" x14ac:dyDescent="0.3">
      <c r="A1196" t="s">
        <v>3968</v>
      </c>
      <c r="B1196">
        <v>86</v>
      </c>
      <c r="C1196">
        <v>74</v>
      </c>
      <c r="D1196">
        <v>75</v>
      </c>
      <c r="E1196">
        <v>96</v>
      </c>
      <c r="F1196"/>
      <c r="G1196"/>
      <c r="H1196"/>
      <c r="I1196"/>
      <c r="J1196"/>
      <c r="K1196"/>
      <c r="L1196"/>
      <c r="M1196"/>
      <c r="N1196" s="378"/>
    </row>
    <row r="1197" spans="1:14" x14ac:dyDescent="0.3">
      <c r="A1197" t="s">
        <v>3971</v>
      </c>
      <c r="B1197">
        <v>378</v>
      </c>
      <c r="C1197">
        <v>388</v>
      </c>
      <c r="D1197">
        <v>440</v>
      </c>
      <c r="E1197">
        <v>438</v>
      </c>
      <c r="F1197">
        <v>711</v>
      </c>
      <c r="G1197">
        <v>737</v>
      </c>
      <c r="H1197">
        <v>677</v>
      </c>
      <c r="I1197">
        <v>564</v>
      </c>
      <c r="J1197">
        <v>664</v>
      </c>
      <c r="K1197">
        <v>533</v>
      </c>
      <c r="L1197">
        <v>553</v>
      </c>
      <c r="M1197">
        <v>560</v>
      </c>
      <c r="N1197" s="378"/>
    </row>
    <row r="1198" spans="1:14" x14ac:dyDescent="0.3">
      <c r="A1198" t="s">
        <v>3973</v>
      </c>
      <c r="B1198"/>
      <c r="C1198"/>
      <c r="D1198"/>
      <c r="E1198"/>
      <c r="F1198">
        <v>75</v>
      </c>
      <c r="G1198">
        <v>65</v>
      </c>
      <c r="H1198">
        <v>73</v>
      </c>
      <c r="I1198">
        <v>81</v>
      </c>
      <c r="J1198">
        <v>76</v>
      </c>
      <c r="K1198">
        <v>87</v>
      </c>
      <c r="L1198">
        <v>69</v>
      </c>
      <c r="M1198">
        <v>85</v>
      </c>
      <c r="N1198" s="378"/>
    </row>
    <row r="1199" spans="1:14" x14ac:dyDescent="0.3">
      <c r="A1199" t="s">
        <v>13126</v>
      </c>
      <c r="B1199">
        <v>21</v>
      </c>
      <c r="C1199">
        <v>29</v>
      </c>
      <c r="D1199">
        <v>19</v>
      </c>
      <c r="E1199">
        <v>23</v>
      </c>
      <c r="F1199"/>
      <c r="G1199"/>
      <c r="H1199"/>
      <c r="I1199"/>
      <c r="J1199"/>
      <c r="K1199"/>
      <c r="L1199"/>
      <c r="M1199"/>
      <c r="N1199" s="378"/>
    </row>
    <row r="1200" spans="1:14" x14ac:dyDescent="0.3">
      <c r="A1200" t="s">
        <v>4002</v>
      </c>
      <c r="B1200"/>
      <c r="C1200"/>
      <c r="D1200"/>
      <c r="E1200"/>
      <c r="F1200">
        <v>107</v>
      </c>
      <c r="G1200">
        <v>121</v>
      </c>
      <c r="H1200">
        <v>109</v>
      </c>
      <c r="I1200">
        <v>128</v>
      </c>
      <c r="J1200">
        <v>121</v>
      </c>
      <c r="K1200">
        <v>131</v>
      </c>
      <c r="L1200">
        <v>128</v>
      </c>
      <c r="M1200">
        <v>118</v>
      </c>
      <c r="N1200" s="378"/>
    </row>
    <row r="1201" spans="1:14" x14ac:dyDescent="0.3">
      <c r="A1201" t="s">
        <v>10353</v>
      </c>
      <c r="B1201">
        <v>29</v>
      </c>
      <c r="C1201">
        <v>21</v>
      </c>
      <c r="D1201">
        <v>24</v>
      </c>
      <c r="E1201">
        <v>20</v>
      </c>
      <c r="F1201"/>
      <c r="G1201"/>
      <c r="H1201"/>
      <c r="I1201"/>
      <c r="J1201"/>
      <c r="K1201"/>
      <c r="L1201"/>
      <c r="M1201"/>
      <c r="N1201" s="378"/>
    </row>
    <row r="1202" spans="1:14" x14ac:dyDescent="0.3">
      <c r="A1202" t="s">
        <v>4013</v>
      </c>
      <c r="B1202">
        <v>73</v>
      </c>
      <c r="C1202">
        <v>72</v>
      </c>
      <c r="D1202">
        <v>56</v>
      </c>
      <c r="E1202">
        <v>81</v>
      </c>
      <c r="F1202">
        <v>81</v>
      </c>
      <c r="G1202">
        <v>90</v>
      </c>
      <c r="H1202">
        <v>61</v>
      </c>
      <c r="I1202">
        <v>69</v>
      </c>
      <c r="J1202">
        <v>39</v>
      </c>
      <c r="K1202">
        <v>65</v>
      </c>
      <c r="L1202">
        <v>41</v>
      </c>
      <c r="M1202">
        <v>50</v>
      </c>
      <c r="N1202" s="378"/>
    </row>
    <row r="1203" spans="1:14" x14ac:dyDescent="0.3">
      <c r="A1203" t="s">
        <v>3940</v>
      </c>
      <c r="B1203"/>
      <c r="C1203"/>
      <c r="D1203"/>
      <c r="E1203"/>
      <c r="F1203">
        <v>26</v>
      </c>
      <c r="G1203">
        <v>20</v>
      </c>
      <c r="H1203">
        <v>18</v>
      </c>
      <c r="I1203">
        <v>12</v>
      </c>
      <c r="J1203">
        <v>9</v>
      </c>
      <c r="K1203">
        <v>8</v>
      </c>
      <c r="L1203">
        <v>20</v>
      </c>
      <c r="M1203">
        <v>27</v>
      </c>
      <c r="N1203" s="378"/>
    </row>
    <row r="1204" spans="1:14" x14ac:dyDescent="0.3">
      <c r="A1204" t="s">
        <v>3952</v>
      </c>
      <c r="B1204">
        <v>23</v>
      </c>
      <c r="C1204">
        <v>26</v>
      </c>
      <c r="D1204">
        <v>16</v>
      </c>
      <c r="E1204">
        <v>15</v>
      </c>
      <c r="F1204"/>
      <c r="G1204"/>
      <c r="H1204"/>
      <c r="I1204"/>
      <c r="J1204"/>
      <c r="K1204"/>
      <c r="L1204"/>
      <c r="M1204"/>
      <c r="N1204" s="378"/>
    </row>
    <row r="1205" spans="1:14" x14ac:dyDescent="0.3">
      <c r="A1205" t="s">
        <v>10366</v>
      </c>
      <c r="B1205">
        <v>10</v>
      </c>
      <c r="C1205">
        <v>25</v>
      </c>
      <c r="D1205">
        <v>23</v>
      </c>
      <c r="E1205">
        <v>22</v>
      </c>
      <c r="F1205">
        <v>27</v>
      </c>
      <c r="G1205">
        <v>26</v>
      </c>
      <c r="H1205">
        <v>29</v>
      </c>
      <c r="I1205">
        <v>44</v>
      </c>
      <c r="J1205">
        <v>17</v>
      </c>
      <c r="K1205">
        <v>27</v>
      </c>
      <c r="L1205">
        <v>21</v>
      </c>
      <c r="M1205">
        <v>35</v>
      </c>
      <c r="N1205" s="378"/>
    </row>
    <row r="1206" spans="1:14" x14ac:dyDescent="0.3">
      <c r="A1206" t="s">
        <v>12956</v>
      </c>
      <c r="B1206"/>
      <c r="C1206"/>
      <c r="D1206"/>
      <c r="E1206"/>
      <c r="F1206">
        <v>1</v>
      </c>
      <c r="G1206">
        <v>1</v>
      </c>
      <c r="H1206">
        <v>5</v>
      </c>
      <c r="I1206">
        <v>9</v>
      </c>
      <c r="J1206">
        <v>7</v>
      </c>
      <c r="K1206">
        <v>9</v>
      </c>
      <c r="L1206">
        <v>14</v>
      </c>
      <c r="M1206">
        <v>13</v>
      </c>
      <c r="N1206" s="378"/>
    </row>
    <row r="1207" spans="1:14" x14ac:dyDescent="0.3">
      <c r="A1207" t="s">
        <v>12952</v>
      </c>
      <c r="B1207"/>
      <c r="C1207"/>
      <c r="D1207"/>
      <c r="E1207"/>
      <c r="F1207">
        <v>33</v>
      </c>
      <c r="G1207">
        <v>72</v>
      </c>
      <c r="H1207">
        <v>63</v>
      </c>
      <c r="I1207">
        <v>92</v>
      </c>
      <c r="J1207">
        <v>34</v>
      </c>
      <c r="K1207">
        <v>59</v>
      </c>
      <c r="L1207">
        <v>35</v>
      </c>
      <c r="M1207">
        <v>51</v>
      </c>
      <c r="N1207" s="378"/>
    </row>
    <row r="1208" spans="1:14" x14ac:dyDescent="0.3">
      <c r="A1208" t="s">
        <v>16205</v>
      </c>
      <c r="B1208">
        <v>25</v>
      </c>
      <c r="C1208">
        <v>23</v>
      </c>
      <c r="D1208">
        <v>14</v>
      </c>
      <c r="E1208">
        <v>20</v>
      </c>
      <c r="F1208"/>
      <c r="G1208"/>
      <c r="H1208"/>
      <c r="I1208"/>
      <c r="J1208"/>
      <c r="K1208"/>
      <c r="L1208"/>
      <c r="M1208"/>
      <c r="N1208" s="378"/>
    </row>
    <row r="1209" spans="1:14" x14ac:dyDescent="0.3">
      <c r="A1209" t="s">
        <v>10355</v>
      </c>
      <c r="B1209">
        <v>48</v>
      </c>
      <c r="C1209">
        <v>31</v>
      </c>
      <c r="D1209">
        <v>44</v>
      </c>
      <c r="E1209">
        <v>35</v>
      </c>
      <c r="F1209"/>
      <c r="G1209"/>
      <c r="H1209"/>
      <c r="I1209"/>
      <c r="J1209"/>
      <c r="K1209"/>
      <c r="L1209"/>
      <c r="M1209"/>
      <c r="N1209" s="378"/>
    </row>
    <row r="1210" spans="1:14" x14ac:dyDescent="0.3">
      <c r="A1210" t="s">
        <v>10010</v>
      </c>
      <c r="B1210"/>
      <c r="C1210"/>
      <c r="D1210"/>
      <c r="E1210"/>
      <c r="F1210">
        <v>68</v>
      </c>
      <c r="G1210">
        <v>87</v>
      </c>
      <c r="H1210">
        <v>71</v>
      </c>
      <c r="I1210">
        <v>80</v>
      </c>
      <c r="J1210">
        <v>99</v>
      </c>
      <c r="K1210">
        <v>61</v>
      </c>
      <c r="L1210">
        <v>77</v>
      </c>
      <c r="M1210">
        <v>57</v>
      </c>
      <c r="N1210" s="378"/>
    </row>
    <row r="1211" spans="1:14" x14ac:dyDescent="0.3">
      <c r="A1211" t="s">
        <v>3959</v>
      </c>
      <c r="B1211">
        <v>34</v>
      </c>
      <c r="C1211">
        <v>45</v>
      </c>
      <c r="D1211">
        <v>38</v>
      </c>
      <c r="E1211">
        <v>44</v>
      </c>
      <c r="F1211">
        <v>44</v>
      </c>
      <c r="G1211">
        <v>43</v>
      </c>
      <c r="H1211">
        <v>35</v>
      </c>
      <c r="I1211">
        <v>41</v>
      </c>
      <c r="J1211">
        <v>48</v>
      </c>
      <c r="K1211">
        <v>48</v>
      </c>
      <c r="L1211">
        <v>36</v>
      </c>
      <c r="M1211">
        <v>35</v>
      </c>
      <c r="N1211" s="378"/>
    </row>
    <row r="1212" spans="1:14" x14ac:dyDescent="0.3">
      <c r="A1212" t="s">
        <v>3965</v>
      </c>
      <c r="B1212"/>
      <c r="C1212"/>
      <c r="D1212"/>
      <c r="E1212"/>
      <c r="F1212">
        <v>69</v>
      </c>
      <c r="G1212">
        <v>74</v>
      </c>
      <c r="H1212">
        <v>56</v>
      </c>
      <c r="I1212">
        <v>67</v>
      </c>
      <c r="J1212">
        <v>58</v>
      </c>
      <c r="K1212">
        <v>72</v>
      </c>
      <c r="L1212">
        <v>66</v>
      </c>
      <c r="M1212">
        <v>54</v>
      </c>
      <c r="N1212" s="378"/>
    </row>
    <row r="1213" spans="1:14" x14ac:dyDescent="0.3">
      <c r="A1213" t="s">
        <v>3969</v>
      </c>
      <c r="B1213"/>
      <c r="C1213"/>
      <c r="D1213"/>
      <c r="E1213"/>
      <c r="F1213">
        <v>80</v>
      </c>
      <c r="G1213">
        <v>91</v>
      </c>
      <c r="H1213">
        <v>85</v>
      </c>
      <c r="I1213">
        <v>90</v>
      </c>
      <c r="J1213">
        <v>83</v>
      </c>
      <c r="K1213">
        <v>90</v>
      </c>
      <c r="L1213">
        <v>101</v>
      </c>
      <c r="M1213">
        <v>83</v>
      </c>
      <c r="N1213" s="378"/>
    </row>
    <row r="1214" spans="1:14" x14ac:dyDescent="0.3">
      <c r="A1214" t="s">
        <v>3972</v>
      </c>
      <c r="B1214">
        <v>101</v>
      </c>
      <c r="C1214">
        <v>89</v>
      </c>
      <c r="D1214">
        <v>83</v>
      </c>
      <c r="E1214">
        <v>81</v>
      </c>
      <c r="F1214"/>
      <c r="G1214"/>
      <c r="H1214"/>
      <c r="I1214"/>
      <c r="J1214"/>
      <c r="K1214"/>
      <c r="L1214"/>
      <c r="M1214"/>
      <c r="N1214" s="378"/>
    </row>
    <row r="1215" spans="1:14" x14ac:dyDescent="0.3">
      <c r="A1215" t="s">
        <v>10382</v>
      </c>
      <c r="B1215">
        <v>26</v>
      </c>
      <c r="C1215">
        <v>36</v>
      </c>
      <c r="D1215">
        <v>29</v>
      </c>
      <c r="E1215">
        <v>35</v>
      </c>
      <c r="F1215"/>
      <c r="G1215"/>
      <c r="H1215"/>
      <c r="I1215"/>
      <c r="J1215"/>
      <c r="K1215"/>
      <c r="L1215"/>
      <c r="M1215"/>
      <c r="N1215" s="378"/>
    </row>
    <row r="1216" spans="1:14" x14ac:dyDescent="0.3">
      <c r="A1216" t="s">
        <v>12941</v>
      </c>
      <c r="B1216">
        <v>64</v>
      </c>
      <c r="C1216">
        <v>74</v>
      </c>
      <c r="D1216">
        <v>60</v>
      </c>
      <c r="E1216">
        <v>88</v>
      </c>
      <c r="F1216"/>
      <c r="G1216"/>
      <c r="H1216"/>
      <c r="I1216"/>
      <c r="J1216"/>
      <c r="K1216"/>
      <c r="L1216"/>
      <c r="M1216"/>
      <c r="N1216" s="378"/>
    </row>
    <row r="1217" spans="1:14" x14ac:dyDescent="0.3">
      <c r="A1217" t="s">
        <v>16064</v>
      </c>
      <c r="B1217"/>
      <c r="C1217"/>
      <c r="D1217"/>
      <c r="E1217"/>
      <c r="F1217">
        <v>39</v>
      </c>
      <c r="G1217">
        <v>57</v>
      </c>
      <c r="H1217">
        <v>55</v>
      </c>
      <c r="I1217">
        <v>57</v>
      </c>
      <c r="J1217">
        <v>48</v>
      </c>
      <c r="K1217">
        <v>57</v>
      </c>
      <c r="L1217">
        <v>52</v>
      </c>
      <c r="M1217">
        <v>64</v>
      </c>
      <c r="N1217" s="378"/>
    </row>
    <row r="1218" spans="1:14" x14ac:dyDescent="0.3">
      <c r="A1218" t="s">
        <v>3997</v>
      </c>
      <c r="B1218">
        <v>50</v>
      </c>
      <c r="C1218">
        <v>45</v>
      </c>
      <c r="D1218">
        <v>37</v>
      </c>
      <c r="E1218">
        <v>41</v>
      </c>
      <c r="F1218">
        <v>34</v>
      </c>
      <c r="G1218">
        <v>40</v>
      </c>
      <c r="H1218">
        <v>35</v>
      </c>
      <c r="I1218">
        <v>40</v>
      </c>
      <c r="J1218">
        <v>40</v>
      </c>
      <c r="K1218">
        <v>43</v>
      </c>
      <c r="L1218">
        <v>39</v>
      </c>
      <c r="M1218">
        <v>42</v>
      </c>
      <c r="N1218" s="378"/>
    </row>
    <row r="1219" spans="1:14" x14ac:dyDescent="0.3">
      <c r="A1219" t="s">
        <v>4010</v>
      </c>
      <c r="B1219">
        <v>32</v>
      </c>
      <c r="C1219">
        <v>40</v>
      </c>
      <c r="D1219">
        <v>31</v>
      </c>
      <c r="E1219">
        <v>34</v>
      </c>
      <c r="F1219">
        <v>31</v>
      </c>
      <c r="G1219">
        <v>44</v>
      </c>
      <c r="H1219">
        <v>33</v>
      </c>
      <c r="I1219">
        <v>46</v>
      </c>
      <c r="J1219">
        <v>32</v>
      </c>
      <c r="K1219">
        <v>32</v>
      </c>
      <c r="L1219">
        <v>28</v>
      </c>
      <c r="M1219">
        <v>39</v>
      </c>
      <c r="N1219" s="378"/>
    </row>
    <row r="1220" spans="1:14" x14ac:dyDescent="0.3">
      <c r="A1220" t="s">
        <v>4017</v>
      </c>
      <c r="B1220">
        <v>22</v>
      </c>
      <c r="C1220">
        <v>28</v>
      </c>
      <c r="D1220">
        <v>59</v>
      </c>
      <c r="E1220">
        <v>41</v>
      </c>
      <c r="F1220">
        <v>54</v>
      </c>
      <c r="G1220">
        <v>75</v>
      </c>
      <c r="H1220">
        <v>56</v>
      </c>
      <c r="I1220">
        <v>55</v>
      </c>
      <c r="J1220">
        <v>80</v>
      </c>
      <c r="K1220">
        <v>80</v>
      </c>
      <c r="L1220">
        <v>114</v>
      </c>
      <c r="M1220">
        <v>109</v>
      </c>
      <c r="N1220" s="378"/>
    </row>
    <row r="1221" spans="1:14" x14ac:dyDescent="0.3">
      <c r="A1221" t="s">
        <v>4019</v>
      </c>
      <c r="B1221">
        <v>37</v>
      </c>
      <c r="C1221">
        <v>44</v>
      </c>
      <c r="D1221">
        <v>40</v>
      </c>
      <c r="E1221">
        <v>40</v>
      </c>
      <c r="F1221">
        <v>43</v>
      </c>
      <c r="G1221">
        <v>55</v>
      </c>
      <c r="H1221">
        <v>46</v>
      </c>
      <c r="I1221">
        <v>45</v>
      </c>
      <c r="J1221">
        <v>44</v>
      </c>
      <c r="K1221">
        <v>44</v>
      </c>
      <c r="L1221">
        <v>46</v>
      </c>
      <c r="M1221">
        <v>43</v>
      </c>
      <c r="N1221" s="378"/>
    </row>
    <row r="1222" spans="1:14" x14ac:dyDescent="0.3">
      <c r="A1222" t="s">
        <v>12954</v>
      </c>
      <c r="B1222">
        <v>12</v>
      </c>
      <c r="C1222">
        <v>11</v>
      </c>
      <c r="D1222">
        <v>14</v>
      </c>
      <c r="E1222">
        <v>10</v>
      </c>
      <c r="F1222"/>
      <c r="G1222"/>
      <c r="H1222"/>
      <c r="I1222"/>
      <c r="J1222"/>
      <c r="K1222"/>
      <c r="L1222"/>
      <c r="M1222"/>
      <c r="N1222" s="378"/>
    </row>
    <row r="1223" spans="1:14" x14ac:dyDescent="0.3">
      <c r="A1223" t="s">
        <v>3941</v>
      </c>
      <c r="B1223"/>
      <c r="C1223"/>
      <c r="D1223"/>
      <c r="E1223"/>
      <c r="F1223">
        <v>26</v>
      </c>
      <c r="G1223">
        <v>34</v>
      </c>
      <c r="H1223">
        <v>29</v>
      </c>
      <c r="I1223">
        <v>35</v>
      </c>
      <c r="J1223">
        <v>11</v>
      </c>
      <c r="K1223">
        <v>14</v>
      </c>
      <c r="L1223">
        <v>28</v>
      </c>
      <c r="M1223">
        <v>48</v>
      </c>
      <c r="N1223" s="378"/>
    </row>
    <row r="1224" spans="1:14" x14ac:dyDescent="0.3">
      <c r="A1224" t="s">
        <v>10367</v>
      </c>
      <c r="B1224">
        <v>31</v>
      </c>
      <c r="C1224">
        <v>31</v>
      </c>
      <c r="D1224">
        <v>42</v>
      </c>
      <c r="E1224">
        <v>32</v>
      </c>
      <c r="F1224"/>
      <c r="G1224"/>
      <c r="H1224"/>
      <c r="I1224"/>
      <c r="J1224"/>
      <c r="K1224"/>
      <c r="L1224"/>
      <c r="M1224"/>
      <c r="N1224" s="378"/>
    </row>
    <row r="1225" spans="1:14" x14ac:dyDescent="0.3">
      <c r="A1225" t="s">
        <v>13212</v>
      </c>
      <c r="B1225">
        <v>42</v>
      </c>
      <c r="C1225">
        <v>53</v>
      </c>
      <c r="D1225">
        <v>49</v>
      </c>
      <c r="E1225">
        <v>36</v>
      </c>
      <c r="F1225"/>
      <c r="G1225"/>
      <c r="H1225"/>
      <c r="I1225"/>
      <c r="J1225"/>
      <c r="K1225"/>
      <c r="L1225"/>
      <c r="M1225"/>
      <c r="N1225" s="378"/>
    </row>
    <row r="1226" spans="1:14" x14ac:dyDescent="0.3">
      <c r="A1226" t="s">
        <v>13213</v>
      </c>
      <c r="B1226"/>
      <c r="C1226"/>
      <c r="D1226"/>
      <c r="E1226"/>
      <c r="F1226">
        <v>39</v>
      </c>
      <c r="G1226">
        <v>49</v>
      </c>
      <c r="H1226">
        <v>48</v>
      </c>
      <c r="I1226">
        <v>48</v>
      </c>
      <c r="J1226">
        <v>42</v>
      </c>
      <c r="K1226">
        <v>45</v>
      </c>
      <c r="L1226">
        <v>25</v>
      </c>
      <c r="M1226">
        <v>34</v>
      </c>
      <c r="N1226" s="378"/>
    </row>
    <row r="1227" spans="1:14" x14ac:dyDescent="0.3">
      <c r="A1227" t="s">
        <v>16124</v>
      </c>
      <c r="B1227">
        <v>65</v>
      </c>
      <c r="C1227">
        <v>77</v>
      </c>
      <c r="D1227">
        <v>77</v>
      </c>
      <c r="E1227">
        <v>65</v>
      </c>
      <c r="F1227"/>
      <c r="G1227"/>
      <c r="H1227"/>
      <c r="I1227"/>
      <c r="J1227"/>
      <c r="K1227"/>
      <c r="L1227"/>
      <c r="M1227"/>
      <c r="N1227" s="378"/>
    </row>
    <row r="1228" spans="1:14" x14ac:dyDescent="0.3">
      <c r="A1228" t="s">
        <v>15898</v>
      </c>
      <c r="B1228">
        <v>40</v>
      </c>
      <c r="C1228">
        <v>36</v>
      </c>
      <c r="D1228">
        <v>33</v>
      </c>
      <c r="E1228">
        <v>49</v>
      </c>
      <c r="F1228"/>
      <c r="G1228"/>
      <c r="H1228"/>
      <c r="I1228"/>
      <c r="J1228"/>
      <c r="K1228"/>
      <c r="L1228"/>
      <c r="M1228"/>
      <c r="N1228" s="378"/>
    </row>
    <row r="1229" spans="1:14" x14ac:dyDescent="0.3">
      <c r="A1229" t="s">
        <v>3960</v>
      </c>
      <c r="B1229">
        <v>86</v>
      </c>
      <c r="C1229">
        <v>83</v>
      </c>
      <c r="D1229">
        <v>77</v>
      </c>
      <c r="E1229">
        <v>92</v>
      </c>
      <c r="F1229"/>
      <c r="G1229"/>
      <c r="H1229"/>
      <c r="I1229"/>
      <c r="J1229"/>
      <c r="K1229"/>
      <c r="L1229"/>
      <c r="M1229"/>
      <c r="N1229" s="378"/>
    </row>
    <row r="1230" spans="1:14" x14ac:dyDescent="0.3">
      <c r="A1230" t="s">
        <v>3982</v>
      </c>
      <c r="B1230">
        <v>33</v>
      </c>
      <c r="C1230">
        <v>22</v>
      </c>
      <c r="D1230">
        <v>20</v>
      </c>
      <c r="E1230">
        <v>32</v>
      </c>
      <c r="F1230">
        <v>23</v>
      </c>
      <c r="G1230">
        <v>23</v>
      </c>
      <c r="H1230">
        <v>19</v>
      </c>
      <c r="I1230">
        <v>24</v>
      </c>
      <c r="J1230">
        <v>21</v>
      </c>
      <c r="K1230">
        <v>33</v>
      </c>
      <c r="L1230">
        <v>29</v>
      </c>
      <c r="M1230">
        <v>29</v>
      </c>
      <c r="N1230" s="378"/>
    </row>
    <row r="1231" spans="1:14" x14ac:dyDescent="0.3">
      <c r="A1231" t="s">
        <v>12940</v>
      </c>
      <c r="B1231">
        <v>137</v>
      </c>
      <c r="C1231">
        <v>143</v>
      </c>
      <c r="D1231">
        <v>129</v>
      </c>
      <c r="E1231">
        <v>146</v>
      </c>
      <c r="F1231">
        <v>134</v>
      </c>
      <c r="G1231">
        <v>133</v>
      </c>
      <c r="H1231">
        <v>142</v>
      </c>
      <c r="I1231">
        <v>144</v>
      </c>
      <c r="J1231">
        <v>80</v>
      </c>
      <c r="K1231">
        <v>89</v>
      </c>
      <c r="L1231">
        <v>84</v>
      </c>
      <c r="M1231">
        <v>72</v>
      </c>
      <c r="N1231" s="378"/>
    </row>
    <row r="1232" spans="1:14" x14ac:dyDescent="0.3">
      <c r="A1232" t="s">
        <v>3987</v>
      </c>
      <c r="B1232"/>
      <c r="C1232"/>
      <c r="D1232"/>
      <c r="E1232"/>
      <c r="F1232"/>
      <c r="G1232"/>
      <c r="H1232">
        <v>76</v>
      </c>
      <c r="I1232">
        <v>81</v>
      </c>
      <c r="J1232">
        <v>101</v>
      </c>
      <c r="K1232">
        <v>123</v>
      </c>
      <c r="L1232">
        <v>88</v>
      </c>
      <c r="M1232">
        <v>115</v>
      </c>
      <c r="N1232" s="378"/>
    </row>
    <row r="1233" spans="1:14" x14ac:dyDescent="0.3">
      <c r="A1233" t="s">
        <v>3990</v>
      </c>
      <c r="B1233"/>
      <c r="C1233"/>
      <c r="D1233"/>
      <c r="E1233"/>
      <c r="F1233">
        <v>99</v>
      </c>
      <c r="G1233">
        <v>114</v>
      </c>
      <c r="H1233">
        <v>130</v>
      </c>
      <c r="I1233">
        <v>112</v>
      </c>
      <c r="J1233">
        <v>108</v>
      </c>
      <c r="K1233">
        <v>121</v>
      </c>
      <c r="L1233">
        <v>106</v>
      </c>
      <c r="M1233">
        <v>110</v>
      </c>
      <c r="N1233" s="378"/>
    </row>
    <row r="1234" spans="1:14" x14ac:dyDescent="0.3">
      <c r="A1234" t="s">
        <v>3992</v>
      </c>
      <c r="B1234">
        <v>23</v>
      </c>
      <c r="C1234">
        <v>28</v>
      </c>
      <c r="D1234">
        <v>23</v>
      </c>
      <c r="E1234">
        <v>28</v>
      </c>
      <c r="F1234">
        <v>24</v>
      </c>
      <c r="G1234">
        <v>22</v>
      </c>
      <c r="H1234">
        <v>30</v>
      </c>
      <c r="I1234">
        <v>24</v>
      </c>
      <c r="J1234">
        <v>32</v>
      </c>
      <c r="K1234">
        <v>29</v>
      </c>
      <c r="L1234">
        <v>29</v>
      </c>
      <c r="M1234">
        <v>22</v>
      </c>
      <c r="N1234" s="378"/>
    </row>
    <row r="1235" spans="1:14" x14ac:dyDescent="0.3">
      <c r="A1235" t="s">
        <v>3996</v>
      </c>
      <c r="B1235">
        <v>92</v>
      </c>
      <c r="C1235">
        <v>103</v>
      </c>
      <c r="D1235">
        <v>95</v>
      </c>
      <c r="E1235">
        <v>96</v>
      </c>
      <c r="F1235"/>
      <c r="G1235"/>
      <c r="H1235"/>
      <c r="I1235"/>
      <c r="J1235"/>
      <c r="K1235"/>
      <c r="L1235"/>
      <c r="M1235"/>
      <c r="N1235" s="378"/>
    </row>
    <row r="1236" spans="1:14" x14ac:dyDescent="0.3">
      <c r="A1236" t="s">
        <v>4005</v>
      </c>
      <c r="B1236">
        <v>46</v>
      </c>
      <c r="C1236">
        <v>53</v>
      </c>
      <c r="D1236">
        <v>37</v>
      </c>
      <c r="E1236">
        <v>50</v>
      </c>
      <c r="F1236">
        <v>45</v>
      </c>
      <c r="G1236">
        <v>54</v>
      </c>
      <c r="H1236">
        <v>51</v>
      </c>
      <c r="I1236">
        <v>47</v>
      </c>
      <c r="J1236">
        <v>38</v>
      </c>
      <c r="K1236">
        <v>47</v>
      </c>
      <c r="L1236">
        <v>39</v>
      </c>
      <c r="M1236">
        <v>35</v>
      </c>
      <c r="N1236" s="378"/>
    </row>
    <row r="1237" spans="1:14" x14ac:dyDescent="0.3">
      <c r="A1237" t="s">
        <v>4011</v>
      </c>
      <c r="B1237">
        <v>32</v>
      </c>
      <c r="C1237">
        <v>22</v>
      </c>
      <c r="D1237">
        <v>41</v>
      </c>
      <c r="E1237">
        <v>33</v>
      </c>
      <c r="F1237">
        <v>32</v>
      </c>
      <c r="G1237">
        <v>31</v>
      </c>
      <c r="H1237">
        <v>27</v>
      </c>
      <c r="I1237">
        <v>25</v>
      </c>
      <c r="J1237">
        <v>25</v>
      </c>
      <c r="K1237">
        <v>37</v>
      </c>
      <c r="L1237">
        <v>33</v>
      </c>
      <c r="M1237">
        <v>50</v>
      </c>
      <c r="N1237" s="378"/>
    </row>
    <row r="1238" spans="1:14" x14ac:dyDescent="0.3">
      <c r="A1238" t="s">
        <v>4014</v>
      </c>
      <c r="B1238">
        <v>28</v>
      </c>
      <c r="C1238">
        <v>21</v>
      </c>
      <c r="D1238">
        <v>33</v>
      </c>
      <c r="E1238">
        <v>19</v>
      </c>
      <c r="F1238">
        <v>38</v>
      </c>
      <c r="G1238">
        <v>46</v>
      </c>
      <c r="H1238">
        <v>32</v>
      </c>
      <c r="I1238">
        <v>31</v>
      </c>
      <c r="J1238">
        <v>25</v>
      </c>
      <c r="K1238">
        <v>28</v>
      </c>
      <c r="L1238">
        <v>12</v>
      </c>
      <c r="M1238">
        <v>23</v>
      </c>
      <c r="N1238" s="378"/>
    </row>
    <row r="1239" spans="1:14" x14ac:dyDescent="0.3">
      <c r="A1239" t="s">
        <v>4015</v>
      </c>
      <c r="B1239">
        <v>40</v>
      </c>
      <c r="C1239">
        <v>42</v>
      </c>
      <c r="D1239">
        <v>34</v>
      </c>
      <c r="E1239">
        <v>30</v>
      </c>
      <c r="F1239"/>
      <c r="G1239"/>
      <c r="H1239"/>
      <c r="I1239"/>
      <c r="J1239"/>
      <c r="K1239"/>
      <c r="L1239"/>
      <c r="M1239"/>
      <c r="N1239" s="378"/>
    </row>
    <row r="1240" spans="1:14" x14ac:dyDescent="0.3">
      <c r="A1240" t="s">
        <v>17789</v>
      </c>
      <c r="B1240">
        <v>66</v>
      </c>
      <c r="C1240">
        <v>65</v>
      </c>
      <c r="D1240">
        <v>67</v>
      </c>
      <c r="E1240">
        <v>93</v>
      </c>
      <c r="F1240"/>
      <c r="G1240"/>
      <c r="H1240"/>
      <c r="I1240"/>
      <c r="J1240"/>
      <c r="K1240"/>
      <c r="L1240"/>
      <c r="M1240"/>
      <c r="N1240" s="378"/>
    </row>
    <row r="1241" spans="1:14" x14ac:dyDescent="0.3">
      <c r="A1241" t="s">
        <v>3732</v>
      </c>
      <c r="B1241">
        <v>131</v>
      </c>
      <c r="C1241">
        <v>147</v>
      </c>
      <c r="D1241">
        <v>142</v>
      </c>
      <c r="E1241">
        <v>131</v>
      </c>
      <c r="F1241"/>
      <c r="G1241"/>
      <c r="H1241"/>
      <c r="I1241"/>
      <c r="J1241"/>
      <c r="K1241"/>
      <c r="L1241"/>
      <c r="M1241"/>
      <c r="N1241" s="378"/>
    </row>
    <row r="1242" spans="1:14" x14ac:dyDescent="0.3">
      <c r="A1242" t="s">
        <v>3735</v>
      </c>
      <c r="B1242"/>
      <c r="C1242"/>
      <c r="D1242"/>
      <c r="E1242"/>
      <c r="F1242">
        <v>158</v>
      </c>
      <c r="G1242">
        <v>178</v>
      </c>
      <c r="H1242">
        <v>152</v>
      </c>
      <c r="I1242">
        <v>160</v>
      </c>
      <c r="J1242">
        <v>173</v>
      </c>
      <c r="K1242">
        <v>196</v>
      </c>
      <c r="L1242">
        <v>181</v>
      </c>
      <c r="M1242">
        <v>194</v>
      </c>
      <c r="N1242" s="378"/>
    </row>
    <row r="1243" spans="1:14" x14ac:dyDescent="0.3">
      <c r="A1243" t="s">
        <v>3736</v>
      </c>
      <c r="B1243">
        <v>152</v>
      </c>
      <c r="C1243">
        <v>143</v>
      </c>
      <c r="D1243">
        <v>154</v>
      </c>
      <c r="E1243">
        <v>173</v>
      </c>
      <c r="F1243"/>
      <c r="G1243"/>
      <c r="H1243"/>
      <c r="I1243"/>
      <c r="J1243"/>
      <c r="K1243"/>
      <c r="L1243"/>
      <c r="M1243"/>
      <c r="N1243" s="378"/>
    </row>
    <row r="1244" spans="1:14" x14ac:dyDescent="0.3">
      <c r="A1244" t="s">
        <v>10345</v>
      </c>
      <c r="B1244">
        <v>53</v>
      </c>
      <c r="C1244">
        <v>60</v>
      </c>
      <c r="D1244">
        <v>68</v>
      </c>
      <c r="E1244">
        <v>66</v>
      </c>
      <c r="F1244"/>
      <c r="G1244"/>
      <c r="H1244"/>
      <c r="I1244"/>
      <c r="J1244"/>
      <c r="K1244"/>
      <c r="L1244"/>
      <c r="M1244"/>
      <c r="N1244" s="378"/>
    </row>
    <row r="1245" spans="1:14" x14ac:dyDescent="0.3">
      <c r="A1245" t="s">
        <v>3748</v>
      </c>
      <c r="B1245">
        <v>42</v>
      </c>
      <c r="C1245">
        <v>37</v>
      </c>
      <c r="D1245">
        <v>41</v>
      </c>
      <c r="E1245">
        <v>44</v>
      </c>
      <c r="F1245"/>
      <c r="G1245"/>
      <c r="H1245"/>
      <c r="I1245"/>
      <c r="J1245"/>
      <c r="K1245"/>
      <c r="L1245"/>
      <c r="M1245"/>
      <c r="N1245" s="378"/>
    </row>
    <row r="1246" spans="1:14" x14ac:dyDescent="0.3">
      <c r="A1246" t="s">
        <v>3752</v>
      </c>
      <c r="B1246">
        <v>32</v>
      </c>
      <c r="C1246">
        <v>32</v>
      </c>
      <c r="D1246">
        <v>34</v>
      </c>
      <c r="E1246">
        <v>38</v>
      </c>
      <c r="F1246"/>
      <c r="G1246"/>
      <c r="H1246"/>
      <c r="I1246"/>
      <c r="J1246"/>
      <c r="K1246"/>
      <c r="L1246"/>
      <c r="M1246"/>
      <c r="N1246" s="378"/>
    </row>
    <row r="1247" spans="1:14" x14ac:dyDescent="0.3">
      <c r="A1247" t="s">
        <v>3762</v>
      </c>
      <c r="B1247">
        <v>178</v>
      </c>
      <c r="C1247">
        <v>180</v>
      </c>
      <c r="D1247">
        <v>134</v>
      </c>
      <c r="E1247">
        <v>177</v>
      </c>
      <c r="F1247"/>
      <c r="G1247"/>
      <c r="H1247"/>
      <c r="I1247"/>
      <c r="J1247"/>
      <c r="K1247"/>
      <c r="L1247"/>
      <c r="M1247"/>
      <c r="N1247" s="378"/>
    </row>
    <row r="1248" spans="1:14" x14ac:dyDescent="0.3">
      <c r="A1248" t="s">
        <v>3768</v>
      </c>
      <c r="B1248">
        <v>167</v>
      </c>
      <c r="C1248">
        <v>191</v>
      </c>
      <c r="D1248">
        <v>180</v>
      </c>
      <c r="E1248">
        <v>170</v>
      </c>
      <c r="F1248"/>
      <c r="G1248"/>
      <c r="H1248"/>
      <c r="I1248"/>
      <c r="J1248"/>
      <c r="K1248"/>
      <c r="L1248"/>
      <c r="M1248"/>
      <c r="N1248" s="378"/>
    </row>
    <row r="1249" spans="1:14" x14ac:dyDescent="0.3">
      <c r="A1249" t="s">
        <v>3777</v>
      </c>
      <c r="B1249">
        <v>58</v>
      </c>
      <c r="C1249">
        <v>54</v>
      </c>
      <c r="D1249">
        <v>62</v>
      </c>
      <c r="E1249">
        <v>52</v>
      </c>
      <c r="F1249">
        <v>49</v>
      </c>
      <c r="G1249">
        <v>48</v>
      </c>
      <c r="H1249">
        <v>57</v>
      </c>
      <c r="I1249">
        <v>50</v>
      </c>
      <c r="J1249">
        <v>46</v>
      </c>
      <c r="K1249">
        <v>52</v>
      </c>
      <c r="L1249">
        <v>45</v>
      </c>
      <c r="M1249">
        <v>48</v>
      </c>
      <c r="N1249" s="378"/>
    </row>
    <row r="1250" spans="1:14" x14ac:dyDescent="0.3">
      <c r="A1250" t="s">
        <v>3784</v>
      </c>
      <c r="B1250">
        <v>32</v>
      </c>
      <c r="C1250">
        <v>42</v>
      </c>
      <c r="D1250">
        <v>38</v>
      </c>
      <c r="E1250">
        <v>37</v>
      </c>
      <c r="F1250"/>
      <c r="G1250"/>
      <c r="H1250"/>
      <c r="I1250"/>
      <c r="J1250"/>
      <c r="K1250"/>
      <c r="L1250"/>
      <c r="M1250"/>
      <c r="N1250" s="378"/>
    </row>
    <row r="1251" spans="1:14" x14ac:dyDescent="0.3">
      <c r="A1251" t="s">
        <v>3785</v>
      </c>
      <c r="B1251">
        <v>48</v>
      </c>
      <c r="C1251">
        <v>52</v>
      </c>
      <c r="D1251">
        <v>39</v>
      </c>
      <c r="E1251">
        <v>52</v>
      </c>
      <c r="F1251"/>
      <c r="G1251"/>
      <c r="H1251"/>
      <c r="I1251"/>
      <c r="J1251"/>
      <c r="K1251"/>
      <c r="L1251"/>
      <c r="M1251"/>
      <c r="N1251" s="378"/>
    </row>
    <row r="1252" spans="1:14" x14ac:dyDescent="0.3">
      <c r="A1252" t="s">
        <v>3788</v>
      </c>
      <c r="B1252">
        <v>29</v>
      </c>
      <c r="C1252">
        <v>57</v>
      </c>
      <c r="D1252">
        <v>39</v>
      </c>
      <c r="E1252">
        <v>45</v>
      </c>
      <c r="F1252"/>
      <c r="G1252"/>
      <c r="H1252"/>
      <c r="I1252"/>
      <c r="J1252"/>
      <c r="K1252"/>
      <c r="L1252"/>
      <c r="M1252"/>
      <c r="N1252" s="378"/>
    </row>
    <row r="1253" spans="1:14" x14ac:dyDescent="0.3">
      <c r="A1253" t="s">
        <v>3790</v>
      </c>
      <c r="B1253">
        <v>26</v>
      </c>
      <c r="C1253">
        <v>32</v>
      </c>
      <c r="D1253">
        <v>27</v>
      </c>
      <c r="E1253">
        <v>30</v>
      </c>
      <c r="F1253"/>
      <c r="G1253"/>
      <c r="H1253"/>
      <c r="I1253"/>
      <c r="J1253"/>
      <c r="K1253"/>
      <c r="L1253"/>
      <c r="M1253"/>
      <c r="N1253" s="378"/>
    </row>
    <row r="1254" spans="1:14" x14ac:dyDescent="0.3">
      <c r="A1254" t="s">
        <v>3797</v>
      </c>
      <c r="B1254"/>
      <c r="C1254"/>
      <c r="D1254"/>
      <c r="E1254"/>
      <c r="F1254">
        <v>70</v>
      </c>
      <c r="G1254">
        <v>96</v>
      </c>
      <c r="H1254">
        <v>66</v>
      </c>
      <c r="I1254">
        <v>85</v>
      </c>
      <c r="J1254">
        <v>90</v>
      </c>
      <c r="K1254">
        <v>57</v>
      </c>
      <c r="L1254">
        <v>55</v>
      </c>
      <c r="M1254">
        <v>73</v>
      </c>
      <c r="N1254" s="378"/>
    </row>
    <row r="1255" spans="1:14" x14ac:dyDescent="0.3">
      <c r="A1255" t="s">
        <v>3802</v>
      </c>
      <c r="B1255">
        <v>21</v>
      </c>
      <c r="C1255">
        <v>22</v>
      </c>
      <c r="D1255">
        <v>23</v>
      </c>
      <c r="E1255">
        <v>23</v>
      </c>
      <c r="F1255"/>
      <c r="G1255"/>
      <c r="H1255"/>
      <c r="I1255"/>
      <c r="J1255"/>
      <c r="K1255"/>
      <c r="L1255"/>
      <c r="M1255"/>
      <c r="N1255" s="378"/>
    </row>
    <row r="1256" spans="1:14" x14ac:dyDescent="0.3">
      <c r="A1256" t="s">
        <v>3815</v>
      </c>
      <c r="B1256">
        <v>60</v>
      </c>
      <c r="C1256">
        <v>68</v>
      </c>
      <c r="D1256">
        <v>43</v>
      </c>
      <c r="E1256">
        <v>40</v>
      </c>
      <c r="F1256">
        <v>63</v>
      </c>
      <c r="G1256">
        <v>71</v>
      </c>
      <c r="H1256">
        <v>35</v>
      </c>
      <c r="I1256">
        <v>36</v>
      </c>
      <c r="J1256">
        <v>50</v>
      </c>
      <c r="K1256">
        <v>38</v>
      </c>
      <c r="L1256">
        <v>33</v>
      </c>
      <c r="M1256">
        <v>36</v>
      </c>
      <c r="N1256" s="378"/>
    </row>
    <row r="1257" spans="1:14" x14ac:dyDescent="0.3">
      <c r="A1257" t="s">
        <v>3822</v>
      </c>
      <c r="B1257">
        <v>24</v>
      </c>
      <c r="C1257">
        <v>22</v>
      </c>
      <c r="D1257">
        <v>23</v>
      </c>
      <c r="E1257">
        <v>28</v>
      </c>
      <c r="F1257"/>
      <c r="G1257"/>
      <c r="H1257"/>
      <c r="I1257"/>
      <c r="J1257"/>
      <c r="K1257"/>
      <c r="L1257"/>
      <c r="M1257"/>
      <c r="N1257" s="378"/>
    </row>
    <row r="1258" spans="1:14" x14ac:dyDescent="0.3">
      <c r="A1258" t="s">
        <v>3835</v>
      </c>
      <c r="B1258">
        <v>21</v>
      </c>
      <c r="C1258">
        <v>25</v>
      </c>
      <c r="D1258">
        <v>10</v>
      </c>
      <c r="E1258">
        <v>11</v>
      </c>
      <c r="F1258"/>
      <c r="G1258"/>
      <c r="H1258"/>
      <c r="I1258"/>
      <c r="J1258"/>
      <c r="K1258"/>
      <c r="L1258"/>
      <c r="M1258"/>
      <c r="N1258" s="378"/>
    </row>
    <row r="1259" spans="1:14" x14ac:dyDescent="0.3">
      <c r="A1259" t="s">
        <v>3841</v>
      </c>
      <c r="B1259">
        <v>10</v>
      </c>
      <c r="C1259">
        <v>18</v>
      </c>
      <c r="D1259">
        <v>24</v>
      </c>
      <c r="E1259">
        <v>16</v>
      </c>
      <c r="F1259"/>
      <c r="G1259"/>
      <c r="H1259"/>
      <c r="I1259"/>
      <c r="J1259"/>
      <c r="K1259"/>
      <c r="L1259"/>
      <c r="M1259"/>
      <c r="N1259" s="378"/>
    </row>
    <row r="1260" spans="1:14" x14ac:dyDescent="0.3">
      <c r="A1260" t="s">
        <v>12953</v>
      </c>
      <c r="B1260">
        <v>29</v>
      </c>
      <c r="C1260">
        <v>29</v>
      </c>
      <c r="D1260">
        <v>17</v>
      </c>
      <c r="E1260">
        <v>21</v>
      </c>
      <c r="F1260"/>
      <c r="G1260"/>
      <c r="H1260"/>
      <c r="I1260"/>
      <c r="J1260"/>
      <c r="K1260"/>
      <c r="L1260"/>
      <c r="M1260"/>
      <c r="N1260" s="378"/>
    </row>
    <row r="1261" spans="1:14" x14ac:dyDescent="0.3">
      <c r="A1261" t="s">
        <v>3843</v>
      </c>
      <c r="B1261">
        <v>21</v>
      </c>
      <c r="C1261">
        <v>28</v>
      </c>
      <c r="D1261">
        <v>17</v>
      </c>
      <c r="E1261">
        <v>28</v>
      </c>
      <c r="F1261"/>
      <c r="G1261"/>
      <c r="H1261"/>
      <c r="I1261"/>
      <c r="J1261"/>
      <c r="K1261"/>
      <c r="L1261"/>
      <c r="M1261"/>
      <c r="N1261" s="378"/>
    </row>
    <row r="1262" spans="1:14" x14ac:dyDescent="0.3">
      <c r="A1262" t="s">
        <v>3845</v>
      </c>
      <c r="B1262">
        <v>17</v>
      </c>
      <c r="C1262">
        <v>30</v>
      </c>
      <c r="D1262">
        <v>23</v>
      </c>
      <c r="E1262">
        <v>22</v>
      </c>
      <c r="F1262"/>
      <c r="G1262"/>
      <c r="H1262"/>
      <c r="I1262"/>
      <c r="J1262"/>
      <c r="K1262"/>
      <c r="L1262"/>
      <c r="M1262"/>
      <c r="N1262" s="378"/>
    </row>
    <row r="1263" spans="1:14" x14ac:dyDescent="0.3">
      <c r="A1263" t="s">
        <v>13129</v>
      </c>
      <c r="B1263">
        <v>23</v>
      </c>
      <c r="C1263">
        <v>16</v>
      </c>
      <c r="D1263">
        <v>22</v>
      </c>
      <c r="E1263">
        <v>18</v>
      </c>
      <c r="F1263"/>
      <c r="G1263"/>
      <c r="H1263"/>
      <c r="I1263"/>
      <c r="J1263"/>
      <c r="K1263"/>
      <c r="L1263"/>
      <c r="M1263"/>
      <c r="N1263" s="378"/>
    </row>
    <row r="1264" spans="1:14" x14ac:dyDescent="0.3">
      <c r="A1264" t="s">
        <v>3861</v>
      </c>
      <c r="B1264">
        <v>62</v>
      </c>
      <c r="C1264">
        <v>53</v>
      </c>
      <c r="D1264">
        <v>56</v>
      </c>
      <c r="E1264">
        <v>64</v>
      </c>
      <c r="F1264"/>
      <c r="G1264"/>
      <c r="H1264"/>
      <c r="I1264"/>
      <c r="J1264"/>
      <c r="K1264"/>
      <c r="L1264"/>
      <c r="M1264"/>
      <c r="N1264" s="378"/>
    </row>
    <row r="1265" spans="1:14" x14ac:dyDescent="0.3">
      <c r="A1265" t="s">
        <v>3879</v>
      </c>
      <c r="B1265"/>
      <c r="C1265"/>
      <c r="D1265"/>
      <c r="E1265"/>
      <c r="F1265">
        <v>152</v>
      </c>
      <c r="G1265">
        <v>170</v>
      </c>
      <c r="H1265">
        <v>130</v>
      </c>
      <c r="I1265">
        <v>139</v>
      </c>
      <c r="J1265">
        <v>85</v>
      </c>
      <c r="K1265">
        <v>98</v>
      </c>
      <c r="L1265">
        <v>106</v>
      </c>
      <c r="M1265">
        <v>113</v>
      </c>
      <c r="N1265" s="378"/>
    </row>
    <row r="1266" spans="1:14" x14ac:dyDescent="0.3">
      <c r="A1266" t="s">
        <v>3888</v>
      </c>
      <c r="B1266">
        <v>55</v>
      </c>
      <c r="C1266">
        <v>76</v>
      </c>
      <c r="D1266">
        <v>57</v>
      </c>
      <c r="E1266">
        <v>75</v>
      </c>
      <c r="F1266"/>
      <c r="G1266"/>
      <c r="H1266"/>
      <c r="I1266"/>
      <c r="J1266"/>
      <c r="K1266"/>
      <c r="L1266"/>
      <c r="M1266"/>
      <c r="N1266" s="378"/>
    </row>
    <row r="1267" spans="1:14" x14ac:dyDescent="0.3">
      <c r="A1267" t="s">
        <v>3890</v>
      </c>
      <c r="B1267">
        <v>9</v>
      </c>
      <c r="C1267">
        <v>13</v>
      </c>
      <c r="D1267">
        <v>11</v>
      </c>
      <c r="E1267">
        <v>9</v>
      </c>
      <c r="F1267"/>
      <c r="G1267"/>
      <c r="H1267"/>
      <c r="I1267"/>
      <c r="J1267"/>
      <c r="K1267"/>
      <c r="L1267"/>
      <c r="M1267"/>
      <c r="N1267" s="378"/>
    </row>
    <row r="1268" spans="1:14" x14ac:dyDescent="0.3">
      <c r="A1268" t="s">
        <v>12950</v>
      </c>
      <c r="B1268">
        <v>52</v>
      </c>
      <c r="C1268">
        <v>67</v>
      </c>
      <c r="D1268">
        <v>48</v>
      </c>
      <c r="E1268">
        <v>68</v>
      </c>
      <c r="F1268"/>
      <c r="G1268"/>
      <c r="H1268"/>
      <c r="I1268"/>
      <c r="J1268"/>
      <c r="K1268"/>
      <c r="L1268"/>
      <c r="M1268"/>
      <c r="N1268" s="378"/>
    </row>
    <row r="1269" spans="1:14" x14ac:dyDescent="0.3">
      <c r="A1269" t="s">
        <v>3892</v>
      </c>
      <c r="B1269">
        <v>20</v>
      </c>
      <c r="C1269">
        <v>18</v>
      </c>
      <c r="D1269">
        <v>25</v>
      </c>
      <c r="E1269">
        <v>22</v>
      </c>
      <c r="F1269"/>
      <c r="G1269"/>
      <c r="H1269"/>
      <c r="I1269"/>
      <c r="J1269"/>
      <c r="K1269"/>
      <c r="L1269"/>
      <c r="M1269"/>
      <c r="N1269" s="378"/>
    </row>
    <row r="1270" spans="1:14" x14ac:dyDescent="0.3">
      <c r="A1270" t="s">
        <v>3893</v>
      </c>
      <c r="B1270">
        <v>28</v>
      </c>
      <c r="C1270">
        <v>19</v>
      </c>
      <c r="D1270">
        <v>20</v>
      </c>
      <c r="E1270">
        <v>23</v>
      </c>
      <c r="F1270"/>
      <c r="G1270"/>
      <c r="H1270"/>
      <c r="I1270"/>
      <c r="J1270"/>
      <c r="K1270"/>
      <c r="L1270"/>
      <c r="M1270"/>
      <c r="N1270" s="378"/>
    </row>
    <row r="1271" spans="1:14" x14ac:dyDescent="0.3">
      <c r="A1271" t="s">
        <v>3897</v>
      </c>
      <c r="B1271">
        <v>39</v>
      </c>
      <c r="C1271">
        <v>38</v>
      </c>
      <c r="D1271">
        <v>36</v>
      </c>
      <c r="E1271">
        <v>23</v>
      </c>
      <c r="F1271"/>
      <c r="G1271"/>
      <c r="H1271"/>
      <c r="I1271"/>
      <c r="J1271"/>
      <c r="K1271"/>
      <c r="L1271"/>
      <c r="M1271"/>
      <c r="N1271" s="378"/>
    </row>
    <row r="1272" spans="1:14" x14ac:dyDescent="0.3">
      <c r="A1272" t="s">
        <v>3907</v>
      </c>
      <c r="B1272">
        <v>48</v>
      </c>
      <c r="C1272">
        <v>48</v>
      </c>
      <c r="D1272">
        <v>44</v>
      </c>
      <c r="E1272">
        <v>47</v>
      </c>
      <c r="F1272"/>
      <c r="G1272"/>
      <c r="H1272"/>
      <c r="I1272"/>
      <c r="J1272"/>
      <c r="K1272"/>
      <c r="L1272"/>
      <c r="M1272"/>
      <c r="N1272" s="378"/>
    </row>
    <row r="1273" spans="1:14" x14ac:dyDescent="0.3">
      <c r="A1273" t="s">
        <v>3919</v>
      </c>
      <c r="B1273">
        <v>11</v>
      </c>
      <c r="C1273">
        <v>15</v>
      </c>
      <c r="D1273">
        <v>6</v>
      </c>
      <c r="E1273">
        <v>13</v>
      </c>
      <c r="F1273"/>
      <c r="G1273"/>
      <c r="H1273"/>
      <c r="I1273"/>
      <c r="J1273"/>
      <c r="K1273"/>
      <c r="L1273"/>
      <c r="M1273"/>
      <c r="N1273" s="378"/>
    </row>
    <row r="1274" spans="1:14" x14ac:dyDescent="0.3">
      <c r="A1274" t="s">
        <v>3938</v>
      </c>
      <c r="B1274"/>
      <c r="C1274"/>
      <c r="D1274"/>
      <c r="E1274"/>
      <c r="F1274">
        <v>42</v>
      </c>
      <c r="G1274">
        <v>35</v>
      </c>
      <c r="H1274">
        <v>39</v>
      </c>
      <c r="I1274">
        <v>33</v>
      </c>
      <c r="J1274">
        <v>43</v>
      </c>
      <c r="K1274">
        <v>32</v>
      </c>
      <c r="L1274">
        <v>38</v>
      </c>
      <c r="M1274">
        <v>34</v>
      </c>
      <c r="N1274" s="378"/>
    </row>
    <row r="1275" spans="1:14" x14ac:dyDescent="0.3">
      <c r="A1275" t="s">
        <v>3944</v>
      </c>
      <c r="B1275"/>
      <c r="C1275"/>
      <c r="D1275"/>
      <c r="E1275"/>
      <c r="F1275">
        <v>35</v>
      </c>
      <c r="G1275">
        <v>55</v>
      </c>
      <c r="H1275">
        <v>21</v>
      </c>
      <c r="I1275">
        <v>39</v>
      </c>
      <c r="J1275">
        <v>20</v>
      </c>
      <c r="K1275">
        <v>34</v>
      </c>
      <c r="L1275">
        <v>12</v>
      </c>
      <c r="M1275">
        <v>37</v>
      </c>
      <c r="N1275" s="378"/>
    </row>
    <row r="1276" spans="1:14" x14ac:dyDescent="0.3">
      <c r="A1276" t="s">
        <v>10373</v>
      </c>
      <c r="B1276"/>
      <c r="C1276"/>
      <c r="D1276"/>
      <c r="E1276"/>
      <c r="F1276">
        <v>28</v>
      </c>
      <c r="G1276">
        <v>27</v>
      </c>
      <c r="H1276">
        <v>19</v>
      </c>
      <c r="I1276">
        <v>25</v>
      </c>
      <c r="J1276">
        <v>22</v>
      </c>
      <c r="K1276">
        <v>18</v>
      </c>
      <c r="L1276">
        <v>12</v>
      </c>
      <c r="M1276">
        <v>11</v>
      </c>
      <c r="N1276" s="378"/>
    </row>
    <row r="1277" spans="1:14" x14ac:dyDescent="0.3">
      <c r="A1277" t="s">
        <v>10370</v>
      </c>
      <c r="B1277"/>
      <c r="C1277"/>
      <c r="D1277"/>
      <c r="E1277"/>
      <c r="F1277">
        <v>35</v>
      </c>
      <c r="G1277">
        <v>42</v>
      </c>
      <c r="H1277">
        <v>29</v>
      </c>
      <c r="I1277">
        <v>30</v>
      </c>
      <c r="J1277">
        <v>21</v>
      </c>
      <c r="K1277">
        <v>26</v>
      </c>
      <c r="L1277">
        <v>21</v>
      </c>
      <c r="M1277">
        <v>22</v>
      </c>
      <c r="N1277" s="378"/>
    </row>
    <row r="1278" spans="1:14" x14ac:dyDescent="0.3">
      <c r="A1278" t="s">
        <v>12945</v>
      </c>
      <c r="B1278">
        <v>36</v>
      </c>
      <c r="C1278">
        <v>44</v>
      </c>
      <c r="D1278">
        <v>30</v>
      </c>
      <c r="E1278">
        <v>40</v>
      </c>
      <c r="F1278"/>
      <c r="G1278"/>
      <c r="H1278"/>
      <c r="I1278"/>
      <c r="J1278"/>
      <c r="K1278"/>
      <c r="L1278"/>
      <c r="M1278"/>
      <c r="N1278" s="378"/>
    </row>
    <row r="1279" spans="1:14" x14ac:dyDescent="0.3">
      <c r="A1279" t="s">
        <v>3974</v>
      </c>
      <c r="B1279">
        <v>6</v>
      </c>
      <c r="C1279">
        <v>8</v>
      </c>
      <c r="D1279">
        <v>2</v>
      </c>
      <c r="E1279">
        <v>5</v>
      </c>
      <c r="F1279"/>
      <c r="G1279"/>
      <c r="H1279"/>
      <c r="I1279"/>
      <c r="J1279"/>
      <c r="K1279"/>
      <c r="L1279"/>
      <c r="M1279"/>
      <c r="N1279" s="378"/>
    </row>
    <row r="1280" spans="1:14" x14ac:dyDescent="0.3">
      <c r="A1280" t="s">
        <v>3981</v>
      </c>
      <c r="B1280">
        <v>30</v>
      </c>
      <c r="C1280">
        <v>39</v>
      </c>
      <c r="D1280">
        <v>26</v>
      </c>
      <c r="E1280">
        <v>27</v>
      </c>
      <c r="F1280"/>
      <c r="G1280"/>
      <c r="H1280"/>
      <c r="I1280"/>
      <c r="J1280"/>
      <c r="K1280"/>
      <c r="L1280"/>
      <c r="M1280"/>
      <c r="N1280" s="378"/>
    </row>
    <row r="1281" spans="1:14" x14ac:dyDescent="0.3">
      <c r="A1281" t="s">
        <v>3986</v>
      </c>
      <c r="B1281"/>
      <c r="C1281"/>
      <c r="D1281"/>
      <c r="E1281"/>
      <c r="F1281">
        <v>70</v>
      </c>
      <c r="G1281">
        <v>65</v>
      </c>
      <c r="H1281">
        <v>70</v>
      </c>
      <c r="I1281">
        <v>67</v>
      </c>
      <c r="J1281">
        <v>56</v>
      </c>
      <c r="K1281">
        <v>56</v>
      </c>
      <c r="L1281">
        <v>71</v>
      </c>
      <c r="M1281">
        <v>49</v>
      </c>
      <c r="N1281" s="378"/>
    </row>
    <row r="1282" spans="1:14" x14ac:dyDescent="0.3">
      <c r="A1282" t="s">
        <v>4003</v>
      </c>
      <c r="B1282">
        <v>95</v>
      </c>
      <c r="C1282">
        <v>101</v>
      </c>
      <c r="D1282">
        <v>83</v>
      </c>
      <c r="E1282">
        <v>109</v>
      </c>
      <c r="F1282"/>
      <c r="G1282"/>
      <c r="H1282"/>
      <c r="I1282"/>
      <c r="J1282"/>
      <c r="K1282"/>
      <c r="L1282"/>
      <c r="M1282"/>
      <c r="N1282" s="378"/>
    </row>
    <row r="1283" spans="1:14" x14ac:dyDescent="0.3">
      <c r="A1283" t="s">
        <v>4004</v>
      </c>
      <c r="B1283">
        <v>36</v>
      </c>
      <c r="C1283">
        <v>31</v>
      </c>
      <c r="D1283">
        <v>43</v>
      </c>
      <c r="E1283">
        <v>29</v>
      </c>
      <c r="F1283"/>
      <c r="G1283"/>
      <c r="H1283"/>
      <c r="I1283"/>
      <c r="J1283"/>
      <c r="K1283"/>
      <c r="L1283"/>
      <c r="M1283"/>
      <c r="N1283" s="378"/>
    </row>
    <row r="1284" spans="1:14" x14ac:dyDescent="0.3">
      <c r="A1284" t="s">
        <v>4012</v>
      </c>
      <c r="B1284">
        <v>52</v>
      </c>
      <c r="C1284">
        <v>55</v>
      </c>
      <c r="D1284">
        <v>52</v>
      </c>
      <c r="E1284">
        <v>56</v>
      </c>
      <c r="F1284"/>
      <c r="G1284"/>
      <c r="H1284"/>
      <c r="I1284"/>
      <c r="J1284"/>
      <c r="K1284"/>
      <c r="L1284"/>
      <c r="M1284"/>
      <c r="N1284" s="378"/>
    </row>
    <row r="1285" spans="1:14" x14ac:dyDescent="0.3">
      <c r="A1285" t="s">
        <v>12962</v>
      </c>
      <c r="B1285">
        <v>44</v>
      </c>
      <c r="C1285">
        <v>53</v>
      </c>
      <c r="D1285">
        <v>39</v>
      </c>
      <c r="E1285">
        <v>33</v>
      </c>
      <c r="F1285">
        <v>37</v>
      </c>
      <c r="G1285">
        <v>32</v>
      </c>
      <c r="H1285">
        <v>40</v>
      </c>
      <c r="I1285">
        <v>31</v>
      </c>
      <c r="J1285">
        <v>27</v>
      </c>
      <c r="K1285">
        <v>23</v>
      </c>
      <c r="L1285">
        <v>24</v>
      </c>
      <c r="M1285">
        <v>11</v>
      </c>
      <c r="N1285" s="378"/>
    </row>
    <row r="1286" spans="1:14" x14ac:dyDescent="0.3">
      <c r="A1286" t="s">
        <v>3393</v>
      </c>
      <c r="B1286"/>
      <c r="C1286"/>
      <c r="D1286"/>
      <c r="E1286"/>
      <c r="F1286">
        <v>183</v>
      </c>
      <c r="G1286">
        <v>176</v>
      </c>
      <c r="H1286">
        <v>167</v>
      </c>
      <c r="I1286">
        <v>222</v>
      </c>
      <c r="J1286">
        <v>176</v>
      </c>
      <c r="K1286">
        <v>184</v>
      </c>
      <c r="L1286">
        <v>179</v>
      </c>
      <c r="M1286">
        <v>206</v>
      </c>
      <c r="N1286" s="378"/>
    </row>
    <row r="1287" spans="1:14" x14ac:dyDescent="0.3">
      <c r="A1287" t="s">
        <v>3404</v>
      </c>
      <c r="B1287"/>
      <c r="C1287"/>
      <c r="D1287"/>
      <c r="E1287"/>
      <c r="F1287">
        <v>52</v>
      </c>
      <c r="G1287">
        <v>49</v>
      </c>
      <c r="H1287">
        <v>63</v>
      </c>
      <c r="I1287">
        <v>42</v>
      </c>
      <c r="J1287">
        <v>62</v>
      </c>
      <c r="K1287">
        <v>38</v>
      </c>
      <c r="L1287">
        <v>45</v>
      </c>
      <c r="M1287">
        <v>32</v>
      </c>
      <c r="N1287" s="378"/>
    </row>
    <row r="1288" spans="1:14" x14ac:dyDescent="0.3">
      <c r="A1288" t="s">
        <v>3415</v>
      </c>
      <c r="B1288">
        <v>38</v>
      </c>
      <c r="C1288">
        <v>41</v>
      </c>
      <c r="D1288">
        <v>41</v>
      </c>
      <c r="E1288">
        <v>35</v>
      </c>
      <c r="F1288"/>
      <c r="G1288"/>
      <c r="H1288"/>
      <c r="I1288"/>
      <c r="J1288"/>
      <c r="K1288"/>
      <c r="L1288"/>
      <c r="M1288"/>
      <c r="N1288" s="378"/>
    </row>
    <row r="1289" spans="1:14" x14ac:dyDescent="0.3">
      <c r="A1289" t="s">
        <v>3434</v>
      </c>
      <c r="B1289">
        <v>20</v>
      </c>
      <c r="C1289">
        <v>19</v>
      </c>
      <c r="D1289">
        <v>19</v>
      </c>
      <c r="E1289">
        <v>13</v>
      </c>
      <c r="F1289">
        <v>19</v>
      </c>
      <c r="G1289">
        <v>28</v>
      </c>
      <c r="H1289">
        <v>21</v>
      </c>
      <c r="I1289">
        <v>24</v>
      </c>
      <c r="J1289">
        <v>22</v>
      </c>
      <c r="K1289">
        <v>18</v>
      </c>
      <c r="L1289">
        <v>15</v>
      </c>
      <c r="M1289">
        <v>16</v>
      </c>
      <c r="N1289" s="378"/>
    </row>
    <row r="1290" spans="1:14" x14ac:dyDescent="0.3">
      <c r="A1290" t="s">
        <v>3436</v>
      </c>
      <c r="B1290">
        <v>49</v>
      </c>
      <c r="C1290">
        <v>46</v>
      </c>
      <c r="D1290">
        <v>38</v>
      </c>
      <c r="E1290">
        <v>51</v>
      </c>
      <c r="F1290"/>
      <c r="G1290"/>
      <c r="H1290"/>
      <c r="I1290"/>
      <c r="J1290"/>
      <c r="K1290"/>
      <c r="L1290"/>
      <c r="M1290"/>
      <c r="N1290" s="378"/>
    </row>
    <row r="1291" spans="1:14" x14ac:dyDescent="0.3">
      <c r="A1291" t="s">
        <v>3441</v>
      </c>
      <c r="B1291">
        <v>82</v>
      </c>
      <c r="C1291">
        <v>85</v>
      </c>
      <c r="D1291">
        <v>67</v>
      </c>
      <c r="E1291">
        <v>76</v>
      </c>
      <c r="F1291"/>
      <c r="G1291"/>
      <c r="H1291"/>
      <c r="I1291"/>
      <c r="J1291"/>
      <c r="K1291"/>
      <c r="L1291"/>
      <c r="M1291"/>
      <c r="N1291" s="378"/>
    </row>
    <row r="1292" spans="1:14" x14ac:dyDescent="0.3">
      <c r="A1292" t="s">
        <v>3485</v>
      </c>
      <c r="B1292"/>
      <c r="C1292"/>
      <c r="D1292"/>
      <c r="E1292"/>
      <c r="F1292">
        <v>95</v>
      </c>
      <c r="G1292">
        <v>93</v>
      </c>
      <c r="H1292">
        <v>87</v>
      </c>
      <c r="I1292">
        <v>81</v>
      </c>
      <c r="J1292">
        <v>85</v>
      </c>
      <c r="K1292">
        <v>98</v>
      </c>
      <c r="L1292">
        <v>81</v>
      </c>
      <c r="M1292">
        <v>102</v>
      </c>
      <c r="N1292" s="378"/>
    </row>
    <row r="1293" spans="1:14" x14ac:dyDescent="0.3">
      <c r="A1293" t="s">
        <v>3490</v>
      </c>
      <c r="B1293"/>
      <c r="C1293"/>
      <c r="D1293"/>
      <c r="E1293"/>
      <c r="F1293">
        <v>573</v>
      </c>
      <c r="G1293">
        <v>563</v>
      </c>
      <c r="H1293">
        <v>509</v>
      </c>
      <c r="I1293">
        <v>531</v>
      </c>
      <c r="J1293">
        <v>483</v>
      </c>
      <c r="K1293">
        <v>501</v>
      </c>
      <c r="L1293">
        <v>509</v>
      </c>
      <c r="M1293">
        <v>475</v>
      </c>
      <c r="N1293" s="378"/>
    </row>
    <row r="1294" spans="1:14" x14ac:dyDescent="0.3">
      <c r="A1294" t="s">
        <v>3493</v>
      </c>
      <c r="B1294">
        <v>86</v>
      </c>
      <c r="C1294">
        <v>83</v>
      </c>
      <c r="D1294">
        <v>69</v>
      </c>
      <c r="E1294">
        <v>72</v>
      </c>
      <c r="F1294"/>
      <c r="G1294"/>
      <c r="H1294"/>
      <c r="I1294"/>
      <c r="J1294"/>
      <c r="K1294"/>
      <c r="L1294"/>
      <c r="M1294"/>
      <c r="N1294" s="378"/>
    </row>
    <row r="1295" spans="1:14" x14ac:dyDescent="0.3">
      <c r="A1295" t="s">
        <v>12935</v>
      </c>
      <c r="B1295">
        <v>100</v>
      </c>
      <c r="C1295">
        <v>100</v>
      </c>
      <c r="D1295">
        <v>97</v>
      </c>
      <c r="E1295">
        <v>92</v>
      </c>
      <c r="F1295"/>
      <c r="G1295"/>
      <c r="H1295"/>
      <c r="I1295"/>
      <c r="J1295"/>
      <c r="K1295"/>
      <c r="L1295"/>
      <c r="M1295"/>
      <c r="N1295" s="378"/>
    </row>
    <row r="1296" spans="1:14" x14ac:dyDescent="0.3">
      <c r="A1296" t="s">
        <v>3499</v>
      </c>
      <c r="B1296"/>
      <c r="C1296"/>
      <c r="D1296"/>
      <c r="E1296"/>
      <c r="F1296">
        <v>54</v>
      </c>
      <c r="G1296">
        <v>73</v>
      </c>
      <c r="H1296">
        <v>63</v>
      </c>
      <c r="I1296">
        <v>75</v>
      </c>
      <c r="J1296">
        <v>50</v>
      </c>
      <c r="K1296">
        <v>73</v>
      </c>
      <c r="L1296">
        <v>100</v>
      </c>
      <c r="M1296">
        <v>105</v>
      </c>
      <c r="N1296" s="378"/>
    </row>
    <row r="1297" spans="1:14" x14ac:dyDescent="0.3">
      <c r="A1297" t="s">
        <v>16058</v>
      </c>
      <c r="B1297"/>
      <c r="C1297"/>
      <c r="D1297"/>
      <c r="E1297"/>
      <c r="F1297">
        <v>314</v>
      </c>
      <c r="G1297">
        <v>320</v>
      </c>
      <c r="H1297">
        <v>324</v>
      </c>
      <c r="I1297">
        <v>353</v>
      </c>
      <c r="J1297">
        <v>328</v>
      </c>
      <c r="K1297">
        <v>373</v>
      </c>
      <c r="L1297">
        <v>283</v>
      </c>
      <c r="M1297">
        <v>314</v>
      </c>
      <c r="N1297" s="378"/>
    </row>
    <row r="1298" spans="1:14" x14ac:dyDescent="0.3">
      <c r="A1298" t="s">
        <v>13207</v>
      </c>
      <c r="B1298">
        <v>73</v>
      </c>
      <c r="C1298">
        <v>79</v>
      </c>
      <c r="D1298"/>
      <c r="E1298"/>
      <c r="F1298"/>
      <c r="G1298"/>
      <c r="H1298"/>
      <c r="I1298"/>
      <c r="J1298"/>
      <c r="K1298"/>
      <c r="L1298"/>
      <c r="M1298"/>
      <c r="N1298" s="378"/>
    </row>
    <row r="1299" spans="1:14" x14ac:dyDescent="0.3">
      <c r="A1299" t="s">
        <v>3508</v>
      </c>
      <c r="B1299">
        <v>106</v>
      </c>
      <c r="C1299">
        <v>133</v>
      </c>
      <c r="D1299">
        <v>121</v>
      </c>
      <c r="E1299">
        <v>143</v>
      </c>
      <c r="F1299"/>
      <c r="G1299"/>
      <c r="H1299"/>
      <c r="I1299"/>
      <c r="J1299"/>
      <c r="K1299"/>
      <c r="L1299"/>
      <c r="M1299"/>
      <c r="N1299" s="378"/>
    </row>
    <row r="1300" spans="1:14" x14ac:dyDescent="0.3">
      <c r="A1300" t="s">
        <v>10356</v>
      </c>
      <c r="B1300">
        <v>83</v>
      </c>
      <c r="C1300">
        <v>74</v>
      </c>
      <c r="D1300">
        <v>70</v>
      </c>
      <c r="E1300">
        <v>77</v>
      </c>
      <c r="F1300">
        <v>67</v>
      </c>
      <c r="G1300">
        <v>87</v>
      </c>
      <c r="H1300">
        <v>63</v>
      </c>
      <c r="I1300">
        <v>64</v>
      </c>
      <c r="J1300">
        <v>69</v>
      </c>
      <c r="K1300">
        <v>75</v>
      </c>
      <c r="L1300">
        <v>68</v>
      </c>
      <c r="M1300">
        <v>83</v>
      </c>
      <c r="N1300" s="378"/>
    </row>
    <row r="1301" spans="1:14" x14ac:dyDescent="0.3">
      <c r="A1301" t="s">
        <v>3520</v>
      </c>
      <c r="B1301">
        <v>94</v>
      </c>
      <c r="C1301">
        <v>115</v>
      </c>
      <c r="D1301">
        <v>90</v>
      </c>
      <c r="E1301">
        <v>107</v>
      </c>
      <c r="F1301"/>
      <c r="G1301"/>
      <c r="H1301"/>
      <c r="I1301"/>
      <c r="J1301"/>
      <c r="K1301"/>
      <c r="L1301"/>
      <c r="M1301"/>
      <c r="N1301" s="378"/>
    </row>
    <row r="1302" spans="1:14" x14ac:dyDescent="0.3">
      <c r="A1302" t="s">
        <v>3524</v>
      </c>
      <c r="B1302">
        <v>34</v>
      </c>
      <c r="C1302">
        <v>34</v>
      </c>
      <c r="D1302">
        <v>32</v>
      </c>
      <c r="E1302">
        <v>40</v>
      </c>
      <c r="F1302"/>
      <c r="G1302"/>
      <c r="H1302"/>
      <c r="I1302"/>
      <c r="J1302"/>
      <c r="K1302"/>
      <c r="L1302"/>
      <c r="M1302"/>
      <c r="N1302" s="378"/>
    </row>
    <row r="1303" spans="1:14" x14ac:dyDescent="0.3">
      <c r="A1303" t="s">
        <v>3525</v>
      </c>
      <c r="B1303">
        <v>28</v>
      </c>
      <c r="C1303">
        <v>52</v>
      </c>
      <c r="D1303">
        <v>39</v>
      </c>
      <c r="E1303">
        <v>40</v>
      </c>
      <c r="F1303">
        <v>43</v>
      </c>
      <c r="G1303">
        <v>30</v>
      </c>
      <c r="H1303">
        <v>38</v>
      </c>
      <c r="I1303">
        <v>48</v>
      </c>
      <c r="J1303">
        <v>41</v>
      </c>
      <c r="K1303">
        <v>46</v>
      </c>
      <c r="L1303">
        <v>40</v>
      </c>
      <c r="M1303">
        <v>46</v>
      </c>
      <c r="N1303" s="378"/>
    </row>
    <row r="1304" spans="1:14" x14ac:dyDescent="0.3">
      <c r="A1304" t="s">
        <v>3528</v>
      </c>
      <c r="B1304">
        <v>28</v>
      </c>
      <c r="C1304">
        <v>31</v>
      </c>
      <c r="D1304">
        <v>29</v>
      </c>
      <c r="E1304">
        <v>44</v>
      </c>
      <c r="F1304">
        <v>43</v>
      </c>
      <c r="G1304">
        <v>37</v>
      </c>
      <c r="H1304">
        <v>29</v>
      </c>
      <c r="I1304">
        <v>36</v>
      </c>
      <c r="J1304">
        <v>30</v>
      </c>
      <c r="K1304">
        <v>29</v>
      </c>
      <c r="L1304">
        <v>27</v>
      </c>
      <c r="M1304">
        <v>32</v>
      </c>
      <c r="N1304" s="378"/>
    </row>
    <row r="1305" spans="1:14" x14ac:dyDescent="0.3">
      <c r="A1305" t="s">
        <v>3532</v>
      </c>
      <c r="B1305"/>
      <c r="C1305"/>
      <c r="D1305"/>
      <c r="E1305"/>
      <c r="F1305">
        <v>83</v>
      </c>
      <c r="G1305">
        <v>98</v>
      </c>
      <c r="H1305">
        <v>84</v>
      </c>
      <c r="I1305">
        <v>80</v>
      </c>
      <c r="J1305">
        <v>68</v>
      </c>
      <c r="K1305">
        <v>97</v>
      </c>
      <c r="L1305">
        <v>74</v>
      </c>
      <c r="M1305">
        <v>86</v>
      </c>
      <c r="N1305" s="378"/>
    </row>
    <row r="1306" spans="1:14" x14ac:dyDescent="0.3">
      <c r="A1306" t="s">
        <v>3535</v>
      </c>
      <c r="B1306">
        <v>68</v>
      </c>
      <c r="C1306">
        <v>62</v>
      </c>
      <c r="D1306">
        <v>64</v>
      </c>
      <c r="E1306">
        <v>72</v>
      </c>
      <c r="F1306"/>
      <c r="G1306"/>
      <c r="H1306"/>
      <c r="I1306"/>
      <c r="J1306"/>
      <c r="K1306"/>
      <c r="L1306"/>
      <c r="M1306"/>
      <c r="N1306" s="378"/>
    </row>
    <row r="1307" spans="1:14" x14ac:dyDescent="0.3">
      <c r="A1307" t="s">
        <v>3540</v>
      </c>
      <c r="B1307"/>
      <c r="C1307"/>
      <c r="D1307"/>
      <c r="E1307"/>
      <c r="F1307">
        <v>174</v>
      </c>
      <c r="G1307">
        <v>178</v>
      </c>
      <c r="H1307">
        <v>161</v>
      </c>
      <c r="I1307">
        <v>157</v>
      </c>
      <c r="J1307">
        <v>169</v>
      </c>
      <c r="K1307">
        <v>175</v>
      </c>
      <c r="L1307">
        <v>176</v>
      </c>
      <c r="M1307">
        <v>171</v>
      </c>
      <c r="N1307" s="378"/>
    </row>
    <row r="1308" spans="1:14" x14ac:dyDescent="0.3">
      <c r="A1308" t="s">
        <v>3542</v>
      </c>
      <c r="B1308"/>
      <c r="C1308"/>
      <c r="D1308"/>
      <c r="E1308"/>
      <c r="F1308">
        <v>92</v>
      </c>
      <c r="G1308">
        <v>114</v>
      </c>
      <c r="H1308">
        <v>108</v>
      </c>
      <c r="I1308">
        <v>128</v>
      </c>
      <c r="J1308">
        <v>102</v>
      </c>
      <c r="K1308">
        <v>116</v>
      </c>
      <c r="L1308">
        <v>111</v>
      </c>
      <c r="M1308">
        <v>123</v>
      </c>
      <c r="N1308" s="378"/>
    </row>
    <row r="1309" spans="1:14" x14ac:dyDescent="0.3">
      <c r="A1309" t="s">
        <v>21447</v>
      </c>
      <c r="B1309"/>
      <c r="C1309">
        <v>1</v>
      </c>
      <c r="D1309"/>
      <c r="E1309"/>
      <c r="F1309"/>
      <c r="G1309"/>
      <c r="H1309"/>
      <c r="I1309"/>
      <c r="J1309"/>
      <c r="K1309"/>
      <c r="L1309"/>
      <c r="M1309"/>
      <c r="N1309" s="378"/>
    </row>
    <row r="1310" spans="1:14" x14ac:dyDescent="0.3">
      <c r="A1310" t="s">
        <v>3560</v>
      </c>
      <c r="B1310">
        <v>140</v>
      </c>
      <c r="C1310">
        <v>146</v>
      </c>
      <c r="D1310">
        <v>152</v>
      </c>
      <c r="E1310">
        <v>162</v>
      </c>
      <c r="F1310"/>
      <c r="G1310"/>
      <c r="H1310"/>
      <c r="I1310"/>
      <c r="J1310"/>
      <c r="K1310"/>
      <c r="L1310"/>
      <c r="M1310"/>
      <c r="N1310" s="378"/>
    </row>
    <row r="1311" spans="1:14" x14ac:dyDescent="0.3">
      <c r="A1311" t="s">
        <v>3567</v>
      </c>
      <c r="B1311">
        <v>201</v>
      </c>
      <c r="C1311">
        <v>184</v>
      </c>
      <c r="D1311">
        <v>182</v>
      </c>
      <c r="E1311">
        <v>208</v>
      </c>
      <c r="F1311"/>
      <c r="G1311"/>
      <c r="H1311"/>
      <c r="I1311"/>
      <c r="J1311"/>
      <c r="K1311"/>
      <c r="L1311"/>
      <c r="M1311"/>
      <c r="N1311" s="378"/>
    </row>
    <row r="1312" spans="1:14" x14ac:dyDescent="0.3">
      <c r="A1312" t="s">
        <v>3571</v>
      </c>
      <c r="B1312">
        <v>74</v>
      </c>
      <c r="C1312">
        <v>68</v>
      </c>
      <c r="D1312">
        <v>67</v>
      </c>
      <c r="E1312">
        <v>74</v>
      </c>
      <c r="F1312"/>
      <c r="G1312"/>
      <c r="H1312"/>
      <c r="I1312"/>
      <c r="J1312"/>
      <c r="K1312"/>
      <c r="L1312"/>
      <c r="M1312"/>
      <c r="N1312" s="378"/>
    </row>
    <row r="1313" spans="1:14" x14ac:dyDescent="0.3">
      <c r="A1313" t="s">
        <v>3578</v>
      </c>
      <c r="B1313"/>
      <c r="C1313"/>
      <c r="D1313"/>
      <c r="E1313"/>
      <c r="F1313">
        <v>65</v>
      </c>
      <c r="G1313">
        <v>78</v>
      </c>
      <c r="H1313">
        <v>59</v>
      </c>
      <c r="I1313">
        <v>45</v>
      </c>
      <c r="J1313">
        <v>43</v>
      </c>
      <c r="K1313">
        <v>68</v>
      </c>
      <c r="L1313">
        <v>52</v>
      </c>
      <c r="M1313">
        <v>63</v>
      </c>
      <c r="N1313" s="378"/>
    </row>
    <row r="1314" spans="1:14" x14ac:dyDescent="0.3">
      <c r="A1314" t="s">
        <v>3581</v>
      </c>
      <c r="B1314">
        <v>62</v>
      </c>
      <c r="C1314">
        <v>91</v>
      </c>
      <c r="D1314">
        <v>82</v>
      </c>
      <c r="E1314">
        <v>74</v>
      </c>
      <c r="F1314"/>
      <c r="G1314"/>
      <c r="H1314"/>
      <c r="I1314"/>
      <c r="J1314"/>
      <c r="K1314"/>
      <c r="L1314"/>
      <c r="M1314"/>
      <c r="N1314" s="378"/>
    </row>
    <row r="1315" spans="1:14" x14ac:dyDescent="0.3">
      <c r="A1315" t="s">
        <v>3588</v>
      </c>
      <c r="B1315">
        <v>142</v>
      </c>
      <c r="C1315">
        <v>125</v>
      </c>
      <c r="D1315">
        <v>124</v>
      </c>
      <c r="E1315">
        <v>137</v>
      </c>
      <c r="F1315"/>
      <c r="G1315"/>
      <c r="H1315"/>
      <c r="I1315"/>
      <c r="J1315"/>
      <c r="K1315"/>
      <c r="L1315"/>
      <c r="M1315"/>
      <c r="N1315" s="378"/>
    </row>
    <row r="1316" spans="1:14" x14ac:dyDescent="0.3">
      <c r="A1316" t="s">
        <v>3592</v>
      </c>
      <c r="B1316">
        <v>121</v>
      </c>
      <c r="C1316">
        <v>115</v>
      </c>
      <c r="D1316">
        <v>124</v>
      </c>
      <c r="E1316">
        <v>131</v>
      </c>
      <c r="F1316"/>
      <c r="G1316"/>
      <c r="H1316"/>
      <c r="I1316"/>
      <c r="J1316"/>
      <c r="K1316"/>
      <c r="L1316"/>
      <c r="M1316"/>
      <c r="N1316" s="378"/>
    </row>
    <row r="1317" spans="1:14" x14ac:dyDescent="0.3">
      <c r="A1317" t="s">
        <v>3597</v>
      </c>
      <c r="B1317">
        <v>128</v>
      </c>
      <c r="C1317">
        <v>120</v>
      </c>
      <c r="D1317">
        <v>136</v>
      </c>
      <c r="E1317">
        <v>136</v>
      </c>
      <c r="F1317"/>
      <c r="G1317"/>
      <c r="H1317"/>
      <c r="I1317"/>
      <c r="J1317"/>
      <c r="K1317"/>
      <c r="L1317"/>
      <c r="M1317"/>
      <c r="N1317" s="378"/>
    </row>
    <row r="1318" spans="1:14" x14ac:dyDescent="0.3">
      <c r="A1318" t="s">
        <v>3598</v>
      </c>
      <c r="B1318"/>
      <c r="C1318"/>
      <c r="D1318"/>
      <c r="E1318"/>
      <c r="F1318">
        <v>57</v>
      </c>
      <c r="G1318">
        <v>69</v>
      </c>
      <c r="H1318">
        <v>63</v>
      </c>
      <c r="I1318">
        <v>55</v>
      </c>
      <c r="J1318">
        <v>54</v>
      </c>
      <c r="K1318">
        <v>65</v>
      </c>
      <c r="L1318">
        <v>63</v>
      </c>
      <c r="M1318">
        <v>74</v>
      </c>
      <c r="N1318" s="378"/>
    </row>
    <row r="1319" spans="1:14" x14ac:dyDescent="0.3">
      <c r="A1319" t="s">
        <v>3616</v>
      </c>
      <c r="B1319"/>
      <c r="C1319"/>
      <c r="D1319"/>
      <c r="E1319"/>
      <c r="F1319">
        <v>41</v>
      </c>
      <c r="G1319">
        <v>48</v>
      </c>
      <c r="H1319">
        <v>34</v>
      </c>
      <c r="I1319">
        <v>47</v>
      </c>
      <c r="J1319">
        <v>29</v>
      </c>
      <c r="K1319">
        <v>37</v>
      </c>
      <c r="L1319">
        <v>37</v>
      </c>
      <c r="M1319">
        <v>52</v>
      </c>
      <c r="N1319" s="378"/>
    </row>
    <row r="1320" spans="1:14" x14ac:dyDescent="0.3">
      <c r="A1320" t="s">
        <v>3629</v>
      </c>
      <c r="B1320">
        <v>173</v>
      </c>
      <c r="C1320">
        <v>145</v>
      </c>
      <c r="D1320">
        <v>165</v>
      </c>
      <c r="E1320">
        <v>135</v>
      </c>
      <c r="F1320">
        <v>149</v>
      </c>
      <c r="G1320">
        <v>156</v>
      </c>
      <c r="H1320"/>
      <c r="I1320"/>
      <c r="J1320"/>
      <c r="K1320"/>
      <c r="L1320"/>
      <c r="M1320"/>
      <c r="N1320" s="378"/>
    </row>
    <row r="1321" spans="1:14" x14ac:dyDescent="0.3">
      <c r="A1321" t="s">
        <v>3631</v>
      </c>
      <c r="B1321"/>
      <c r="C1321"/>
      <c r="D1321"/>
      <c r="E1321"/>
      <c r="F1321">
        <v>1</v>
      </c>
      <c r="G1321">
        <v>1</v>
      </c>
      <c r="H1321">
        <v>294</v>
      </c>
      <c r="I1321">
        <v>286</v>
      </c>
      <c r="J1321">
        <v>294</v>
      </c>
      <c r="K1321">
        <v>261</v>
      </c>
      <c r="L1321">
        <v>300</v>
      </c>
      <c r="M1321">
        <v>296</v>
      </c>
      <c r="N1321" s="378"/>
    </row>
    <row r="1322" spans="1:14" x14ac:dyDescent="0.3">
      <c r="A1322" t="s">
        <v>3640</v>
      </c>
      <c r="B1322"/>
      <c r="C1322"/>
      <c r="D1322"/>
      <c r="E1322"/>
      <c r="F1322">
        <v>43</v>
      </c>
      <c r="G1322">
        <v>40</v>
      </c>
      <c r="H1322">
        <v>53</v>
      </c>
      <c r="I1322">
        <v>64</v>
      </c>
      <c r="J1322">
        <v>51</v>
      </c>
      <c r="K1322">
        <v>64</v>
      </c>
      <c r="L1322">
        <v>49</v>
      </c>
      <c r="M1322">
        <v>60</v>
      </c>
      <c r="N1322" s="378"/>
    </row>
    <row r="1323" spans="1:14" x14ac:dyDescent="0.3">
      <c r="A1323" t="s">
        <v>3647</v>
      </c>
      <c r="B1323">
        <v>84</v>
      </c>
      <c r="C1323">
        <v>103</v>
      </c>
      <c r="D1323">
        <v>98</v>
      </c>
      <c r="E1323">
        <v>86</v>
      </c>
      <c r="F1323"/>
      <c r="G1323"/>
      <c r="H1323"/>
      <c r="I1323"/>
      <c r="J1323"/>
      <c r="K1323"/>
      <c r="L1323"/>
      <c r="M1323"/>
      <c r="N1323" s="378"/>
    </row>
    <row r="1324" spans="1:14" x14ac:dyDescent="0.3">
      <c r="A1324" t="s">
        <v>3648</v>
      </c>
      <c r="B1324">
        <v>138</v>
      </c>
      <c r="C1324">
        <v>149</v>
      </c>
      <c r="D1324">
        <v>159</v>
      </c>
      <c r="E1324">
        <v>147</v>
      </c>
      <c r="F1324"/>
      <c r="G1324"/>
      <c r="H1324"/>
      <c r="I1324"/>
      <c r="J1324"/>
      <c r="K1324"/>
      <c r="L1324"/>
      <c r="M1324"/>
      <c r="N1324" s="378"/>
    </row>
    <row r="1325" spans="1:14" x14ac:dyDescent="0.3">
      <c r="A1325" t="s">
        <v>3664</v>
      </c>
      <c r="B1325">
        <v>109</v>
      </c>
      <c r="C1325">
        <v>101</v>
      </c>
      <c r="D1325">
        <v>105</v>
      </c>
      <c r="E1325">
        <v>103</v>
      </c>
      <c r="F1325"/>
      <c r="G1325"/>
      <c r="H1325"/>
      <c r="I1325"/>
      <c r="J1325"/>
      <c r="K1325"/>
      <c r="L1325"/>
      <c r="M1325"/>
      <c r="N1325" s="378"/>
    </row>
    <row r="1326" spans="1:14" x14ac:dyDescent="0.3">
      <c r="A1326" t="s">
        <v>3667</v>
      </c>
      <c r="B1326"/>
      <c r="C1326"/>
      <c r="D1326"/>
      <c r="E1326"/>
      <c r="F1326">
        <v>94</v>
      </c>
      <c r="G1326">
        <v>103</v>
      </c>
      <c r="H1326">
        <v>107</v>
      </c>
      <c r="I1326">
        <v>124</v>
      </c>
      <c r="J1326">
        <v>105</v>
      </c>
      <c r="K1326">
        <v>113</v>
      </c>
      <c r="L1326">
        <v>114</v>
      </c>
      <c r="M1326">
        <v>98</v>
      </c>
      <c r="N1326" s="378"/>
    </row>
    <row r="1327" spans="1:14" x14ac:dyDescent="0.3">
      <c r="A1327" t="s">
        <v>3678</v>
      </c>
      <c r="B1327"/>
      <c r="C1327"/>
      <c r="D1327"/>
      <c r="E1327"/>
      <c r="F1327"/>
      <c r="G1327"/>
      <c r="H1327">
        <v>457</v>
      </c>
      <c r="I1327">
        <v>486</v>
      </c>
      <c r="J1327">
        <v>488</v>
      </c>
      <c r="K1327">
        <v>554</v>
      </c>
      <c r="L1327">
        <v>509</v>
      </c>
      <c r="M1327">
        <v>601</v>
      </c>
      <c r="N1327" s="378"/>
    </row>
    <row r="1328" spans="1:14" x14ac:dyDescent="0.3">
      <c r="A1328" t="s">
        <v>3686</v>
      </c>
      <c r="B1328"/>
      <c r="C1328"/>
      <c r="D1328"/>
      <c r="E1328"/>
      <c r="F1328">
        <v>222</v>
      </c>
      <c r="G1328">
        <v>230</v>
      </c>
      <c r="H1328">
        <v>246</v>
      </c>
      <c r="I1328">
        <v>267</v>
      </c>
      <c r="J1328">
        <v>263</v>
      </c>
      <c r="K1328">
        <v>253</v>
      </c>
      <c r="L1328">
        <v>260</v>
      </c>
      <c r="M1328">
        <v>268</v>
      </c>
      <c r="N1328" s="378"/>
    </row>
    <row r="1329" spans="1:14" x14ac:dyDescent="0.3">
      <c r="A1329" t="s">
        <v>3687</v>
      </c>
      <c r="B1329">
        <v>111</v>
      </c>
      <c r="C1329">
        <v>126</v>
      </c>
      <c r="D1329">
        <v>131</v>
      </c>
      <c r="E1329">
        <v>124</v>
      </c>
      <c r="F1329"/>
      <c r="G1329"/>
      <c r="H1329"/>
      <c r="I1329"/>
      <c r="J1329"/>
      <c r="K1329"/>
      <c r="L1329"/>
      <c r="M1329"/>
      <c r="N1329" s="378"/>
    </row>
    <row r="1330" spans="1:14" x14ac:dyDescent="0.3">
      <c r="A1330" t="s">
        <v>3692</v>
      </c>
      <c r="B1330">
        <v>327</v>
      </c>
      <c r="C1330">
        <v>335</v>
      </c>
      <c r="D1330">
        <v>1</v>
      </c>
      <c r="E1330">
        <v>3</v>
      </c>
      <c r="F1330"/>
      <c r="G1330"/>
      <c r="H1330"/>
      <c r="I1330"/>
      <c r="J1330"/>
      <c r="K1330"/>
      <c r="L1330"/>
      <c r="M1330"/>
      <c r="N1330" s="378"/>
    </row>
    <row r="1331" spans="1:14" x14ac:dyDescent="0.3">
      <c r="A1331" t="s">
        <v>3696</v>
      </c>
      <c r="B1331">
        <v>160</v>
      </c>
      <c r="C1331">
        <v>170</v>
      </c>
      <c r="D1331">
        <v>177</v>
      </c>
      <c r="E1331">
        <v>160</v>
      </c>
      <c r="F1331"/>
      <c r="G1331"/>
      <c r="H1331"/>
      <c r="I1331"/>
      <c r="J1331"/>
      <c r="K1331"/>
      <c r="L1331"/>
      <c r="M1331"/>
      <c r="N1331" s="378"/>
    </row>
    <row r="1332" spans="1:14" x14ac:dyDescent="0.3">
      <c r="A1332" t="s">
        <v>3701</v>
      </c>
      <c r="B1332"/>
      <c r="C1332"/>
      <c r="D1332"/>
      <c r="E1332"/>
      <c r="F1332">
        <v>127</v>
      </c>
      <c r="G1332">
        <v>124</v>
      </c>
      <c r="H1332">
        <v>96</v>
      </c>
      <c r="I1332">
        <v>119</v>
      </c>
      <c r="J1332">
        <v>111</v>
      </c>
      <c r="K1332">
        <v>162</v>
      </c>
      <c r="L1332">
        <v>134</v>
      </c>
      <c r="M1332">
        <v>153</v>
      </c>
      <c r="N1332" s="378"/>
    </row>
    <row r="1333" spans="1:14" x14ac:dyDescent="0.3">
      <c r="A1333" t="s">
        <v>3707</v>
      </c>
      <c r="B1333"/>
      <c r="C1333"/>
      <c r="D1333"/>
      <c r="E1333"/>
      <c r="F1333">
        <v>193</v>
      </c>
      <c r="G1333">
        <v>209</v>
      </c>
      <c r="H1333">
        <v>201</v>
      </c>
      <c r="I1333">
        <v>217</v>
      </c>
      <c r="J1333">
        <v>214</v>
      </c>
      <c r="K1333">
        <v>221</v>
      </c>
      <c r="L1333">
        <v>222</v>
      </c>
      <c r="M1333">
        <v>216</v>
      </c>
      <c r="N1333" s="378"/>
    </row>
    <row r="1334" spans="1:14" x14ac:dyDescent="0.3">
      <c r="A1334" t="s">
        <v>3710</v>
      </c>
      <c r="B1334"/>
      <c r="C1334"/>
      <c r="D1334"/>
      <c r="E1334"/>
      <c r="F1334">
        <v>219</v>
      </c>
      <c r="G1334">
        <v>189</v>
      </c>
      <c r="H1334">
        <v>230</v>
      </c>
      <c r="I1334">
        <v>217</v>
      </c>
      <c r="J1334">
        <v>232</v>
      </c>
      <c r="K1334">
        <v>259</v>
      </c>
      <c r="L1334">
        <v>203</v>
      </c>
      <c r="M1334">
        <v>252</v>
      </c>
      <c r="N1334" s="378"/>
    </row>
    <row r="1335" spans="1:14" x14ac:dyDescent="0.3">
      <c r="A1335" t="s">
        <v>3712</v>
      </c>
      <c r="B1335">
        <v>265</v>
      </c>
      <c r="C1335">
        <v>278</v>
      </c>
      <c r="D1335">
        <v>279</v>
      </c>
      <c r="E1335">
        <v>278</v>
      </c>
      <c r="F1335"/>
      <c r="G1335"/>
      <c r="H1335"/>
      <c r="I1335"/>
      <c r="J1335"/>
      <c r="K1335"/>
      <c r="L1335"/>
      <c r="M1335"/>
      <c r="N1335" s="378"/>
    </row>
    <row r="1336" spans="1:14" x14ac:dyDescent="0.3">
      <c r="A1336" t="s">
        <v>3722</v>
      </c>
      <c r="B1336"/>
      <c r="C1336"/>
      <c r="D1336"/>
      <c r="E1336"/>
      <c r="F1336">
        <v>197</v>
      </c>
      <c r="G1336">
        <v>211</v>
      </c>
      <c r="H1336">
        <v>215</v>
      </c>
      <c r="I1336">
        <v>225</v>
      </c>
      <c r="J1336">
        <v>208</v>
      </c>
      <c r="K1336">
        <v>247</v>
      </c>
      <c r="L1336">
        <v>201</v>
      </c>
      <c r="M1336">
        <v>245</v>
      </c>
      <c r="N1336" s="378"/>
    </row>
    <row r="1337" spans="1:14" x14ac:dyDescent="0.3">
      <c r="A1337" t="s">
        <v>3723</v>
      </c>
      <c r="B1337">
        <v>197</v>
      </c>
      <c r="C1337">
        <v>200</v>
      </c>
      <c r="D1337">
        <v>215</v>
      </c>
      <c r="E1337">
        <v>229</v>
      </c>
      <c r="F1337"/>
      <c r="G1337">
        <v>1</v>
      </c>
      <c r="H1337"/>
      <c r="I1337"/>
      <c r="J1337"/>
      <c r="K1337"/>
      <c r="L1337"/>
      <c r="M1337"/>
      <c r="N1337" s="378"/>
    </row>
    <row r="1338" spans="1:14" x14ac:dyDescent="0.3">
      <c r="A1338" t="s">
        <v>3724</v>
      </c>
      <c r="B1338">
        <v>120</v>
      </c>
      <c r="C1338">
        <v>118</v>
      </c>
      <c r="D1338">
        <v>130</v>
      </c>
      <c r="E1338">
        <v>148</v>
      </c>
      <c r="F1338"/>
      <c r="G1338"/>
      <c r="H1338"/>
      <c r="I1338"/>
      <c r="J1338"/>
      <c r="K1338"/>
      <c r="L1338"/>
      <c r="M1338"/>
      <c r="N1338" s="378"/>
    </row>
    <row r="1339" spans="1:14" x14ac:dyDescent="0.3">
      <c r="A1339" t="s">
        <v>3727</v>
      </c>
      <c r="B1339"/>
      <c r="C1339"/>
      <c r="D1339"/>
      <c r="E1339"/>
      <c r="F1339">
        <v>135</v>
      </c>
      <c r="G1339">
        <v>179</v>
      </c>
      <c r="H1339">
        <v>121</v>
      </c>
      <c r="I1339">
        <v>148</v>
      </c>
      <c r="J1339">
        <v>137</v>
      </c>
      <c r="K1339">
        <v>146</v>
      </c>
      <c r="L1339">
        <v>130</v>
      </c>
      <c r="M1339">
        <v>143</v>
      </c>
      <c r="N1339" s="378"/>
    </row>
    <row r="1340" spans="1:14" x14ac:dyDescent="0.3">
      <c r="A1340" t="s">
        <v>3741</v>
      </c>
      <c r="B1340"/>
      <c r="C1340"/>
      <c r="D1340"/>
      <c r="E1340"/>
      <c r="F1340">
        <v>120</v>
      </c>
      <c r="G1340">
        <v>139</v>
      </c>
      <c r="H1340">
        <v>116</v>
      </c>
      <c r="I1340">
        <v>124</v>
      </c>
      <c r="J1340">
        <v>121</v>
      </c>
      <c r="K1340">
        <v>117</v>
      </c>
      <c r="L1340">
        <v>110</v>
      </c>
      <c r="M1340">
        <v>110</v>
      </c>
      <c r="N1340" s="378"/>
    </row>
    <row r="1341" spans="1:14" x14ac:dyDescent="0.3">
      <c r="A1341" t="s">
        <v>13210</v>
      </c>
      <c r="B1341">
        <v>21</v>
      </c>
      <c r="C1341">
        <v>27</v>
      </c>
      <c r="D1341">
        <v>24</v>
      </c>
      <c r="E1341">
        <v>25</v>
      </c>
      <c r="F1341"/>
      <c r="G1341"/>
      <c r="H1341"/>
      <c r="I1341"/>
      <c r="J1341"/>
      <c r="K1341"/>
      <c r="L1341"/>
      <c r="M1341"/>
      <c r="N1341" s="378"/>
    </row>
    <row r="1342" spans="1:14" x14ac:dyDescent="0.3">
      <c r="A1342" t="s">
        <v>3746</v>
      </c>
      <c r="B1342">
        <v>237</v>
      </c>
      <c r="C1342">
        <v>267</v>
      </c>
      <c r="D1342">
        <v>254</v>
      </c>
      <c r="E1342">
        <v>277</v>
      </c>
      <c r="F1342"/>
      <c r="G1342"/>
      <c r="H1342"/>
      <c r="I1342"/>
      <c r="J1342"/>
      <c r="K1342"/>
      <c r="L1342"/>
      <c r="M1342"/>
      <c r="N1342" s="378"/>
    </row>
    <row r="1343" spans="1:14" x14ac:dyDescent="0.3">
      <c r="A1343" t="s">
        <v>3756</v>
      </c>
      <c r="B1343">
        <v>124</v>
      </c>
      <c r="C1343">
        <v>134</v>
      </c>
      <c r="D1343">
        <v>131</v>
      </c>
      <c r="E1343">
        <v>123</v>
      </c>
      <c r="F1343"/>
      <c r="G1343"/>
      <c r="H1343"/>
      <c r="I1343"/>
      <c r="J1343"/>
      <c r="K1343"/>
      <c r="L1343"/>
      <c r="M1343"/>
      <c r="N1343" s="378"/>
    </row>
    <row r="1344" spans="1:14" x14ac:dyDescent="0.3">
      <c r="A1344" t="s">
        <v>3760</v>
      </c>
      <c r="B1344">
        <v>215</v>
      </c>
      <c r="C1344">
        <v>212</v>
      </c>
      <c r="D1344">
        <v>190</v>
      </c>
      <c r="E1344">
        <v>239</v>
      </c>
      <c r="F1344"/>
      <c r="G1344"/>
      <c r="H1344"/>
      <c r="I1344"/>
      <c r="J1344"/>
      <c r="K1344"/>
      <c r="L1344"/>
      <c r="M1344"/>
      <c r="N1344" s="378"/>
    </row>
    <row r="1345" spans="1:14" x14ac:dyDescent="0.3">
      <c r="A1345" t="s">
        <v>3771</v>
      </c>
      <c r="B1345">
        <v>212</v>
      </c>
      <c r="C1345">
        <v>199</v>
      </c>
      <c r="D1345">
        <v>181</v>
      </c>
      <c r="E1345">
        <v>216</v>
      </c>
      <c r="F1345"/>
      <c r="G1345"/>
      <c r="H1345"/>
      <c r="I1345"/>
      <c r="J1345"/>
      <c r="K1345"/>
      <c r="L1345"/>
      <c r="M1345"/>
      <c r="N1345" s="378"/>
    </row>
    <row r="1346" spans="1:14" x14ac:dyDescent="0.3">
      <c r="A1346" t="s">
        <v>16123</v>
      </c>
      <c r="B1346"/>
      <c r="C1346"/>
      <c r="D1346"/>
      <c r="E1346"/>
      <c r="F1346">
        <v>170</v>
      </c>
      <c r="G1346">
        <v>190</v>
      </c>
      <c r="H1346"/>
      <c r="I1346"/>
      <c r="J1346"/>
      <c r="K1346"/>
      <c r="L1346"/>
      <c r="M1346"/>
      <c r="N1346" s="378"/>
    </row>
    <row r="1347" spans="1:14" x14ac:dyDescent="0.3">
      <c r="A1347" t="s">
        <v>3811</v>
      </c>
      <c r="B1347">
        <v>105</v>
      </c>
      <c r="C1347">
        <v>80</v>
      </c>
      <c r="D1347">
        <v>118</v>
      </c>
      <c r="E1347">
        <v>84</v>
      </c>
      <c r="F1347">
        <v>106</v>
      </c>
      <c r="G1347">
        <v>56</v>
      </c>
      <c r="H1347">
        <v>102</v>
      </c>
      <c r="I1347">
        <v>54</v>
      </c>
      <c r="J1347">
        <v>109</v>
      </c>
      <c r="K1347">
        <v>62</v>
      </c>
      <c r="L1347">
        <v>90</v>
      </c>
      <c r="M1347">
        <v>65</v>
      </c>
      <c r="N1347" s="378"/>
    </row>
    <row r="1348" spans="1:14" x14ac:dyDescent="0.3">
      <c r="A1348" t="s">
        <v>17784</v>
      </c>
      <c r="B1348">
        <v>40</v>
      </c>
      <c r="C1348">
        <v>30</v>
      </c>
      <c r="D1348">
        <v>36</v>
      </c>
      <c r="E1348">
        <v>24</v>
      </c>
      <c r="F1348"/>
      <c r="G1348"/>
      <c r="H1348"/>
      <c r="I1348"/>
      <c r="J1348"/>
      <c r="K1348"/>
      <c r="L1348"/>
      <c r="M1348"/>
      <c r="N1348" s="378"/>
    </row>
    <row r="1349" spans="1:14" x14ac:dyDescent="0.3">
      <c r="A1349" t="s">
        <v>12938</v>
      </c>
      <c r="B1349"/>
      <c r="C1349"/>
      <c r="D1349"/>
      <c r="E1349"/>
      <c r="F1349">
        <v>67</v>
      </c>
      <c r="G1349">
        <v>52</v>
      </c>
      <c r="H1349">
        <v>73</v>
      </c>
      <c r="I1349">
        <v>62</v>
      </c>
      <c r="J1349">
        <v>64</v>
      </c>
      <c r="K1349">
        <v>56</v>
      </c>
      <c r="L1349">
        <v>62</v>
      </c>
      <c r="M1349">
        <v>67</v>
      </c>
      <c r="N1349" s="378"/>
    </row>
    <row r="1350" spans="1:14" x14ac:dyDescent="0.3">
      <c r="A1350" t="s">
        <v>3824</v>
      </c>
      <c r="B1350">
        <v>24</v>
      </c>
      <c r="C1350">
        <v>25</v>
      </c>
      <c r="D1350">
        <v>24</v>
      </c>
      <c r="E1350">
        <v>27</v>
      </c>
      <c r="F1350"/>
      <c r="G1350"/>
      <c r="H1350"/>
      <c r="I1350"/>
      <c r="J1350"/>
      <c r="K1350"/>
      <c r="L1350"/>
      <c r="M1350"/>
      <c r="N1350" s="378"/>
    </row>
    <row r="1351" spans="1:14" x14ac:dyDescent="0.3">
      <c r="A1351" t="s">
        <v>3844</v>
      </c>
      <c r="B1351">
        <v>7</v>
      </c>
      <c r="C1351">
        <v>12</v>
      </c>
      <c r="D1351">
        <v>13</v>
      </c>
      <c r="E1351">
        <v>20</v>
      </c>
      <c r="F1351"/>
      <c r="G1351"/>
      <c r="H1351"/>
      <c r="I1351"/>
      <c r="J1351"/>
      <c r="K1351"/>
      <c r="L1351"/>
      <c r="M1351"/>
      <c r="N1351" s="378"/>
    </row>
    <row r="1352" spans="1:14" x14ac:dyDescent="0.3">
      <c r="A1352" t="s">
        <v>3849</v>
      </c>
      <c r="B1352">
        <v>32</v>
      </c>
      <c r="C1352">
        <v>27</v>
      </c>
      <c r="D1352">
        <v>19</v>
      </c>
      <c r="E1352">
        <v>23</v>
      </c>
      <c r="F1352"/>
      <c r="G1352"/>
      <c r="H1352"/>
      <c r="I1352"/>
      <c r="J1352"/>
      <c r="K1352"/>
      <c r="L1352"/>
      <c r="M1352"/>
      <c r="N1352" s="378"/>
    </row>
    <row r="1353" spans="1:14" x14ac:dyDescent="0.3">
      <c r="A1353" t="s">
        <v>3851</v>
      </c>
      <c r="B1353">
        <v>23</v>
      </c>
      <c r="C1353">
        <v>17</v>
      </c>
      <c r="D1353">
        <v>19</v>
      </c>
      <c r="E1353">
        <v>23</v>
      </c>
      <c r="F1353"/>
      <c r="G1353"/>
      <c r="H1353"/>
      <c r="I1353"/>
      <c r="J1353"/>
      <c r="K1353"/>
      <c r="L1353"/>
      <c r="M1353"/>
      <c r="N1353" s="378"/>
    </row>
    <row r="1354" spans="1:14" x14ac:dyDescent="0.3">
      <c r="A1354" t="s">
        <v>3853</v>
      </c>
      <c r="B1354">
        <v>16</v>
      </c>
      <c r="C1354">
        <v>14</v>
      </c>
      <c r="D1354">
        <v>18</v>
      </c>
      <c r="E1354">
        <v>7</v>
      </c>
      <c r="F1354"/>
      <c r="G1354"/>
      <c r="H1354"/>
      <c r="I1354"/>
      <c r="J1354"/>
      <c r="K1354"/>
      <c r="L1354"/>
      <c r="M1354"/>
      <c r="N1354" s="378"/>
    </row>
    <row r="1355" spans="1:14" x14ac:dyDescent="0.3">
      <c r="A1355" t="s">
        <v>3854</v>
      </c>
      <c r="B1355">
        <v>19</v>
      </c>
      <c r="C1355">
        <v>22</v>
      </c>
      <c r="D1355">
        <v>22</v>
      </c>
      <c r="E1355">
        <v>25</v>
      </c>
      <c r="F1355"/>
      <c r="G1355"/>
      <c r="H1355"/>
      <c r="I1355"/>
      <c r="J1355"/>
      <c r="K1355"/>
      <c r="L1355"/>
      <c r="M1355"/>
      <c r="N1355" s="378"/>
    </row>
    <row r="1356" spans="1:14" x14ac:dyDescent="0.3">
      <c r="A1356" t="s">
        <v>3856</v>
      </c>
      <c r="B1356">
        <v>32</v>
      </c>
      <c r="C1356">
        <v>22</v>
      </c>
      <c r="D1356">
        <v>10</v>
      </c>
      <c r="E1356">
        <v>20</v>
      </c>
      <c r="F1356"/>
      <c r="G1356"/>
      <c r="H1356"/>
      <c r="I1356"/>
      <c r="J1356"/>
      <c r="K1356"/>
      <c r="L1356"/>
      <c r="M1356"/>
      <c r="N1356" s="378"/>
    </row>
    <row r="1357" spans="1:14" x14ac:dyDescent="0.3">
      <c r="A1357" t="s">
        <v>16061</v>
      </c>
      <c r="B1357">
        <v>63</v>
      </c>
      <c r="C1357">
        <v>43</v>
      </c>
      <c r="D1357">
        <v>49</v>
      </c>
      <c r="E1357">
        <v>46</v>
      </c>
      <c r="F1357"/>
      <c r="G1357"/>
      <c r="H1357"/>
      <c r="I1357"/>
      <c r="J1357"/>
      <c r="K1357"/>
      <c r="L1357"/>
      <c r="M1357"/>
      <c r="N1357" s="378"/>
    </row>
    <row r="1358" spans="1:14" x14ac:dyDescent="0.3">
      <c r="A1358" t="s">
        <v>3870</v>
      </c>
      <c r="B1358"/>
      <c r="C1358"/>
      <c r="D1358"/>
      <c r="E1358"/>
      <c r="F1358">
        <v>68</v>
      </c>
      <c r="G1358">
        <v>97</v>
      </c>
      <c r="H1358">
        <v>91</v>
      </c>
      <c r="I1358">
        <v>137</v>
      </c>
      <c r="J1358">
        <v>83</v>
      </c>
      <c r="K1358">
        <v>150</v>
      </c>
      <c r="L1358">
        <v>77</v>
      </c>
      <c r="M1358">
        <v>133</v>
      </c>
      <c r="N1358" s="378"/>
    </row>
    <row r="1359" spans="1:14" x14ac:dyDescent="0.3">
      <c r="A1359" t="s">
        <v>3884</v>
      </c>
      <c r="B1359"/>
      <c r="C1359"/>
      <c r="D1359"/>
      <c r="E1359"/>
      <c r="F1359">
        <v>42</v>
      </c>
      <c r="G1359">
        <v>70</v>
      </c>
      <c r="H1359">
        <v>83</v>
      </c>
      <c r="I1359">
        <v>97</v>
      </c>
      <c r="J1359">
        <v>66</v>
      </c>
      <c r="K1359">
        <v>75</v>
      </c>
      <c r="L1359">
        <v>80</v>
      </c>
      <c r="M1359">
        <v>116</v>
      </c>
      <c r="N1359" s="378"/>
    </row>
    <row r="1360" spans="1:14" x14ac:dyDescent="0.3">
      <c r="A1360" t="s">
        <v>3896</v>
      </c>
      <c r="B1360">
        <v>26</v>
      </c>
      <c r="C1360">
        <v>36</v>
      </c>
      <c r="D1360">
        <v>16</v>
      </c>
      <c r="E1360">
        <v>18</v>
      </c>
      <c r="F1360"/>
      <c r="G1360"/>
      <c r="H1360"/>
      <c r="I1360"/>
      <c r="J1360"/>
      <c r="K1360"/>
      <c r="L1360"/>
      <c r="M1360"/>
      <c r="N1360" s="378"/>
    </row>
    <row r="1361" spans="1:14" x14ac:dyDescent="0.3">
      <c r="A1361" t="s">
        <v>3905</v>
      </c>
      <c r="B1361"/>
      <c r="C1361"/>
      <c r="D1361"/>
      <c r="E1361"/>
      <c r="F1361">
        <v>32</v>
      </c>
      <c r="G1361">
        <v>39</v>
      </c>
      <c r="H1361">
        <v>45</v>
      </c>
      <c r="I1361">
        <v>30</v>
      </c>
      <c r="J1361">
        <v>22</v>
      </c>
      <c r="K1361">
        <v>13</v>
      </c>
      <c r="L1361">
        <v>26</v>
      </c>
      <c r="M1361">
        <v>33</v>
      </c>
      <c r="N1361" s="378"/>
    </row>
    <row r="1362" spans="1:14" x14ac:dyDescent="0.3">
      <c r="A1362" t="s">
        <v>3918</v>
      </c>
      <c r="B1362">
        <v>37</v>
      </c>
      <c r="C1362">
        <v>44</v>
      </c>
      <c r="D1362">
        <v>40</v>
      </c>
      <c r="E1362">
        <v>43</v>
      </c>
      <c r="F1362"/>
      <c r="G1362"/>
      <c r="H1362"/>
      <c r="I1362"/>
      <c r="J1362"/>
      <c r="K1362"/>
      <c r="L1362"/>
      <c r="M1362"/>
      <c r="N1362" s="378"/>
    </row>
    <row r="1363" spans="1:14" x14ac:dyDescent="0.3">
      <c r="A1363" t="s">
        <v>3924</v>
      </c>
      <c r="B1363">
        <v>76</v>
      </c>
      <c r="C1363">
        <v>66</v>
      </c>
      <c r="D1363">
        <v>71</v>
      </c>
      <c r="E1363">
        <v>73</v>
      </c>
      <c r="F1363"/>
      <c r="G1363"/>
      <c r="H1363"/>
      <c r="I1363"/>
      <c r="J1363"/>
      <c r="K1363"/>
      <c r="L1363"/>
      <c r="M1363"/>
      <c r="N1363" s="378"/>
    </row>
    <row r="1364" spans="1:14" x14ac:dyDescent="0.3">
      <c r="A1364" t="s">
        <v>3934</v>
      </c>
      <c r="B1364">
        <v>35</v>
      </c>
      <c r="C1364">
        <v>34</v>
      </c>
      <c r="D1364">
        <v>27</v>
      </c>
      <c r="E1364">
        <v>21</v>
      </c>
      <c r="F1364"/>
      <c r="G1364"/>
      <c r="H1364"/>
      <c r="I1364"/>
      <c r="J1364"/>
      <c r="K1364"/>
      <c r="L1364"/>
      <c r="M1364"/>
      <c r="N1364" s="378"/>
    </row>
    <row r="1365" spans="1:14" x14ac:dyDescent="0.3">
      <c r="A1365" t="s">
        <v>3942</v>
      </c>
      <c r="B1365"/>
      <c r="C1365"/>
      <c r="D1365"/>
      <c r="E1365"/>
      <c r="F1365">
        <v>38</v>
      </c>
      <c r="G1365">
        <v>83</v>
      </c>
      <c r="H1365">
        <v>45</v>
      </c>
      <c r="I1365">
        <v>87</v>
      </c>
      <c r="J1365">
        <v>33</v>
      </c>
      <c r="K1365">
        <v>64</v>
      </c>
      <c r="L1365">
        <v>12</v>
      </c>
      <c r="M1365">
        <v>37</v>
      </c>
      <c r="N1365" s="378"/>
    </row>
    <row r="1366" spans="1:14" x14ac:dyDescent="0.3">
      <c r="A1366" t="s">
        <v>3946</v>
      </c>
      <c r="B1366"/>
      <c r="C1366"/>
      <c r="D1366"/>
      <c r="E1366"/>
      <c r="F1366">
        <v>54</v>
      </c>
      <c r="G1366">
        <v>50</v>
      </c>
      <c r="H1366">
        <v>66</v>
      </c>
      <c r="I1366">
        <v>55</v>
      </c>
      <c r="J1366">
        <v>70</v>
      </c>
      <c r="K1366">
        <v>62</v>
      </c>
      <c r="L1366">
        <v>52</v>
      </c>
      <c r="M1366">
        <v>43</v>
      </c>
      <c r="N1366" s="378"/>
    </row>
    <row r="1367" spans="1:14" x14ac:dyDescent="0.3">
      <c r="A1367" t="s">
        <v>10376</v>
      </c>
      <c r="B1367">
        <v>17</v>
      </c>
      <c r="C1367">
        <v>13</v>
      </c>
      <c r="D1367">
        <v>19</v>
      </c>
      <c r="E1367">
        <v>23</v>
      </c>
      <c r="F1367"/>
      <c r="G1367"/>
      <c r="H1367"/>
      <c r="I1367"/>
      <c r="J1367"/>
      <c r="K1367"/>
      <c r="L1367"/>
      <c r="M1367"/>
      <c r="N1367" s="378"/>
    </row>
    <row r="1368" spans="1:14" x14ac:dyDescent="0.3">
      <c r="A1368" t="s">
        <v>10368</v>
      </c>
      <c r="B1368">
        <v>33</v>
      </c>
      <c r="C1368">
        <v>25</v>
      </c>
      <c r="D1368">
        <v>28</v>
      </c>
      <c r="E1368">
        <v>45</v>
      </c>
      <c r="F1368"/>
      <c r="G1368"/>
      <c r="H1368"/>
      <c r="I1368"/>
      <c r="J1368"/>
      <c r="K1368"/>
      <c r="L1368"/>
      <c r="M1368"/>
      <c r="N1368" s="378"/>
    </row>
    <row r="1369" spans="1:14" x14ac:dyDescent="0.3">
      <c r="A1369" t="s">
        <v>3954</v>
      </c>
      <c r="B1369">
        <v>56</v>
      </c>
      <c r="C1369">
        <v>45</v>
      </c>
      <c r="D1369">
        <v>54</v>
      </c>
      <c r="E1369">
        <v>45</v>
      </c>
      <c r="F1369"/>
      <c r="G1369"/>
      <c r="H1369"/>
      <c r="I1369"/>
      <c r="J1369"/>
      <c r="K1369"/>
      <c r="L1369"/>
      <c r="M1369"/>
      <c r="N1369" s="378"/>
    </row>
    <row r="1370" spans="1:14" x14ac:dyDescent="0.3">
      <c r="A1370" t="s">
        <v>3962</v>
      </c>
      <c r="B1370"/>
      <c r="C1370"/>
      <c r="D1370"/>
      <c r="E1370"/>
      <c r="F1370">
        <v>85</v>
      </c>
      <c r="G1370">
        <v>88</v>
      </c>
      <c r="H1370">
        <v>75</v>
      </c>
      <c r="I1370">
        <v>101</v>
      </c>
      <c r="J1370">
        <v>69</v>
      </c>
      <c r="K1370">
        <v>73</v>
      </c>
      <c r="L1370">
        <v>76</v>
      </c>
      <c r="M1370">
        <v>97</v>
      </c>
      <c r="N1370" s="378"/>
    </row>
    <row r="1371" spans="1:14" x14ac:dyDescent="0.3">
      <c r="A1371" t="s">
        <v>3964</v>
      </c>
      <c r="B1371">
        <v>51</v>
      </c>
      <c r="C1371">
        <v>63</v>
      </c>
      <c r="D1371">
        <v>56</v>
      </c>
      <c r="E1371">
        <v>59</v>
      </c>
      <c r="F1371"/>
      <c r="G1371"/>
      <c r="H1371"/>
      <c r="I1371"/>
      <c r="J1371"/>
      <c r="K1371"/>
      <c r="L1371"/>
      <c r="M1371"/>
      <c r="N1371" s="378"/>
    </row>
    <row r="1372" spans="1:14" x14ac:dyDescent="0.3">
      <c r="A1372" t="s">
        <v>3976</v>
      </c>
      <c r="B1372"/>
      <c r="C1372"/>
      <c r="D1372"/>
      <c r="E1372"/>
      <c r="F1372">
        <v>45</v>
      </c>
      <c r="G1372">
        <v>53</v>
      </c>
      <c r="H1372">
        <v>49</v>
      </c>
      <c r="I1372">
        <v>55</v>
      </c>
      <c r="J1372">
        <v>46</v>
      </c>
      <c r="K1372">
        <v>53</v>
      </c>
      <c r="L1372">
        <v>40</v>
      </c>
      <c r="M1372">
        <v>52</v>
      </c>
      <c r="N1372" s="378"/>
    </row>
    <row r="1373" spans="1:14" x14ac:dyDescent="0.3">
      <c r="A1373" t="s">
        <v>3978</v>
      </c>
      <c r="B1373">
        <v>46</v>
      </c>
      <c r="C1373">
        <v>56</v>
      </c>
      <c r="D1373">
        <v>47</v>
      </c>
      <c r="E1373">
        <v>44</v>
      </c>
      <c r="F1373"/>
      <c r="G1373"/>
      <c r="H1373"/>
      <c r="I1373"/>
      <c r="J1373"/>
      <c r="K1373"/>
      <c r="L1373"/>
      <c r="M1373"/>
      <c r="N1373" s="378"/>
    </row>
    <row r="1374" spans="1:14" x14ac:dyDescent="0.3">
      <c r="A1374" t="s">
        <v>3983</v>
      </c>
      <c r="B1374"/>
      <c r="C1374"/>
      <c r="D1374"/>
      <c r="E1374"/>
      <c r="F1374">
        <v>36</v>
      </c>
      <c r="G1374">
        <v>68</v>
      </c>
      <c r="H1374">
        <v>47</v>
      </c>
      <c r="I1374">
        <v>46</v>
      </c>
      <c r="J1374">
        <v>27</v>
      </c>
      <c r="K1374">
        <v>45</v>
      </c>
      <c r="L1374">
        <v>36</v>
      </c>
      <c r="M1374">
        <v>36</v>
      </c>
      <c r="N1374" s="378"/>
    </row>
    <row r="1375" spans="1:14" x14ac:dyDescent="0.3">
      <c r="A1375" t="s">
        <v>3985</v>
      </c>
      <c r="B1375">
        <v>47</v>
      </c>
      <c r="C1375">
        <v>62</v>
      </c>
      <c r="D1375">
        <v>55</v>
      </c>
      <c r="E1375">
        <v>60</v>
      </c>
      <c r="F1375">
        <v>57</v>
      </c>
      <c r="G1375">
        <v>47</v>
      </c>
      <c r="H1375">
        <v>55</v>
      </c>
      <c r="I1375">
        <v>62</v>
      </c>
      <c r="J1375">
        <v>24</v>
      </c>
      <c r="K1375">
        <v>24</v>
      </c>
      <c r="L1375">
        <v>36</v>
      </c>
      <c r="M1375">
        <v>22</v>
      </c>
      <c r="N1375" s="378"/>
    </row>
    <row r="1376" spans="1:14" x14ac:dyDescent="0.3">
      <c r="A1376" t="s">
        <v>3994</v>
      </c>
      <c r="B1376">
        <v>29</v>
      </c>
      <c r="C1376">
        <v>37</v>
      </c>
      <c r="D1376">
        <v>34</v>
      </c>
      <c r="E1376">
        <v>27</v>
      </c>
      <c r="F1376">
        <v>36</v>
      </c>
      <c r="G1376">
        <v>32</v>
      </c>
      <c r="H1376">
        <v>41</v>
      </c>
      <c r="I1376">
        <v>24</v>
      </c>
      <c r="J1376">
        <v>30</v>
      </c>
      <c r="K1376">
        <v>34</v>
      </c>
      <c r="L1376">
        <v>28</v>
      </c>
      <c r="M1376">
        <v>40</v>
      </c>
      <c r="N1376" s="378"/>
    </row>
    <row r="1377" spans="1:14" x14ac:dyDescent="0.3">
      <c r="A1377" t="s">
        <v>4007</v>
      </c>
      <c r="B1377"/>
      <c r="C1377"/>
      <c r="D1377">
        <v>34</v>
      </c>
      <c r="E1377">
        <v>52</v>
      </c>
      <c r="F1377">
        <v>49</v>
      </c>
      <c r="G1377">
        <v>48</v>
      </c>
      <c r="H1377">
        <v>41</v>
      </c>
      <c r="I1377">
        <v>56</v>
      </c>
      <c r="J1377">
        <v>42</v>
      </c>
      <c r="K1377">
        <v>39</v>
      </c>
      <c r="L1377">
        <v>45</v>
      </c>
      <c r="M1377">
        <v>49</v>
      </c>
      <c r="N1377" s="378"/>
    </row>
    <row r="1378" spans="1:14" x14ac:dyDescent="0.3">
      <c r="A1378" t="s">
        <v>4008</v>
      </c>
      <c r="B1378"/>
      <c r="C1378"/>
      <c r="D1378"/>
      <c r="E1378"/>
      <c r="F1378">
        <v>78</v>
      </c>
      <c r="G1378">
        <v>78</v>
      </c>
      <c r="H1378">
        <v>66</v>
      </c>
      <c r="I1378">
        <v>68</v>
      </c>
      <c r="J1378">
        <v>72</v>
      </c>
      <c r="K1378">
        <v>64</v>
      </c>
      <c r="L1378">
        <v>90</v>
      </c>
      <c r="M1378">
        <v>87</v>
      </c>
      <c r="N1378" s="378"/>
    </row>
    <row r="1379" spans="1:14" x14ac:dyDescent="0.3">
      <c r="A1379" t="s">
        <v>4018</v>
      </c>
      <c r="B1379">
        <v>32</v>
      </c>
      <c r="C1379">
        <v>31</v>
      </c>
      <c r="D1379">
        <v>31</v>
      </c>
      <c r="E1379">
        <v>28</v>
      </c>
      <c r="F1379"/>
      <c r="G1379"/>
      <c r="H1379"/>
      <c r="I1379"/>
      <c r="J1379"/>
      <c r="K1379"/>
      <c r="L1379"/>
      <c r="M1379"/>
      <c r="N1379" s="378"/>
    </row>
    <row r="1380" spans="1:14" x14ac:dyDescent="0.3">
      <c r="A1380" t="s">
        <v>12942</v>
      </c>
      <c r="B1380">
        <v>53</v>
      </c>
      <c r="C1380">
        <v>49</v>
      </c>
      <c r="D1380">
        <v>48</v>
      </c>
      <c r="E1380">
        <v>53</v>
      </c>
      <c r="F1380">
        <v>33</v>
      </c>
      <c r="G1380">
        <v>29</v>
      </c>
      <c r="H1380">
        <v>30</v>
      </c>
      <c r="I1380">
        <v>26</v>
      </c>
      <c r="J1380">
        <v>18</v>
      </c>
      <c r="K1380">
        <v>22</v>
      </c>
      <c r="L1380">
        <v>13</v>
      </c>
      <c r="M1380">
        <v>20</v>
      </c>
      <c r="N1380" s="378"/>
    </row>
    <row r="1381" spans="1:14" x14ac:dyDescent="0.3">
      <c r="A1381"/>
      <c r="B1381"/>
      <c r="C1381"/>
      <c r="D1381"/>
      <c r="E1381"/>
      <c r="F1381"/>
      <c r="G1381"/>
      <c r="H1381"/>
      <c r="I1381"/>
      <c r="J1381"/>
      <c r="K1381"/>
      <c r="L1381"/>
      <c r="M1381"/>
      <c r="N1381" s="378"/>
    </row>
    <row r="1382" spans="1:14" x14ac:dyDescent="0.3">
      <c r="A1382"/>
      <c r="B1382"/>
      <c r="C1382"/>
      <c r="D1382"/>
      <c r="E1382"/>
      <c r="F1382"/>
      <c r="G1382"/>
      <c r="H1382"/>
      <c r="I1382"/>
      <c r="J1382"/>
      <c r="K1382"/>
      <c r="L1382"/>
      <c r="M1382"/>
      <c r="N1382" s="378"/>
    </row>
    <row r="1383" spans="1:14" x14ac:dyDescent="0.3">
      <c r="A1383"/>
      <c r="B1383"/>
      <c r="C1383"/>
      <c r="D1383"/>
      <c r="E1383"/>
      <c r="F1383"/>
      <c r="G1383"/>
      <c r="H1383"/>
      <c r="I1383"/>
      <c r="J1383"/>
      <c r="K1383"/>
      <c r="L1383"/>
      <c r="M1383"/>
      <c r="N1383" s="378"/>
    </row>
    <row r="1384" spans="1:14" x14ac:dyDescent="0.3">
      <c r="A1384"/>
      <c r="B1384"/>
      <c r="C1384"/>
      <c r="D1384"/>
      <c r="E1384"/>
      <c r="F1384"/>
      <c r="G1384"/>
      <c r="H1384"/>
      <c r="I1384"/>
      <c r="J1384"/>
      <c r="K1384"/>
      <c r="L1384"/>
      <c r="M1384"/>
      <c r="N1384" s="378"/>
    </row>
    <row r="1385" spans="1:14" x14ac:dyDescent="0.3">
      <c r="A1385"/>
      <c r="B1385"/>
      <c r="C1385"/>
      <c r="D1385"/>
      <c r="E1385"/>
      <c r="F1385"/>
      <c r="G1385"/>
      <c r="H1385"/>
      <c r="I1385"/>
      <c r="J1385"/>
      <c r="K1385"/>
      <c r="L1385"/>
      <c r="M1385"/>
      <c r="N1385" s="378"/>
    </row>
    <row r="1386" spans="1:14" x14ac:dyDescent="0.3">
      <c r="A1386" s="367"/>
      <c r="B1386" s="377"/>
      <c r="C1386" s="377"/>
      <c r="D1386" s="377"/>
      <c r="E1386" s="377"/>
      <c r="F1386" s="377"/>
      <c r="G1386" s="377"/>
      <c r="H1386" s="377"/>
      <c r="I1386" s="377"/>
      <c r="J1386" s="377"/>
      <c r="K1386" s="377"/>
      <c r="L1386" s="377"/>
      <c r="M1386" s="377"/>
      <c r="N1386" s="378"/>
    </row>
    <row r="1387" spans="1:14" x14ac:dyDescent="0.3">
      <c r="A1387" s="367"/>
      <c r="B1387" s="377"/>
      <c r="C1387" s="377"/>
      <c r="D1387" s="377"/>
      <c r="E1387" s="377"/>
      <c r="F1387" s="377"/>
      <c r="G1387" s="377"/>
      <c r="H1387" s="377"/>
      <c r="I1387" s="377"/>
      <c r="J1387" s="377"/>
      <c r="K1387" s="377"/>
      <c r="L1387" s="377"/>
      <c r="M1387" s="377"/>
      <c r="N1387" s="378"/>
    </row>
    <row r="1388" spans="1:14" x14ac:dyDescent="0.3">
      <c r="A1388" s="367"/>
      <c r="B1388" s="377"/>
      <c r="C1388" s="377"/>
      <c r="D1388" s="377"/>
      <c r="E1388" s="377"/>
      <c r="F1388" s="377"/>
      <c r="G1388" s="377"/>
      <c r="H1388" s="377"/>
      <c r="I1388" s="377"/>
      <c r="J1388" s="377"/>
      <c r="K1388" s="377"/>
      <c r="L1388" s="377"/>
      <c r="M1388" s="377"/>
      <c r="N1388" s="378"/>
    </row>
    <row r="1389" spans="1:14" x14ac:dyDescent="0.3">
      <c r="A1389" s="367"/>
      <c r="B1389" s="377"/>
      <c r="C1389" s="377"/>
      <c r="D1389" s="377"/>
      <c r="E1389" s="377"/>
      <c r="F1389" s="377"/>
      <c r="G1389" s="377"/>
      <c r="H1389" s="377"/>
      <c r="I1389" s="377"/>
      <c r="J1389" s="377"/>
      <c r="K1389" s="377"/>
      <c r="L1389" s="377"/>
      <c r="M1389" s="377"/>
      <c r="N1389" s="378"/>
    </row>
    <row r="1390" spans="1:14" x14ac:dyDescent="0.3">
      <c r="A1390" s="367"/>
      <c r="B1390" s="377"/>
      <c r="C1390" s="377"/>
      <c r="D1390" s="377"/>
      <c r="E1390" s="377"/>
      <c r="F1390" s="377"/>
      <c r="G1390" s="377"/>
      <c r="H1390" s="377"/>
      <c r="I1390" s="377"/>
      <c r="J1390" s="377"/>
      <c r="K1390" s="377"/>
      <c r="L1390" s="377"/>
      <c r="M1390" s="377"/>
      <c r="N1390" s="378"/>
    </row>
    <row r="1391" spans="1:14" x14ac:dyDescent="0.3">
      <c r="A1391" s="367"/>
      <c r="B1391" s="377"/>
      <c r="C1391" s="377"/>
      <c r="D1391" s="377"/>
      <c r="E1391" s="377"/>
      <c r="F1391" s="377"/>
      <c r="G1391" s="377"/>
      <c r="H1391" s="377"/>
      <c r="I1391" s="377"/>
      <c r="J1391" s="377"/>
      <c r="K1391" s="377"/>
      <c r="L1391" s="377"/>
      <c r="M1391" s="377"/>
      <c r="N1391" s="378"/>
    </row>
    <row r="1392" spans="1:14" x14ac:dyDescent="0.3">
      <c r="A1392" s="367"/>
      <c r="B1392" s="377"/>
      <c r="C1392" s="377"/>
      <c r="D1392" s="377"/>
      <c r="E1392" s="377"/>
      <c r="F1392" s="377"/>
      <c r="G1392" s="377"/>
      <c r="H1392" s="377"/>
      <c r="I1392" s="377"/>
      <c r="J1392" s="377"/>
      <c r="K1392" s="377"/>
      <c r="L1392" s="377"/>
      <c r="M1392" s="377"/>
      <c r="N1392" s="378"/>
    </row>
    <row r="1393" spans="1:14" x14ac:dyDescent="0.3">
      <c r="A1393" s="367"/>
      <c r="B1393" s="377"/>
      <c r="C1393" s="377"/>
      <c r="D1393" s="377"/>
      <c r="E1393" s="377"/>
      <c r="F1393" s="377"/>
      <c r="G1393" s="377"/>
      <c r="H1393" s="377"/>
      <c r="I1393" s="377"/>
      <c r="J1393" s="377"/>
      <c r="K1393" s="377"/>
      <c r="L1393" s="377"/>
      <c r="M1393" s="377"/>
      <c r="N1393" s="378"/>
    </row>
    <row r="1394" spans="1:14" x14ac:dyDescent="0.3">
      <c r="A1394" s="367"/>
      <c r="B1394" s="377"/>
      <c r="C1394" s="377"/>
      <c r="D1394" s="377"/>
      <c r="E1394" s="377"/>
      <c r="F1394" s="377"/>
      <c r="G1394" s="377"/>
      <c r="H1394" s="377"/>
      <c r="I1394" s="377"/>
      <c r="J1394" s="377"/>
      <c r="K1394" s="377"/>
      <c r="L1394" s="377"/>
      <c r="M1394" s="377"/>
      <c r="N1394" s="378"/>
    </row>
    <row r="1395" spans="1:14" x14ac:dyDescent="0.3">
      <c r="A1395" s="367"/>
      <c r="B1395" s="377"/>
      <c r="C1395" s="377"/>
      <c r="D1395" s="377"/>
      <c r="E1395" s="377"/>
      <c r="F1395" s="377"/>
      <c r="G1395" s="377"/>
      <c r="H1395" s="377"/>
      <c r="I1395" s="377"/>
      <c r="J1395" s="377"/>
      <c r="K1395" s="377"/>
      <c r="L1395" s="377"/>
      <c r="M1395" s="377"/>
      <c r="N1395" s="378"/>
    </row>
    <row r="1396" spans="1:14" x14ac:dyDescent="0.3">
      <c r="A1396" s="367"/>
      <c r="B1396" s="377"/>
      <c r="C1396" s="377"/>
      <c r="D1396" s="377"/>
      <c r="E1396" s="377"/>
      <c r="F1396" s="377"/>
      <c r="G1396" s="377"/>
      <c r="H1396" s="377"/>
      <c r="I1396" s="377"/>
      <c r="J1396" s="377"/>
      <c r="K1396" s="377"/>
      <c r="L1396" s="377"/>
      <c r="M1396" s="377"/>
      <c r="N1396" s="378"/>
    </row>
    <row r="1397" spans="1:14" x14ac:dyDescent="0.3">
      <c r="A1397" s="367"/>
      <c r="B1397" s="377"/>
      <c r="C1397" s="377"/>
      <c r="D1397" s="377"/>
      <c r="E1397" s="377"/>
      <c r="F1397" s="377"/>
      <c r="G1397" s="377"/>
      <c r="H1397" s="377"/>
      <c r="I1397" s="377"/>
      <c r="J1397" s="377"/>
      <c r="K1397" s="377"/>
      <c r="L1397" s="377"/>
      <c r="M1397" s="377"/>
      <c r="N1397" s="378"/>
    </row>
    <row r="1398" spans="1:14" x14ac:dyDescent="0.3">
      <c r="A1398" s="367"/>
      <c r="B1398" s="377"/>
      <c r="C1398" s="377"/>
      <c r="D1398" s="377"/>
      <c r="E1398" s="377"/>
      <c r="F1398" s="377"/>
      <c r="G1398" s="377"/>
      <c r="H1398" s="377"/>
      <c r="I1398" s="377"/>
      <c r="J1398" s="377"/>
      <c r="K1398" s="377"/>
      <c r="L1398" s="377"/>
      <c r="M1398" s="377"/>
      <c r="N1398" s="378"/>
    </row>
    <row r="1399" spans="1:14" x14ac:dyDescent="0.3">
      <c r="A1399" s="367"/>
      <c r="B1399" s="377"/>
      <c r="C1399" s="377"/>
      <c r="D1399" s="377"/>
      <c r="E1399" s="377"/>
      <c r="F1399" s="377"/>
      <c r="G1399" s="377"/>
      <c r="H1399" s="377"/>
      <c r="I1399" s="377"/>
      <c r="J1399" s="377"/>
      <c r="K1399" s="377"/>
      <c r="L1399" s="377"/>
      <c r="M1399" s="377"/>
      <c r="N1399" s="378"/>
    </row>
    <row r="1400" spans="1:14" x14ac:dyDescent="0.3">
      <c r="A1400" s="367"/>
      <c r="B1400" s="377"/>
      <c r="C1400" s="377"/>
      <c r="D1400" s="377"/>
      <c r="E1400" s="377"/>
      <c r="F1400" s="377"/>
      <c r="G1400" s="377"/>
      <c r="H1400" s="377"/>
      <c r="I1400" s="377"/>
      <c r="J1400" s="377"/>
      <c r="K1400" s="377"/>
      <c r="L1400" s="377"/>
      <c r="M1400" s="377"/>
      <c r="N1400" s="378"/>
    </row>
    <row r="1401" spans="1:14" x14ac:dyDescent="0.3">
      <c r="A1401" s="367"/>
      <c r="B1401" s="377"/>
      <c r="C1401" s="377"/>
      <c r="D1401" s="377"/>
      <c r="E1401" s="377"/>
      <c r="F1401" s="377"/>
      <c r="G1401" s="377"/>
      <c r="H1401" s="377"/>
      <c r="I1401" s="377"/>
      <c r="J1401" s="377"/>
      <c r="K1401" s="377"/>
      <c r="L1401" s="377"/>
      <c r="M1401" s="377"/>
      <c r="N1401" s="378"/>
    </row>
    <row r="1402" spans="1:14" x14ac:dyDescent="0.3">
      <c r="A1402" s="367"/>
      <c r="B1402" s="377"/>
      <c r="C1402" s="377"/>
      <c r="D1402" s="377"/>
      <c r="E1402" s="377"/>
      <c r="F1402" s="377"/>
      <c r="G1402" s="377"/>
      <c r="H1402" s="377"/>
      <c r="I1402" s="377"/>
      <c r="J1402" s="377"/>
      <c r="K1402" s="377"/>
      <c r="L1402" s="377"/>
      <c r="M1402" s="377"/>
      <c r="N1402" s="378"/>
    </row>
    <row r="1403" spans="1:14" x14ac:dyDescent="0.3">
      <c r="A1403" s="367"/>
      <c r="B1403" s="377"/>
      <c r="C1403" s="377"/>
      <c r="D1403" s="377"/>
      <c r="E1403" s="377"/>
      <c r="F1403" s="377"/>
      <c r="G1403" s="377"/>
      <c r="H1403" s="377"/>
      <c r="I1403" s="377"/>
      <c r="J1403" s="377"/>
      <c r="K1403" s="377"/>
      <c r="L1403" s="377"/>
      <c r="M1403" s="377"/>
      <c r="N1403" s="378"/>
    </row>
    <row r="1404" spans="1:14" x14ac:dyDescent="0.3">
      <c r="A1404" s="367"/>
      <c r="B1404" s="377"/>
      <c r="C1404" s="377"/>
      <c r="D1404" s="377"/>
      <c r="E1404" s="377"/>
      <c r="F1404" s="377"/>
      <c r="G1404" s="377"/>
      <c r="H1404" s="377"/>
      <c r="I1404" s="377"/>
      <c r="J1404" s="377"/>
      <c r="K1404" s="377"/>
      <c r="L1404" s="377"/>
      <c r="M1404" s="377"/>
      <c r="N1404" s="378"/>
    </row>
    <row r="1405" spans="1:14" x14ac:dyDescent="0.3">
      <c r="A1405" s="367"/>
      <c r="B1405" s="377"/>
      <c r="C1405" s="377"/>
      <c r="D1405" s="377"/>
      <c r="E1405" s="377"/>
      <c r="F1405" s="377"/>
      <c r="G1405" s="377"/>
      <c r="H1405" s="377"/>
      <c r="I1405" s="377"/>
      <c r="J1405" s="377"/>
      <c r="K1405" s="377"/>
      <c r="L1405" s="377"/>
      <c r="M1405" s="377"/>
      <c r="N1405" s="378"/>
    </row>
    <row r="1406" spans="1:14" x14ac:dyDescent="0.3">
      <c r="A1406" s="367"/>
      <c r="B1406" s="377"/>
      <c r="C1406" s="377"/>
      <c r="D1406" s="377"/>
      <c r="E1406" s="377"/>
      <c r="F1406" s="377"/>
      <c r="G1406" s="377"/>
      <c r="H1406" s="377"/>
      <c r="I1406" s="377"/>
      <c r="J1406" s="377"/>
      <c r="K1406" s="377"/>
      <c r="L1406" s="377"/>
      <c r="M1406" s="377"/>
      <c r="N1406" s="378"/>
    </row>
    <row r="1407" spans="1:14" x14ac:dyDescent="0.3">
      <c r="A1407" s="367"/>
      <c r="B1407" s="377"/>
      <c r="C1407" s="377"/>
      <c r="D1407" s="377"/>
      <c r="E1407" s="377"/>
      <c r="F1407" s="377"/>
      <c r="G1407" s="377"/>
      <c r="H1407" s="377"/>
      <c r="I1407" s="377"/>
      <c r="J1407" s="377"/>
      <c r="K1407" s="377"/>
      <c r="L1407" s="377"/>
      <c r="M1407" s="377"/>
      <c r="N1407" s="378"/>
    </row>
    <row r="1408" spans="1:14" x14ac:dyDescent="0.3">
      <c r="A1408" s="367"/>
      <c r="B1408" s="377"/>
      <c r="C1408" s="377"/>
      <c r="D1408" s="377"/>
      <c r="E1408" s="377"/>
      <c r="F1408" s="377"/>
      <c r="G1408" s="377"/>
      <c r="H1408" s="377"/>
      <c r="I1408" s="377"/>
      <c r="J1408" s="377"/>
      <c r="K1408" s="377"/>
      <c r="L1408" s="377"/>
      <c r="M1408" s="377"/>
      <c r="N1408" s="378"/>
    </row>
    <row r="1409" spans="1:14" x14ac:dyDescent="0.3">
      <c r="A1409" s="367"/>
      <c r="B1409" s="377"/>
      <c r="C1409" s="377"/>
      <c r="D1409" s="377"/>
      <c r="E1409" s="377"/>
      <c r="F1409" s="377"/>
      <c r="G1409" s="377"/>
      <c r="H1409" s="377"/>
      <c r="I1409" s="377"/>
      <c r="J1409" s="377"/>
      <c r="K1409" s="377"/>
      <c r="L1409" s="377"/>
      <c r="M1409" s="377"/>
      <c r="N1409" s="378"/>
    </row>
    <row r="1410" spans="1:14" x14ac:dyDescent="0.3">
      <c r="A1410" s="367"/>
      <c r="B1410" s="377"/>
      <c r="C1410" s="377"/>
      <c r="D1410" s="377"/>
      <c r="E1410" s="377"/>
      <c r="F1410" s="377"/>
      <c r="G1410" s="377"/>
      <c r="H1410" s="377"/>
      <c r="I1410" s="377"/>
      <c r="J1410" s="377"/>
      <c r="K1410" s="377"/>
      <c r="L1410" s="377"/>
      <c r="M1410" s="377"/>
      <c r="N1410" s="378"/>
    </row>
    <row r="1411" spans="1:14" x14ac:dyDescent="0.3">
      <c r="A1411" s="367"/>
      <c r="B1411" s="377"/>
      <c r="C1411" s="377"/>
      <c r="D1411" s="377"/>
      <c r="E1411" s="377"/>
      <c r="F1411" s="377"/>
      <c r="G1411" s="377"/>
      <c r="H1411" s="377"/>
      <c r="I1411" s="377"/>
      <c r="J1411" s="377"/>
      <c r="K1411" s="377"/>
      <c r="L1411" s="377"/>
      <c r="M1411" s="377"/>
      <c r="N1411" s="378"/>
    </row>
    <row r="1412" spans="1:14" x14ac:dyDescent="0.3">
      <c r="A1412" s="367"/>
      <c r="B1412" s="377"/>
      <c r="C1412" s="377"/>
      <c r="D1412" s="377"/>
      <c r="E1412" s="377"/>
      <c r="F1412" s="377"/>
      <c r="G1412" s="377"/>
      <c r="H1412" s="377"/>
      <c r="I1412" s="377"/>
      <c r="J1412" s="377"/>
      <c r="K1412" s="377"/>
      <c r="L1412" s="377"/>
      <c r="M1412" s="377"/>
      <c r="N1412" s="378"/>
    </row>
    <row r="1413" spans="1:14" x14ac:dyDescent="0.3">
      <c r="A1413" s="367"/>
      <c r="B1413" s="377"/>
      <c r="C1413" s="377"/>
      <c r="D1413" s="377"/>
      <c r="E1413" s="377"/>
      <c r="F1413" s="377"/>
      <c r="G1413" s="377"/>
      <c r="H1413" s="377"/>
      <c r="I1413" s="377"/>
      <c r="J1413" s="377"/>
      <c r="K1413" s="377"/>
      <c r="L1413" s="377"/>
      <c r="M1413" s="377"/>
      <c r="N1413" s="378"/>
    </row>
    <row r="1414" spans="1:14" x14ac:dyDescent="0.3">
      <c r="A1414" s="367"/>
      <c r="B1414" s="377"/>
      <c r="C1414" s="377"/>
      <c r="D1414" s="377"/>
      <c r="E1414" s="377"/>
      <c r="F1414" s="377"/>
      <c r="G1414" s="377"/>
      <c r="H1414" s="377"/>
      <c r="I1414" s="377"/>
      <c r="J1414" s="377"/>
      <c r="K1414" s="377"/>
      <c r="L1414" s="377"/>
      <c r="M1414" s="377"/>
      <c r="N1414" s="378"/>
    </row>
    <row r="1415" spans="1:14" x14ac:dyDescent="0.3">
      <c r="A1415" s="367"/>
      <c r="B1415" s="377"/>
      <c r="C1415" s="377"/>
      <c r="D1415" s="377"/>
      <c r="E1415" s="377"/>
      <c r="F1415" s="377"/>
      <c r="G1415" s="377"/>
      <c r="H1415" s="377"/>
      <c r="I1415" s="377"/>
      <c r="J1415" s="377"/>
      <c r="K1415" s="377"/>
      <c r="L1415" s="377"/>
      <c r="M1415" s="377"/>
      <c r="N1415" s="378"/>
    </row>
    <row r="1416" spans="1:14" x14ac:dyDescent="0.3">
      <c r="A1416" s="367"/>
      <c r="B1416" s="377"/>
      <c r="C1416" s="377"/>
      <c r="D1416" s="377"/>
      <c r="E1416" s="377"/>
      <c r="F1416" s="377"/>
      <c r="G1416" s="377"/>
      <c r="H1416" s="377"/>
      <c r="I1416" s="377"/>
      <c r="J1416" s="377"/>
      <c r="K1416" s="377"/>
      <c r="L1416" s="377"/>
      <c r="M1416" s="377"/>
      <c r="N1416" s="378"/>
    </row>
    <row r="1417" spans="1:14" x14ac:dyDescent="0.3">
      <c r="A1417" s="367"/>
      <c r="B1417" s="377"/>
      <c r="C1417" s="377"/>
      <c r="D1417" s="377"/>
      <c r="E1417" s="377"/>
      <c r="F1417" s="377"/>
      <c r="G1417" s="377"/>
      <c r="H1417" s="377"/>
      <c r="I1417" s="377"/>
      <c r="J1417" s="377"/>
      <c r="K1417" s="377"/>
      <c r="L1417" s="377"/>
      <c r="M1417" s="377"/>
      <c r="N1417" s="378"/>
    </row>
    <row r="1418" spans="1:14" x14ac:dyDescent="0.3">
      <c r="A1418" s="367"/>
      <c r="B1418" s="377"/>
      <c r="C1418" s="377"/>
      <c r="D1418" s="377"/>
      <c r="E1418" s="377"/>
      <c r="F1418" s="377"/>
      <c r="G1418" s="377"/>
      <c r="H1418" s="377"/>
      <c r="I1418" s="377"/>
      <c r="J1418" s="377"/>
      <c r="K1418" s="377"/>
      <c r="L1418" s="377"/>
      <c r="M1418" s="377"/>
      <c r="N1418" s="378"/>
    </row>
    <row r="1419" spans="1:14" x14ac:dyDescent="0.3">
      <c r="A1419" s="367"/>
      <c r="B1419" s="377"/>
      <c r="C1419" s="377"/>
      <c r="D1419" s="377"/>
      <c r="E1419" s="377"/>
      <c r="F1419" s="377"/>
      <c r="G1419" s="377"/>
      <c r="H1419" s="377"/>
      <c r="I1419" s="377"/>
      <c r="J1419" s="377"/>
      <c r="K1419" s="377"/>
      <c r="L1419" s="377"/>
      <c r="M1419" s="377"/>
      <c r="N1419" s="378"/>
    </row>
    <row r="1420" spans="1:14" x14ac:dyDescent="0.3">
      <c r="A1420" s="367"/>
      <c r="B1420" s="377"/>
      <c r="C1420" s="377"/>
      <c r="D1420" s="377"/>
      <c r="E1420" s="377"/>
      <c r="F1420" s="377"/>
      <c r="G1420" s="377"/>
      <c r="H1420" s="377"/>
      <c r="I1420" s="377"/>
      <c r="J1420" s="377"/>
      <c r="K1420" s="377"/>
      <c r="L1420" s="377"/>
      <c r="M1420" s="377"/>
      <c r="N1420" s="378"/>
    </row>
    <row r="1421" spans="1:14" x14ac:dyDescent="0.3">
      <c r="A1421" s="367"/>
      <c r="B1421" s="377"/>
      <c r="C1421" s="377"/>
      <c r="D1421" s="377"/>
      <c r="E1421" s="377"/>
      <c r="F1421" s="377"/>
      <c r="G1421" s="377"/>
      <c r="H1421" s="377"/>
      <c r="I1421" s="377"/>
      <c r="J1421" s="377"/>
      <c r="K1421" s="377"/>
      <c r="L1421" s="377"/>
      <c r="M1421" s="377"/>
      <c r="N1421" s="378"/>
    </row>
    <row r="1422" spans="1:14" x14ac:dyDescent="0.3">
      <c r="A1422" s="367"/>
      <c r="B1422" s="377"/>
      <c r="C1422" s="377"/>
      <c r="D1422" s="377"/>
      <c r="E1422" s="377"/>
      <c r="F1422" s="377"/>
      <c r="G1422" s="377"/>
      <c r="H1422" s="377"/>
      <c r="I1422" s="377"/>
      <c r="J1422" s="377"/>
      <c r="K1422" s="377"/>
      <c r="L1422" s="377"/>
      <c r="M1422" s="377"/>
      <c r="N1422" s="378"/>
    </row>
    <row r="1423" spans="1:14" x14ac:dyDescent="0.3">
      <c r="A1423" s="367"/>
      <c r="B1423" s="377"/>
      <c r="C1423" s="377"/>
      <c r="D1423" s="377"/>
      <c r="E1423" s="377"/>
      <c r="F1423" s="377"/>
      <c r="G1423" s="377"/>
      <c r="H1423" s="377"/>
      <c r="I1423" s="377"/>
      <c r="J1423" s="377"/>
      <c r="K1423" s="377"/>
      <c r="L1423" s="377"/>
      <c r="M1423" s="377"/>
      <c r="N1423" s="378"/>
    </row>
    <row r="1424" spans="1:14" x14ac:dyDescent="0.3">
      <c r="A1424" s="367"/>
      <c r="B1424" s="377"/>
      <c r="C1424" s="377"/>
      <c r="D1424" s="377"/>
      <c r="E1424" s="377"/>
      <c r="F1424" s="377"/>
      <c r="G1424" s="377"/>
      <c r="H1424" s="377"/>
      <c r="I1424" s="377"/>
      <c r="J1424" s="377"/>
      <c r="K1424" s="377"/>
      <c r="L1424" s="377"/>
      <c r="M1424" s="377"/>
      <c r="N1424" s="378"/>
    </row>
    <row r="1425" spans="1:14" x14ac:dyDescent="0.3">
      <c r="A1425" s="367"/>
      <c r="B1425" s="377"/>
      <c r="C1425" s="377"/>
      <c r="D1425" s="377"/>
      <c r="E1425" s="377"/>
      <c r="F1425" s="377"/>
      <c r="G1425" s="377"/>
      <c r="H1425" s="377"/>
      <c r="I1425" s="377"/>
      <c r="J1425" s="377"/>
      <c r="K1425" s="377"/>
      <c r="L1425" s="377"/>
      <c r="M1425" s="377"/>
      <c r="N1425" s="378"/>
    </row>
    <row r="1426" spans="1:14" x14ac:dyDescent="0.3">
      <c r="A1426" s="367"/>
      <c r="B1426" s="377"/>
      <c r="C1426" s="377"/>
      <c r="D1426" s="377"/>
      <c r="E1426" s="377"/>
      <c r="F1426" s="377"/>
      <c r="G1426" s="377"/>
      <c r="H1426" s="377"/>
      <c r="I1426" s="377"/>
      <c r="J1426" s="377"/>
      <c r="K1426" s="377"/>
      <c r="L1426" s="377"/>
      <c r="M1426" s="377"/>
      <c r="N1426" s="378"/>
    </row>
    <row r="1427" spans="1:14" x14ac:dyDescent="0.3">
      <c r="A1427" s="367"/>
      <c r="B1427" s="377"/>
      <c r="C1427" s="377"/>
      <c r="D1427" s="377"/>
      <c r="E1427" s="377"/>
      <c r="F1427" s="377"/>
      <c r="G1427" s="377"/>
      <c r="H1427" s="377"/>
      <c r="I1427" s="377"/>
      <c r="J1427" s="377"/>
      <c r="K1427" s="377"/>
      <c r="L1427" s="377"/>
      <c r="M1427" s="377"/>
      <c r="N1427" s="378"/>
    </row>
    <row r="1428" spans="1:14" x14ac:dyDescent="0.3">
      <c r="A1428" s="367"/>
      <c r="B1428" s="377"/>
      <c r="C1428" s="377"/>
      <c r="D1428" s="377"/>
      <c r="E1428" s="377"/>
      <c r="F1428" s="377"/>
      <c r="G1428" s="377"/>
      <c r="H1428" s="377"/>
      <c r="I1428" s="377"/>
      <c r="J1428" s="377"/>
      <c r="K1428" s="377"/>
      <c r="L1428" s="377"/>
      <c r="M1428" s="377"/>
      <c r="N1428" s="378"/>
    </row>
    <row r="1429" spans="1:14" x14ac:dyDescent="0.3">
      <c r="A1429" s="367"/>
      <c r="B1429" s="377"/>
      <c r="C1429" s="377"/>
      <c r="D1429" s="377"/>
      <c r="E1429" s="377"/>
      <c r="F1429" s="377"/>
      <c r="G1429" s="377"/>
      <c r="H1429" s="377"/>
      <c r="I1429" s="377"/>
      <c r="J1429" s="377"/>
      <c r="K1429" s="377"/>
      <c r="L1429" s="377"/>
      <c r="M1429" s="377"/>
      <c r="N1429" s="378"/>
    </row>
    <row r="1430" spans="1:14" x14ac:dyDescent="0.3">
      <c r="A1430" s="367"/>
      <c r="B1430" s="377"/>
      <c r="C1430" s="377"/>
      <c r="D1430" s="377"/>
      <c r="E1430" s="377"/>
      <c r="F1430" s="377"/>
      <c r="G1430" s="377"/>
      <c r="H1430" s="377"/>
      <c r="I1430" s="377"/>
      <c r="J1430" s="377"/>
      <c r="K1430" s="377"/>
      <c r="L1430" s="377"/>
      <c r="M1430" s="377"/>
      <c r="N1430" s="378"/>
    </row>
    <row r="1431" spans="1:14" x14ac:dyDescent="0.3">
      <c r="A1431" s="367"/>
      <c r="B1431" s="377"/>
      <c r="C1431" s="377"/>
      <c r="D1431" s="377"/>
      <c r="E1431" s="377"/>
      <c r="F1431" s="377"/>
      <c r="G1431" s="377"/>
      <c r="H1431" s="377"/>
      <c r="I1431" s="377"/>
      <c r="J1431" s="377"/>
      <c r="K1431" s="377"/>
      <c r="L1431" s="377"/>
      <c r="M1431" s="377"/>
      <c r="N1431" s="378"/>
    </row>
    <row r="1432" spans="1:14" x14ac:dyDescent="0.3">
      <c r="A1432" s="367"/>
      <c r="B1432" s="377"/>
      <c r="C1432" s="377"/>
      <c r="D1432" s="377"/>
      <c r="E1432" s="377"/>
      <c r="F1432" s="377"/>
      <c r="G1432" s="377"/>
      <c r="H1432" s="377"/>
      <c r="I1432" s="377"/>
      <c r="J1432" s="377"/>
      <c r="K1432" s="377"/>
      <c r="L1432" s="377"/>
      <c r="M1432" s="377"/>
      <c r="N1432" s="378"/>
    </row>
    <row r="1433" spans="1:14" x14ac:dyDescent="0.3">
      <c r="A1433" s="367"/>
      <c r="B1433" s="377"/>
      <c r="C1433" s="377"/>
      <c r="D1433" s="377"/>
      <c r="E1433" s="377"/>
      <c r="F1433" s="377"/>
      <c r="G1433" s="377"/>
      <c r="H1433" s="377"/>
      <c r="I1433" s="377"/>
      <c r="J1433" s="377"/>
      <c r="K1433" s="377"/>
      <c r="L1433" s="377"/>
      <c r="M1433" s="377"/>
      <c r="N1433" s="378"/>
    </row>
    <row r="1434" spans="1:14" x14ac:dyDescent="0.3">
      <c r="A1434" s="367"/>
      <c r="B1434" s="377"/>
      <c r="C1434" s="377"/>
      <c r="D1434" s="377"/>
      <c r="E1434" s="377"/>
      <c r="F1434" s="377"/>
      <c r="G1434" s="377"/>
      <c r="H1434" s="377"/>
      <c r="I1434" s="377"/>
      <c r="J1434" s="377"/>
      <c r="K1434" s="377"/>
      <c r="L1434" s="377"/>
      <c r="M1434" s="377"/>
      <c r="N1434" s="378"/>
    </row>
    <row r="1435" spans="1:14" x14ac:dyDescent="0.3">
      <c r="A1435" s="367"/>
      <c r="B1435" s="377"/>
      <c r="C1435" s="377"/>
      <c r="D1435" s="377"/>
      <c r="E1435" s="377"/>
      <c r="F1435" s="377"/>
      <c r="G1435" s="377"/>
      <c r="H1435" s="377"/>
      <c r="I1435" s="377"/>
      <c r="J1435" s="377"/>
      <c r="K1435" s="377"/>
      <c r="L1435" s="377"/>
      <c r="M1435" s="377"/>
      <c r="N1435" s="378"/>
    </row>
    <row r="1436" spans="1:14" x14ac:dyDescent="0.3">
      <c r="A1436" s="367"/>
      <c r="B1436" s="377"/>
      <c r="C1436" s="377"/>
      <c r="D1436" s="377"/>
      <c r="E1436" s="377"/>
      <c r="F1436" s="377"/>
      <c r="G1436" s="377"/>
      <c r="H1436" s="377"/>
      <c r="I1436" s="377"/>
      <c r="J1436" s="377"/>
      <c r="K1436" s="377"/>
      <c r="L1436" s="377"/>
      <c r="M1436" s="377"/>
      <c r="N1436" s="378"/>
    </row>
    <row r="1437" spans="1:14" x14ac:dyDescent="0.3">
      <c r="A1437" s="367"/>
      <c r="B1437" s="377"/>
      <c r="C1437" s="377"/>
      <c r="D1437" s="377"/>
      <c r="E1437" s="377"/>
      <c r="F1437" s="377"/>
      <c r="G1437" s="377"/>
      <c r="H1437" s="377"/>
      <c r="I1437" s="377"/>
      <c r="J1437" s="377"/>
      <c r="K1437" s="377"/>
      <c r="L1437" s="377"/>
      <c r="M1437" s="377"/>
      <c r="N1437" s="378"/>
    </row>
    <row r="1438" spans="1:14" x14ac:dyDescent="0.3">
      <c r="A1438" s="367"/>
      <c r="B1438" s="377"/>
      <c r="C1438" s="377"/>
      <c r="D1438" s="377"/>
      <c r="E1438" s="377"/>
      <c r="F1438" s="377"/>
      <c r="G1438" s="377"/>
      <c r="H1438" s="377"/>
      <c r="I1438" s="377"/>
      <c r="J1438" s="377"/>
      <c r="K1438" s="377"/>
      <c r="L1438" s="377"/>
      <c r="M1438" s="377"/>
      <c r="N1438" s="378"/>
    </row>
    <row r="1439" spans="1:14" x14ac:dyDescent="0.3">
      <c r="A1439" s="367"/>
      <c r="B1439" s="377"/>
      <c r="C1439" s="377"/>
      <c r="D1439" s="377"/>
      <c r="E1439" s="377"/>
      <c r="F1439" s="377"/>
      <c r="G1439" s="377"/>
      <c r="H1439" s="377"/>
      <c r="I1439" s="377"/>
      <c r="J1439" s="377"/>
      <c r="K1439" s="377"/>
      <c r="L1439" s="377"/>
      <c r="M1439" s="377"/>
      <c r="N1439" s="378"/>
    </row>
    <row r="1440" spans="1:14" x14ac:dyDescent="0.3">
      <c r="A1440" s="367"/>
      <c r="B1440" s="377"/>
      <c r="C1440" s="377"/>
      <c r="D1440" s="377"/>
      <c r="E1440" s="377"/>
      <c r="F1440" s="377"/>
      <c r="G1440" s="377"/>
      <c r="H1440" s="377"/>
      <c r="I1440" s="377"/>
      <c r="J1440" s="377"/>
      <c r="K1440" s="377"/>
      <c r="L1440" s="377"/>
      <c r="M1440" s="377"/>
      <c r="N1440" s="378"/>
    </row>
    <row r="1441" spans="1:14" x14ac:dyDescent="0.3">
      <c r="A1441" s="367"/>
      <c r="B1441" s="377"/>
      <c r="C1441" s="377"/>
      <c r="D1441" s="377"/>
      <c r="E1441" s="377"/>
      <c r="F1441" s="377"/>
      <c r="G1441" s="377"/>
      <c r="H1441" s="377"/>
      <c r="I1441" s="377"/>
      <c r="J1441" s="377"/>
      <c r="K1441" s="377"/>
      <c r="L1441" s="377"/>
      <c r="M1441" s="377"/>
      <c r="N1441" s="378"/>
    </row>
    <row r="1442" spans="1:14" x14ac:dyDescent="0.3">
      <c r="A1442" s="367"/>
      <c r="B1442" s="377"/>
      <c r="C1442" s="377"/>
      <c r="D1442" s="377"/>
      <c r="E1442" s="377"/>
      <c r="F1442" s="377"/>
      <c r="G1442" s="377"/>
      <c r="H1442" s="377"/>
      <c r="I1442" s="377"/>
      <c r="J1442" s="377"/>
      <c r="K1442" s="377"/>
      <c r="L1442" s="377"/>
      <c r="M1442" s="377"/>
      <c r="N1442" s="378"/>
    </row>
    <row r="1443" spans="1:14" x14ac:dyDescent="0.3">
      <c r="A1443" s="367"/>
      <c r="B1443" s="377"/>
      <c r="C1443" s="377"/>
      <c r="D1443" s="377"/>
      <c r="E1443" s="377"/>
      <c r="F1443" s="377"/>
      <c r="G1443" s="377"/>
      <c r="H1443" s="377"/>
      <c r="I1443" s="377"/>
      <c r="J1443" s="377"/>
      <c r="K1443" s="377"/>
      <c r="L1443" s="377"/>
      <c r="M1443" s="377"/>
      <c r="N1443" s="378"/>
    </row>
    <row r="1444" spans="1:14" x14ac:dyDescent="0.3">
      <c r="A1444" s="367"/>
      <c r="B1444" s="377"/>
      <c r="C1444" s="377"/>
      <c r="D1444" s="377"/>
      <c r="E1444" s="377"/>
      <c r="F1444" s="377"/>
      <c r="G1444" s="377"/>
      <c r="H1444" s="377"/>
      <c r="I1444" s="377"/>
      <c r="J1444" s="377"/>
      <c r="K1444" s="377"/>
      <c r="L1444" s="377"/>
      <c r="M1444" s="377"/>
      <c r="N1444" s="378"/>
    </row>
    <row r="1445" spans="1:14" x14ac:dyDescent="0.3">
      <c r="A1445" s="367"/>
      <c r="B1445" s="377"/>
      <c r="C1445" s="377"/>
      <c r="D1445" s="377"/>
      <c r="E1445" s="377"/>
      <c r="F1445" s="377"/>
      <c r="G1445" s="377"/>
      <c r="H1445" s="377"/>
      <c r="I1445" s="377"/>
      <c r="J1445" s="377"/>
      <c r="K1445" s="377"/>
      <c r="L1445" s="377"/>
      <c r="M1445" s="377"/>
      <c r="N1445" s="378"/>
    </row>
    <row r="1446" spans="1:14" x14ac:dyDescent="0.3">
      <c r="A1446" s="367"/>
      <c r="B1446" s="377"/>
      <c r="C1446" s="377"/>
      <c r="D1446" s="377"/>
      <c r="E1446" s="377"/>
      <c r="F1446" s="377"/>
      <c r="G1446" s="377"/>
      <c r="H1446" s="377"/>
      <c r="I1446" s="377"/>
      <c r="J1446" s="377"/>
      <c r="K1446" s="377"/>
      <c r="L1446" s="377"/>
      <c r="M1446" s="377"/>
      <c r="N1446" s="378"/>
    </row>
    <row r="1447" spans="1:14" x14ac:dyDescent="0.3">
      <c r="A1447" s="367"/>
      <c r="B1447" s="377"/>
      <c r="C1447" s="377"/>
      <c r="D1447" s="377"/>
      <c r="E1447" s="377"/>
      <c r="F1447" s="377"/>
      <c r="G1447" s="377"/>
      <c r="H1447" s="377"/>
      <c r="I1447" s="377"/>
      <c r="J1447" s="377"/>
      <c r="K1447" s="377"/>
      <c r="L1447" s="377"/>
      <c r="M1447" s="377"/>
      <c r="N1447" s="378"/>
    </row>
    <row r="1448" spans="1:14" x14ac:dyDescent="0.3">
      <c r="A1448" s="367"/>
      <c r="B1448" s="377"/>
      <c r="C1448" s="377"/>
      <c r="D1448" s="377"/>
      <c r="E1448" s="377"/>
      <c r="F1448" s="377"/>
      <c r="G1448" s="377"/>
      <c r="H1448" s="377"/>
      <c r="I1448" s="377"/>
      <c r="J1448" s="377"/>
      <c r="K1448" s="377"/>
      <c r="L1448" s="377"/>
      <c r="M1448" s="377"/>
      <c r="N1448" s="378"/>
    </row>
    <row r="1449" spans="1:14" x14ac:dyDescent="0.3">
      <c r="A1449" s="367"/>
      <c r="B1449" s="377"/>
      <c r="C1449" s="377"/>
      <c r="D1449" s="377"/>
      <c r="E1449" s="377"/>
      <c r="F1449" s="377"/>
      <c r="G1449" s="377"/>
      <c r="H1449" s="377"/>
      <c r="I1449" s="377"/>
      <c r="J1449" s="377"/>
      <c r="K1449" s="377"/>
      <c r="L1449" s="377"/>
      <c r="M1449" s="377"/>
      <c r="N1449" s="378"/>
    </row>
    <row r="1450" spans="1:14" x14ac:dyDescent="0.3">
      <c r="A1450" s="367"/>
      <c r="B1450" s="377"/>
      <c r="C1450" s="377"/>
      <c r="D1450" s="377"/>
      <c r="E1450" s="377"/>
      <c r="F1450" s="377"/>
      <c r="G1450" s="377"/>
      <c r="H1450" s="377"/>
      <c r="I1450" s="377"/>
      <c r="J1450" s="377"/>
      <c r="K1450" s="377"/>
      <c r="L1450" s="377"/>
      <c r="M1450" s="377"/>
      <c r="N1450" s="378"/>
    </row>
    <row r="1451" spans="1:14" x14ac:dyDescent="0.3">
      <c r="A1451" s="367"/>
      <c r="B1451" s="377"/>
      <c r="C1451" s="377"/>
      <c r="D1451" s="377"/>
      <c r="E1451" s="377"/>
      <c r="F1451" s="377"/>
      <c r="G1451" s="377"/>
      <c r="H1451" s="377"/>
      <c r="I1451" s="377"/>
      <c r="J1451" s="377"/>
      <c r="K1451" s="377"/>
      <c r="L1451" s="377"/>
      <c r="M1451" s="377"/>
      <c r="N1451" s="378"/>
    </row>
    <row r="1452" spans="1:14" x14ac:dyDescent="0.3">
      <c r="A1452" s="368"/>
      <c r="B1452" s="378"/>
      <c r="C1452" s="378"/>
      <c r="D1452" s="378"/>
      <c r="E1452" s="378"/>
      <c r="F1452" s="378"/>
      <c r="G1452" s="378"/>
      <c r="H1452" s="378"/>
      <c r="I1452" s="378"/>
      <c r="J1452" s="378"/>
      <c r="K1452" s="378"/>
      <c r="L1452" s="378"/>
      <c r="M1452" s="378"/>
      <c r="N1452" s="378"/>
    </row>
    <row r="1453" spans="1:14" x14ac:dyDescent="0.3">
      <c r="A1453" s="368"/>
      <c r="B1453" s="378"/>
      <c r="C1453" s="378"/>
      <c r="D1453" s="378"/>
      <c r="E1453" s="378"/>
      <c r="F1453" s="378"/>
      <c r="G1453" s="378"/>
      <c r="H1453" s="378"/>
      <c r="I1453" s="378"/>
      <c r="J1453" s="378"/>
      <c r="K1453" s="378"/>
      <c r="L1453" s="378"/>
      <c r="M1453" s="378"/>
      <c r="N1453" s="378"/>
    </row>
    <row r="1454" spans="1:14" x14ac:dyDescent="0.3">
      <c r="A1454" s="368"/>
      <c r="B1454" s="378"/>
      <c r="C1454" s="378"/>
      <c r="D1454" s="378"/>
      <c r="E1454" s="378"/>
      <c r="F1454" s="378"/>
      <c r="G1454" s="378"/>
      <c r="H1454" s="378"/>
      <c r="I1454" s="378"/>
      <c r="J1454" s="378"/>
      <c r="K1454" s="378"/>
      <c r="L1454" s="378"/>
      <c r="M1454" s="378"/>
      <c r="N1454" s="378"/>
    </row>
    <row r="1455" spans="1:14" x14ac:dyDescent="0.3">
      <c r="A1455" s="368"/>
      <c r="B1455" s="378"/>
      <c r="C1455" s="378"/>
      <c r="D1455" s="378"/>
      <c r="E1455" s="378"/>
      <c r="F1455" s="378"/>
      <c r="G1455" s="378"/>
      <c r="H1455" s="378"/>
      <c r="I1455" s="378"/>
      <c r="J1455" s="378"/>
      <c r="K1455" s="378"/>
      <c r="L1455" s="378"/>
      <c r="M1455" s="378"/>
      <c r="N1455" s="378"/>
    </row>
    <row r="1456" spans="1:14" x14ac:dyDescent="0.3">
      <c r="A1456" s="368"/>
      <c r="B1456" s="378"/>
      <c r="C1456" s="378"/>
      <c r="D1456" s="378"/>
      <c r="E1456" s="378"/>
      <c r="F1456" s="378"/>
      <c r="G1456" s="378"/>
      <c r="H1456" s="378"/>
      <c r="I1456" s="378"/>
      <c r="J1456" s="378"/>
      <c r="K1456" s="378"/>
      <c r="L1456" s="378"/>
      <c r="M1456" s="378"/>
      <c r="N1456" s="378"/>
    </row>
    <row r="1457" spans="1:14" x14ac:dyDescent="0.3">
      <c r="A1457" s="368"/>
      <c r="B1457" s="378"/>
      <c r="C1457" s="378"/>
      <c r="D1457" s="378"/>
      <c r="E1457" s="378"/>
      <c r="F1457" s="378"/>
      <c r="G1457" s="378"/>
      <c r="H1457" s="378"/>
      <c r="I1457" s="378"/>
      <c r="J1457" s="378"/>
      <c r="K1457" s="378"/>
      <c r="L1457" s="378"/>
      <c r="M1457" s="378"/>
      <c r="N1457" s="378"/>
    </row>
    <row r="1458" spans="1:14" x14ac:dyDescent="0.3">
      <c r="A1458" s="368"/>
      <c r="B1458" s="378"/>
      <c r="C1458" s="378"/>
      <c r="D1458" s="378"/>
      <c r="E1458" s="378"/>
      <c r="F1458" s="378"/>
      <c r="G1458" s="378"/>
      <c r="H1458" s="378"/>
      <c r="I1458" s="378"/>
      <c r="J1458" s="378"/>
      <c r="K1458" s="378"/>
      <c r="L1458" s="378"/>
      <c r="M1458" s="378"/>
      <c r="N1458" s="378"/>
    </row>
    <row r="1459" spans="1:14" x14ac:dyDescent="0.3">
      <c r="A1459" s="368"/>
      <c r="B1459" s="378"/>
      <c r="C1459" s="378"/>
      <c r="D1459" s="378"/>
      <c r="E1459" s="378"/>
      <c r="F1459" s="378"/>
      <c r="G1459" s="378"/>
      <c r="H1459" s="378"/>
      <c r="I1459" s="378"/>
      <c r="J1459" s="378"/>
      <c r="K1459" s="378"/>
      <c r="L1459" s="378"/>
      <c r="M1459" s="378"/>
      <c r="N1459" s="378"/>
    </row>
    <row r="1460" spans="1:14" x14ac:dyDescent="0.3">
      <c r="A1460" s="368"/>
      <c r="B1460" s="378"/>
      <c r="C1460" s="378"/>
      <c r="D1460" s="378"/>
      <c r="E1460" s="378"/>
      <c r="F1460" s="378"/>
      <c r="G1460" s="378"/>
      <c r="H1460" s="378"/>
      <c r="I1460" s="378"/>
      <c r="J1460" s="378"/>
      <c r="K1460" s="378"/>
      <c r="L1460" s="378"/>
      <c r="M1460" s="378"/>
      <c r="N1460" s="378"/>
    </row>
    <row r="1461" spans="1:14" x14ac:dyDescent="0.3">
      <c r="A1461" s="368"/>
      <c r="B1461" s="378"/>
      <c r="C1461" s="378"/>
      <c r="D1461" s="378"/>
      <c r="E1461" s="378"/>
      <c r="F1461" s="378"/>
      <c r="G1461" s="378"/>
      <c r="H1461" s="378"/>
      <c r="I1461" s="378"/>
      <c r="J1461" s="378"/>
      <c r="K1461" s="378"/>
      <c r="L1461" s="378"/>
      <c r="M1461" s="378"/>
      <c r="N1461" s="378"/>
    </row>
    <row r="1462" spans="1:14" x14ac:dyDescent="0.3">
      <c r="A1462" s="368"/>
      <c r="B1462" s="378"/>
      <c r="C1462" s="378"/>
      <c r="D1462" s="378"/>
      <c r="E1462" s="378"/>
      <c r="F1462" s="378"/>
      <c r="G1462" s="378"/>
      <c r="H1462" s="378"/>
      <c r="I1462" s="378"/>
      <c r="J1462" s="378"/>
      <c r="K1462" s="378"/>
      <c r="L1462" s="378"/>
      <c r="M1462" s="378"/>
      <c r="N1462" s="378"/>
    </row>
    <row r="1463" spans="1:14" x14ac:dyDescent="0.3">
      <c r="A1463" s="368"/>
      <c r="B1463" s="378"/>
      <c r="C1463" s="378"/>
      <c r="D1463" s="378"/>
      <c r="E1463" s="378"/>
      <c r="F1463" s="378"/>
      <c r="G1463" s="378"/>
      <c r="H1463" s="378"/>
      <c r="I1463" s="378"/>
      <c r="J1463" s="378"/>
      <c r="K1463" s="378"/>
      <c r="L1463" s="378"/>
      <c r="M1463" s="378"/>
      <c r="N1463" s="378"/>
    </row>
    <row r="1464" spans="1:14" x14ac:dyDescent="0.3">
      <c r="A1464" s="368"/>
      <c r="B1464" s="378"/>
      <c r="C1464" s="378"/>
      <c r="D1464" s="378"/>
      <c r="E1464" s="378"/>
      <c r="F1464" s="378"/>
      <c r="G1464" s="378"/>
      <c r="H1464" s="378"/>
      <c r="I1464" s="378"/>
      <c r="J1464" s="378"/>
      <c r="K1464" s="378"/>
      <c r="L1464" s="378"/>
      <c r="M1464" s="378"/>
      <c r="N1464" s="378"/>
    </row>
    <row r="1465" spans="1:14" x14ac:dyDescent="0.3">
      <c r="A1465" s="368"/>
      <c r="B1465" s="378"/>
      <c r="C1465" s="378"/>
      <c r="D1465" s="378"/>
      <c r="E1465" s="378"/>
      <c r="F1465" s="378"/>
      <c r="G1465" s="378"/>
      <c r="H1465" s="378"/>
      <c r="I1465" s="378"/>
      <c r="J1465" s="378"/>
      <c r="K1465" s="378"/>
      <c r="L1465" s="378"/>
      <c r="M1465" s="378"/>
      <c r="N1465" s="378"/>
    </row>
    <row r="1466" spans="1:14" x14ac:dyDescent="0.3">
      <c r="A1466" s="368"/>
      <c r="B1466" s="378"/>
      <c r="C1466" s="378"/>
      <c r="D1466" s="378"/>
      <c r="E1466" s="378"/>
      <c r="F1466" s="378"/>
      <c r="G1466" s="378"/>
      <c r="H1466" s="378"/>
      <c r="I1466" s="378"/>
      <c r="J1466" s="378"/>
      <c r="K1466" s="378"/>
      <c r="L1466" s="378"/>
      <c r="M1466" s="378"/>
      <c r="N1466" s="378"/>
    </row>
    <row r="1467" spans="1:14" x14ac:dyDescent="0.3">
      <c r="A1467" s="368"/>
      <c r="B1467" s="378"/>
      <c r="C1467" s="378"/>
      <c r="D1467" s="378"/>
      <c r="E1467" s="378"/>
      <c r="F1467" s="378"/>
      <c r="G1467" s="378"/>
      <c r="H1467" s="378"/>
      <c r="I1467" s="378"/>
      <c r="J1467" s="378"/>
      <c r="K1467" s="378"/>
      <c r="L1467" s="378"/>
      <c r="M1467" s="378"/>
      <c r="N1467" s="378"/>
    </row>
    <row r="1468" spans="1:14" x14ac:dyDescent="0.3">
      <c r="A1468" s="368"/>
      <c r="B1468" s="378"/>
      <c r="C1468" s="378"/>
      <c r="D1468" s="378"/>
      <c r="E1468" s="378"/>
      <c r="F1468" s="378"/>
      <c r="G1468" s="378"/>
      <c r="H1468" s="378"/>
      <c r="I1468" s="378"/>
      <c r="J1468" s="378"/>
      <c r="K1468" s="378"/>
      <c r="L1468" s="378"/>
      <c r="M1468" s="378"/>
      <c r="N1468" s="378"/>
    </row>
    <row r="1469" spans="1:14" x14ac:dyDescent="0.3">
      <c r="A1469" s="368"/>
      <c r="B1469" s="378"/>
      <c r="C1469" s="378"/>
      <c r="D1469" s="378"/>
      <c r="E1469" s="378"/>
      <c r="F1469" s="378"/>
      <c r="G1469" s="378"/>
      <c r="H1469" s="378"/>
      <c r="I1469" s="378"/>
      <c r="J1469" s="378"/>
      <c r="K1469" s="378"/>
      <c r="L1469" s="378"/>
      <c r="M1469" s="378"/>
      <c r="N1469" s="378"/>
    </row>
    <row r="1470" spans="1:14" x14ac:dyDescent="0.3">
      <c r="A1470" s="368"/>
      <c r="B1470" s="378"/>
      <c r="C1470" s="378"/>
      <c r="D1470" s="378"/>
      <c r="E1470" s="378"/>
      <c r="F1470" s="378"/>
      <c r="G1470" s="378"/>
      <c r="H1470" s="378"/>
      <c r="I1470" s="378"/>
      <c r="J1470" s="378"/>
      <c r="K1470" s="378"/>
      <c r="L1470" s="378"/>
      <c r="M1470" s="378"/>
      <c r="N1470" s="378"/>
    </row>
    <row r="1471" spans="1:14" x14ac:dyDescent="0.3">
      <c r="A1471" s="368"/>
      <c r="B1471" s="378"/>
      <c r="C1471" s="378"/>
      <c r="D1471" s="378"/>
      <c r="E1471" s="378"/>
      <c r="F1471" s="378"/>
      <c r="G1471" s="378"/>
      <c r="H1471" s="378"/>
      <c r="I1471" s="378"/>
      <c r="J1471" s="378"/>
      <c r="K1471" s="378"/>
      <c r="L1471" s="378"/>
      <c r="M1471" s="378"/>
      <c r="N1471" s="378"/>
    </row>
    <row r="1472" spans="1:14" x14ac:dyDescent="0.3">
      <c r="A1472" s="368"/>
      <c r="B1472" s="378"/>
      <c r="C1472" s="378"/>
      <c r="D1472" s="378"/>
      <c r="E1472" s="378"/>
      <c r="F1472" s="378"/>
      <c r="G1472" s="378"/>
      <c r="H1472" s="378"/>
      <c r="I1472" s="378"/>
      <c r="J1472" s="378"/>
      <c r="K1472" s="378"/>
      <c r="L1472" s="378"/>
      <c r="M1472" s="378"/>
      <c r="N1472" s="378"/>
    </row>
    <row r="1473" spans="1:14" x14ac:dyDescent="0.3">
      <c r="A1473" s="368"/>
      <c r="B1473" s="378"/>
      <c r="C1473" s="378"/>
      <c r="D1473" s="378"/>
      <c r="E1473" s="378"/>
      <c r="F1473" s="378"/>
      <c r="G1473" s="378"/>
      <c r="H1473" s="378"/>
      <c r="I1473" s="378"/>
      <c r="J1473" s="378"/>
      <c r="K1473" s="378"/>
      <c r="L1473" s="378"/>
      <c r="M1473" s="378"/>
      <c r="N1473" s="378"/>
    </row>
    <row r="1474" spans="1:14" x14ac:dyDescent="0.3">
      <c r="A1474" s="368"/>
      <c r="B1474" s="378"/>
      <c r="C1474" s="378"/>
      <c r="D1474" s="378"/>
      <c r="E1474" s="378"/>
      <c r="F1474" s="378"/>
      <c r="G1474" s="378"/>
      <c r="H1474" s="378"/>
      <c r="I1474" s="378"/>
      <c r="J1474" s="378"/>
      <c r="K1474" s="378"/>
      <c r="L1474" s="378"/>
      <c r="M1474" s="378"/>
      <c r="N1474" s="378"/>
    </row>
    <row r="1475" spans="1:14" x14ac:dyDescent="0.3">
      <c r="A1475" s="368"/>
      <c r="B1475" s="378"/>
      <c r="C1475" s="378"/>
      <c r="D1475" s="378"/>
      <c r="E1475" s="378"/>
      <c r="F1475" s="378"/>
      <c r="G1475" s="378"/>
      <c r="H1475" s="378"/>
      <c r="I1475" s="378"/>
      <c r="J1475" s="378"/>
      <c r="K1475" s="378"/>
      <c r="L1475" s="378"/>
      <c r="M1475" s="378"/>
      <c r="N1475" s="378"/>
    </row>
    <row r="1476" spans="1:14" x14ac:dyDescent="0.3">
      <c r="A1476" s="368"/>
      <c r="B1476" s="378"/>
      <c r="C1476" s="378"/>
      <c r="D1476" s="378"/>
      <c r="E1476" s="378"/>
      <c r="F1476" s="378"/>
      <c r="G1476" s="378"/>
      <c r="H1476" s="378"/>
      <c r="I1476" s="378"/>
      <c r="J1476" s="378"/>
      <c r="K1476" s="378"/>
      <c r="L1476" s="378"/>
      <c r="M1476" s="378"/>
      <c r="N1476" s="378"/>
    </row>
    <row r="1477" spans="1:14" x14ac:dyDescent="0.3">
      <c r="A1477" s="368"/>
      <c r="B1477" s="378"/>
      <c r="C1477" s="378"/>
      <c r="D1477" s="378"/>
      <c r="E1477" s="378"/>
      <c r="F1477" s="378"/>
      <c r="G1477" s="378"/>
      <c r="H1477" s="378"/>
      <c r="I1477" s="378"/>
      <c r="J1477" s="378"/>
      <c r="K1477" s="378"/>
      <c r="L1477" s="378"/>
      <c r="M1477" s="378"/>
      <c r="N1477" s="378"/>
    </row>
    <row r="1478" spans="1:14" x14ac:dyDescent="0.3">
      <c r="A1478" s="368"/>
      <c r="B1478" s="378"/>
      <c r="C1478" s="378"/>
      <c r="D1478" s="378"/>
      <c r="E1478" s="378"/>
      <c r="F1478" s="378"/>
      <c r="G1478" s="378"/>
      <c r="H1478" s="378"/>
      <c r="I1478" s="378"/>
      <c r="J1478" s="378"/>
      <c r="K1478" s="378"/>
      <c r="L1478" s="378"/>
      <c r="M1478" s="378"/>
      <c r="N1478" s="378"/>
    </row>
    <row r="1479" spans="1:14" x14ac:dyDescent="0.3">
      <c r="A1479" s="368"/>
      <c r="B1479" s="378"/>
      <c r="C1479" s="378"/>
      <c r="D1479" s="378"/>
      <c r="E1479" s="378"/>
      <c r="F1479" s="378"/>
      <c r="G1479" s="378"/>
      <c r="H1479" s="378"/>
      <c r="I1479" s="378"/>
      <c r="J1479" s="378"/>
      <c r="K1479" s="378"/>
      <c r="L1479" s="378"/>
      <c r="M1479" s="378"/>
      <c r="N1479" s="378"/>
    </row>
    <row r="1480" spans="1:14" x14ac:dyDescent="0.3">
      <c r="A1480" s="368"/>
      <c r="B1480" s="378"/>
      <c r="C1480" s="378"/>
      <c r="D1480" s="378"/>
      <c r="E1480" s="378"/>
      <c r="F1480" s="378"/>
      <c r="G1480" s="378"/>
      <c r="H1480" s="378"/>
      <c r="I1480" s="378"/>
      <c r="J1480" s="378"/>
      <c r="K1480" s="378"/>
      <c r="L1480" s="378"/>
      <c r="M1480" s="378"/>
      <c r="N1480" s="378"/>
    </row>
    <row r="1481" spans="1:14" x14ac:dyDescent="0.3">
      <c r="A1481" s="368"/>
      <c r="B1481" s="378"/>
      <c r="C1481" s="378"/>
      <c r="D1481" s="378"/>
      <c r="E1481" s="378"/>
      <c r="F1481" s="378"/>
      <c r="G1481" s="378"/>
      <c r="H1481" s="378"/>
      <c r="I1481" s="378"/>
      <c r="J1481" s="378"/>
      <c r="K1481" s="378"/>
      <c r="L1481" s="378"/>
      <c r="M1481" s="378"/>
      <c r="N1481" s="378"/>
    </row>
    <row r="1482" spans="1:14" x14ac:dyDescent="0.3">
      <c r="A1482" s="368"/>
      <c r="B1482" s="378"/>
      <c r="C1482" s="378"/>
      <c r="D1482" s="378"/>
      <c r="E1482" s="378"/>
      <c r="F1482" s="378"/>
      <c r="G1482" s="378"/>
      <c r="H1482" s="378"/>
      <c r="I1482" s="378"/>
      <c r="J1482" s="378"/>
      <c r="K1482" s="378"/>
      <c r="L1482" s="378"/>
      <c r="M1482" s="378"/>
      <c r="N1482" s="378"/>
    </row>
    <row r="1483" spans="1:14" x14ac:dyDescent="0.3">
      <c r="A1483" s="368"/>
      <c r="B1483" s="378"/>
      <c r="C1483" s="378"/>
      <c r="D1483" s="378"/>
      <c r="E1483" s="378"/>
      <c r="F1483" s="378"/>
      <c r="G1483" s="378"/>
      <c r="H1483" s="378"/>
      <c r="I1483" s="378"/>
      <c r="J1483" s="378"/>
      <c r="K1483" s="378"/>
      <c r="L1483" s="378"/>
      <c r="M1483" s="378"/>
      <c r="N1483" s="378"/>
    </row>
    <row r="1484" spans="1:14" x14ac:dyDescent="0.3">
      <c r="A1484" s="368"/>
      <c r="B1484" s="378"/>
      <c r="C1484" s="378"/>
      <c r="D1484" s="378"/>
      <c r="E1484" s="378"/>
      <c r="F1484" s="378"/>
      <c r="G1484" s="378"/>
      <c r="H1484" s="378"/>
      <c r="I1484" s="378"/>
      <c r="J1484" s="378"/>
      <c r="K1484" s="378"/>
      <c r="L1484" s="378"/>
      <c r="M1484" s="378"/>
      <c r="N1484" s="378"/>
    </row>
    <row r="1485" spans="1:14" x14ac:dyDescent="0.3">
      <c r="A1485" s="368"/>
      <c r="B1485" s="378"/>
      <c r="C1485" s="378"/>
      <c r="D1485" s="378"/>
      <c r="E1485" s="378"/>
      <c r="F1485" s="378"/>
      <c r="G1485" s="378"/>
      <c r="H1485" s="378"/>
      <c r="I1485" s="378"/>
      <c r="J1485" s="378"/>
      <c r="K1485" s="378"/>
      <c r="L1485" s="378"/>
      <c r="M1485" s="378"/>
      <c r="N1485" s="378"/>
    </row>
    <row r="1486" spans="1:14" x14ac:dyDescent="0.3">
      <c r="A1486" s="369"/>
      <c r="B1486" s="379"/>
      <c r="C1486" s="379"/>
      <c r="D1486" s="379"/>
      <c r="E1486" s="379"/>
      <c r="F1486" s="379"/>
      <c r="G1486" s="379"/>
      <c r="H1486" s="379"/>
      <c r="I1486" s="379"/>
      <c r="J1486" s="379"/>
      <c r="K1486" s="379"/>
      <c r="L1486" s="379"/>
      <c r="M1486" s="379"/>
      <c r="N1486" s="379"/>
    </row>
    <row r="1487" spans="1:14" x14ac:dyDescent="0.3">
      <c r="A1487" s="370"/>
      <c r="B1487" s="380"/>
      <c r="C1487" s="380"/>
      <c r="D1487" s="380"/>
      <c r="E1487" s="380"/>
      <c r="F1487" s="380"/>
      <c r="G1487" s="380"/>
      <c r="H1487" s="380"/>
      <c r="I1487" s="380"/>
      <c r="J1487" s="380"/>
      <c r="K1487" s="380"/>
      <c r="L1487" s="380"/>
      <c r="M1487" s="380"/>
      <c r="N1487" s="380"/>
    </row>
    <row r="1488" spans="1:14" x14ac:dyDescent="0.3">
      <c r="A1488" s="48"/>
      <c r="B1488" s="356"/>
      <c r="C1488" s="356"/>
      <c r="D1488" s="356"/>
      <c r="E1488" s="356"/>
      <c r="F1488" s="356"/>
      <c r="G1488" s="356"/>
      <c r="H1488" s="356"/>
      <c r="I1488" s="356"/>
      <c r="J1488" s="356"/>
      <c r="K1488" s="356"/>
      <c r="L1488" s="356"/>
      <c r="M1488" s="356"/>
      <c r="N1488" s="356"/>
    </row>
    <row r="1489" spans="1:14" x14ac:dyDescent="0.3">
      <c r="A1489" s="48"/>
      <c r="B1489" s="356"/>
      <c r="C1489" s="356"/>
      <c r="D1489" s="356"/>
      <c r="E1489" s="356"/>
      <c r="F1489" s="356"/>
      <c r="G1489" s="356"/>
      <c r="H1489" s="356"/>
      <c r="I1489" s="356"/>
      <c r="J1489" s="356"/>
      <c r="K1489" s="356"/>
      <c r="L1489" s="356"/>
      <c r="M1489" s="356"/>
      <c r="N1489" s="356"/>
    </row>
    <row r="1490" spans="1:14" x14ac:dyDescent="0.3">
      <c r="A1490" s="48"/>
      <c r="B1490" s="356"/>
      <c r="C1490" s="356"/>
      <c r="D1490" s="356"/>
      <c r="E1490" s="356"/>
      <c r="F1490" s="356"/>
      <c r="G1490" s="356"/>
      <c r="H1490" s="356"/>
      <c r="I1490" s="356"/>
      <c r="J1490" s="356"/>
      <c r="K1490" s="356"/>
      <c r="L1490" s="356"/>
      <c r="M1490" s="356"/>
      <c r="N1490" s="356"/>
    </row>
    <row r="1491" spans="1:14" x14ac:dyDescent="0.3">
      <c r="A1491" s="48"/>
      <c r="B1491" s="356"/>
      <c r="C1491" s="356"/>
      <c r="D1491" s="356"/>
      <c r="E1491" s="356"/>
      <c r="F1491" s="356"/>
      <c r="G1491" s="356"/>
      <c r="H1491" s="356"/>
      <c r="I1491" s="356"/>
      <c r="J1491" s="356"/>
      <c r="K1491" s="356"/>
      <c r="L1491" s="356"/>
      <c r="M1491" s="356"/>
      <c r="N1491" s="356"/>
    </row>
    <row r="1492" spans="1:14" x14ac:dyDescent="0.3">
      <c r="A1492" s="48"/>
      <c r="B1492" s="356"/>
      <c r="C1492" s="356"/>
      <c r="D1492" s="356"/>
      <c r="E1492" s="356"/>
      <c r="F1492" s="356"/>
      <c r="G1492" s="356"/>
      <c r="H1492" s="356"/>
      <c r="I1492" s="356"/>
      <c r="J1492" s="356"/>
      <c r="K1492" s="356"/>
      <c r="L1492" s="356"/>
      <c r="M1492" s="356"/>
      <c r="N1492" s="356"/>
    </row>
    <row r="1493" spans="1:14" x14ac:dyDescent="0.3">
      <c r="A1493" s="48"/>
      <c r="B1493" s="356"/>
      <c r="C1493" s="356"/>
      <c r="D1493" s="356"/>
      <c r="E1493" s="356"/>
      <c r="F1493" s="356"/>
      <c r="G1493" s="356"/>
      <c r="H1493" s="356"/>
      <c r="I1493" s="356"/>
      <c r="J1493" s="356"/>
      <c r="K1493" s="356"/>
      <c r="L1493" s="356"/>
      <c r="M1493" s="356"/>
      <c r="N1493" s="356"/>
    </row>
    <row r="1494" spans="1:14" x14ac:dyDescent="0.3">
      <c r="A1494" s="48"/>
      <c r="B1494" s="356"/>
      <c r="C1494" s="356"/>
      <c r="D1494" s="356"/>
      <c r="E1494" s="356"/>
      <c r="F1494" s="356"/>
      <c r="G1494" s="356"/>
      <c r="H1494" s="356"/>
      <c r="I1494" s="356"/>
      <c r="J1494" s="356"/>
      <c r="K1494" s="356"/>
      <c r="L1494" s="356"/>
      <c r="M1494" s="356"/>
      <c r="N1494" s="356"/>
    </row>
    <row r="1495" spans="1:14" x14ac:dyDescent="0.3">
      <c r="A1495" s="48"/>
      <c r="B1495" s="356"/>
      <c r="C1495" s="356"/>
      <c r="D1495" s="356"/>
      <c r="E1495" s="356"/>
      <c r="F1495" s="356"/>
      <c r="G1495" s="356"/>
      <c r="H1495" s="356"/>
      <c r="I1495" s="356"/>
      <c r="J1495" s="356"/>
      <c r="K1495" s="356"/>
      <c r="L1495" s="356"/>
      <c r="M1495" s="356"/>
      <c r="N1495" s="356"/>
    </row>
    <row r="1496" spans="1:14" x14ac:dyDescent="0.3">
      <c r="A1496" s="48"/>
      <c r="B1496" s="356"/>
      <c r="C1496" s="356"/>
      <c r="D1496" s="356"/>
      <c r="E1496" s="356"/>
      <c r="F1496" s="356"/>
      <c r="G1496" s="356"/>
      <c r="H1496" s="356"/>
      <c r="I1496" s="356"/>
      <c r="J1496" s="356"/>
      <c r="K1496" s="356"/>
      <c r="L1496" s="356"/>
      <c r="M1496" s="356"/>
      <c r="N1496" s="356"/>
    </row>
    <row r="1497" spans="1:14" x14ac:dyDescent="0.3">
      <c r="A1497" s="48"/>
      <c r="B1497" s="356"/>
      <c r="C1497" s="356"/>
      <c r="D1497" s="356"/>
      <c r="E1497" s="356"/>
      <c r="F1497" s="356"/>
      <c r="G1497" s="356"/>
      <c r="H1497" s="356"/>
      <c r="I1497" s="356"/>
      <c r="J1497" s="356"/>
      <c r="K1497" s="356"/>
      <c r="L1497" s="356"/>
      <c r="M1497" s="356"/>
      <c r="N1497" s="356"/>
    </row>
    <row r="1498" spans="1:14" x14ac:dyDescent="0.3">
      <c r="A1498" s="48"/>
      <c r="B1498" s="356"/>
      <c r="C1498" s="356"/>
      <c r="D1498" s="356"/>
      <c r="E1498" s="356"/>
      <c r="F1498" s="356"/>
      <c r="G1498" s="356"/>
      <c r="H1498" s="356"/>
      <c r="I1498" s="356"/>
      <c r="J1498" s="356"/>
      <c r="K1498" s="356"/>
      <c r="L1498" s="356"/>
      <c r="M1498" s="356"/>
      <c r="N1498" s="356"/>
    </row>
    <row r="1499" spans="1:14" x14ac:dyDescent="0.3">
      <c r="A1499" s="48"/>
      <c r="B1499" s="356"/>
      <c r="C1499" s="356"/>
      <c r="D1499" s="356"/>
      <c r="E1499" s="356"/>
      <c r="F1499" s="356"/>
      <c r="G1499" s="356"/>
      <c r="H1499" s="356"/>
      <c r="I1499" s="356"/>
      <c r="J1499" s="356"/>
      <c r="K1499" s="356"/>
      <c r="L1499" s="356"/>
      <c r="M1499" s="356"/>
      <c r="N1499" s="356"/>
    </row>
    <row r="1500" spans="1:14" x14ac:dyDescent="0.3">
      <c r="A1500" s="48"/>
      <c r="B1500" s="356"/>
      <c r="C1500" s="356"/>
      <c r="D1500" s="356"/>
      <c r="E1500" s="356"/>
      <c r="F1500" s="356"/>
      <c r="G1500" s="356"/>
      <c r="H1500" s="356"/>
      <c r="I1500" s="356"/>
      <c r="J1500" s="356"/>
      <c r="K1500" s="356"/>
      <c r="L1500" s="356"/>
      <c r="M1500" s="356"/>
      <c r="N1500" s="356"/>
    </row>
    <row r="1501" spans="1:14" x14ac:dyDescent="0.3">
      <c r="A1501" s="48"/>
      <c r="B1501" s="356"/>
      <c r="C1501" s="356"/>
      <c r="D1501" s="356"/>
      <c r="E1501" s="356"/>
      <c r="F1501" s="356"/>
      <c r="G1501" s="356"/>
      <c r="H1501" s="356"/>
      <c r="I1501" s="356"/>
      <c r="J1501" s="356"/>
      <c r="K1501" s="356"/>
      <c r="L1501" s="356"/>
      <c r="M1501" s="356"/>
      <c r="N1501" s="356"/>
    </row>
    <row r="1502" spans="1:14" x14ac:dyDescent="0.3">
      <c r="A1502" s="48"/>
      <c r="B1502" s="356"/>
      <c r="C1502" s="356"/>
      <c r="D1502" s="356"/>
      <c r="E1502" s="356"/>
      <c r="F1502" s="356"/>
      <c r="G1502" s="356"/>
      <c r="H1502" s="356"/>
      <c r="I1502" s="356"/>
      <c r="J1502" s="356"/>
      <c r="K1502" s="356"/>
      <c r="L1502" s="356"/>
      <c r="M1502" s="356"/>
      <c r="N1502" s="356"/>
    </row>
    <row r="1503" spans="1:14" x14ac:dyDescent="0.3">
      <c r="A1503" s="48"/>
      <c r="B1503" s="356"/>
      <c r="C1503" s="356"/>
      <c r="D1503" s="356"/>
      <c r="E1503" s="356"/>
      <c r="F1503" s="356"/>
      <c r="G1503" s="356"/>
      <c r="H1503" s="356"/>
      <c r="I1503" s="356"/>
      <c r="J1503" s="356"/>
      <c r="K1503" s="356"/>
      <c r="L1503" s="356"/>
      <c r="M1503" s="356"/>
      <c r="N1503" s="356"/>
    </row>
    <row r="1504" spans="1:14" x14ac:dyDescent="0.3">
      <c r="A1504" s="48"/>
      <c r="B1504" s="356"/>
      <c r="C1504" s="356"/>
      <c r="D1504" s="356"/>
      <c r="E1504" s="356"/>
      <c r="F1504" s="356"/>
      <c r="G1504" s="356"/>
      <c r="H1504" s="356"/>
      <c r="I1504" s="356"/>
      <c r="J1504" s="356"/>
      <c r="K1504" s="356"/>
      <c r="L1504" s="356"/>
      <c r="M1504" s="356"/>
      <c r="N1504" s="356"/>
    </row>
    <row r="1505" spans="1:14" x14ac:dyDescent="0.3">
      <c r="A1505" s="48"/>
      <c r="B1505" s="356"/>
      <c r="C1505" s="356"/>
      <c r="D1505" s="356"/>
      <c r="E1505" s="356"/>
      <c r="F1505" s="356"/>
      <c r="G1505" s="356"/>
      <c r="H1505" s="356"/>
      <c r="I1505" s="356"/>
      <c r="J1505" s="356"/>
      <c r="K1505" s="356"/>
      <c r="L1505" s="356"/>
      <c r="M1505" s="356"/>
      <c r="N1505" s="356"/>
    </row>
    <row r="1506" spans="1:14" x14ac:dyDescent="0.3">
      <c r="A1506" s="48"/>
      <c r="B1506" s="356"/>
      <c r="C1506" s="356"/>
      <c r="D1506" s="356"/>
      <c r="E1506" s="356"/>
      <c r="F1506" s="356"/>
      <c r="G1506" s="356"/>
      <c r="H1506" s="356"/>
      <c r="I1506" s="356"/>
      <c r="J1506" s="356"/>
      <c r="K1506" s="356"/>
      <c r="L1506" s="356"/>
      <c r="M1506" s="356"/>
      <c r="N1506" s="356"/>
    </row>
    <row r="1507" spans="1:14" x14ac:dyDescent="0.3">
      <c r="A1507" s="48"/>
      <c r="B1507" s="356"/>
      <c r="C1507" s="356"/>
      <c r="D1507" s="356"/>
      <c r="E1507" s="356"/>
      <c r="F1507" s="356"/>
      <c r="G1507" s="356"/>
      <c r="H1507" s="356"/>
      <c r="I1507" s="356"/>
      <c r="J1507" s="356"/>
      <c r="K1507" s="356"/>
      <c r="L1507" s="356"/>
      <c r="M1507" s="356"/>
      <c r="N1507" s="356"/>
    </row>
    <row r="1508" spans="1:14" x14ac:dyDescent="0.3">
      <c r="A1508" s="48"/>
      <c r="B1508" s="356"/>
      <c r="C1508" s="356"/>
      <c r="D1508" s="356"/>
      <c r="E1508" s="356"/>
      <c r="F1508" s="356"/>
      <c r="G1508" s="356"/>
      <c r="H1508" s="356"/>
      <c r="I1508" s="356"/>
      <c r="J1508" s="356"/>
      <c r="K1508" s="356"/>
      <c r="L1508" s="356"/>
      <c r="M1508" s="356"/>
      <c r="N1508" s="356"/>
    </row>
    <row r="1509" spans="1:14" x14ac:dyDescent="0.3">
      <c r="A1509" s="48"/>
      <c r="B1509" s="356"/>
      <c r="C1509" s="356"/>
      <c r="D1509" s="356"/>
      <c r="E1509" s="356"/>
      <c r="F1509" s="356"/>
      <c r="G1509" s="356"/>
      <c r="H1509" s="356"/>
      <c r="I1509" s="356"/>
      <c r="J1509" s="356"/>
      <c r="K1509" s="356"/>
      <c r="L1509" s="356"/>
      <c r="M1509" s="356"/>
      <c r="N1509" s="356"/>
    </row>
    <row r="1510" spans="1:14" x14ac:dyDescent="0.3">
      <c r="A1510" s="48"/>
      <c r="B1510" s="356"/>
      <c r="C1510" s="356"/>
      <c r="D1510" s="356"/>
      <c r="E1510" s="356"/>
      <c r="F1510" s="356"/>
      <c r="G1510" s="356"/>
      <c r="H1510" s="356"/>
      <c r="I1510" s="356"/>
      <c r="J1510" s="356"/>
      <c r="K1510" s="356"/>
      <c r="L1510" s="356"/>
      <c r="M1510" s="356"/>
      <c r="N1510" s="356"/>
    </row>
    <row r="1511" spans="1:14" x14ac:dyDescent="0.3">
      <c r="A1511" s="48"/>
      <c r="B1511" s="356"/>
      <c r="C1511" s="356"/>
      <c r="D1511" s="356"/>
      <c r="E1511" s="356"/>
      <c r="F1511" s="356"/>
      <c r="G1511" s="356"/>
      <c r="H1511" s="356"/>
      <c r="I1511" s="356"/>
      <c r="J1511" s="356"/>
      <c r="K1511" s="356"/>
      <c r="L1511" s="356"/>
      <c r="M1511" s="356"/>
      <c r="N1511" s="356"/>
    </row>
    <row r="1512" spans="1:14" x14ac:dyDescent="0.3">
      <c r="A1512" s="48"/>
      <c r="B1512" s="356"/>
      <c r="C1512" s="356"/>
      <c r="D1512" s="356"/>
      <c r="E1512" s="356"/>
      <c r="F1512" s="356"/>
      <c r="G1512" s="356"/>
      <c r="H1512" s="356"/>
      <c r="I1512" s="356"/>
      <c r="J1512" s="356"/>
      <c r="K1512" s="356"/>
      <c r="L1512" s="356"/>
      <c r="M1512" s="356"/>
      <c r="N1512" s="356"/>
    </row>
    <row r="1513" spans="1:14" x14ac:dyDescent="0.3">
      <c r="A1513" s="48"/>
      <c r="B1513" s="356"/>
      <c r="C1513" s="356"/>
      <c r="D1513" s="356"/>
      <c r="E1513" s="356"/>
      <c r="F1513" s="356"/>
      <c r="G1513" s="356"/>
      <c r="H1513" s="356"/>
      <c r="I1513" s="356"/>
      <c r="J1513" s="356"/>
      <c r="K1513" s="356"/>
      <c r="L1513" s="356"/>
      <c r="M1513" s="356"/>
      <c r="N1513" s="356"/>
    </row>
    <row r="1514" spans="1:14" x14ac:dyDescent="0.3">
      <c r="A1514" s="48"/>
      <c r="B1514" s="356"/>
      <c r="C1514" s="356"/>
      <c r="D1514" s="356"/>
      <c r="E1514" s="356"/>
      <c r="F1514" s="356"/>
      <c r="G1514" s="356"/>
      <c r="H1514" s="356"/>
      <c r="I1514" s="356"/>
      <c r="J1514" s="356"/>
      <c r="K1514" s="356"/>
      <c r="L1514" s="356"/>
      <c r="M1514" s="356"/>
      <c r="N1514" s="356"/>
    </row>
    <row r="1515" spans="1:14" x14ac:dyDescent="0.3">
      <c r="A1515" s="48"/>
      <c r="B1515" s="356"/>
      <c r="C1515" s="356"/>
      <c r="D1515" s="356"/>
      <c r="E1515" s="356"/>
      <c r="F1515" s="356"/>
      <c r="G1515" s="356"/>
      <c r="H1515" s="356"/>
      <c r="I1515" s="356"/>
      <c r="J1515" s="356"/>
      <c r="K1515" s="356"/>
      <c r="L1515" s="356"/>
      <c r="M1515" s="356"/>
      <c r="N1515" s="356"/>
    </row>
    <row r="1516" spans="1:14" x14ac:dyDescent="0.3">
      <c r="A1516" s="48"/>
      <c r="B1516" s="356"/>
      <c r="C1516" s="356"/>
      <c r="D1516" s="356"/>
      <c r="E1516" s="356"/>
      <c r="F1516" s="356"/>
      <c r="G1516" s="356"/>
      <c r="H1516" s="356"/>
      <c r="I1516" s="356"/>
      <c r="J1516" s="356"/>
      <c r="K1516" s="356"/>
      <c r="L1516" s="356"/>
      <c r="M1516" s="356"/>
      <c r="N1516" s="356"/>
    </row>
    <row r="1517" spans="1:14" x14ac:dyDescent="0.3">
      <c r="A1517" s="48"/>
      <c r="B1517" s="356"/>
      <c r="C1517" s="356"/>
      <c r="D1517" s="356"/>
      <c r="E1517" s="356"/>
      <c r="F1517" s="356"/>
      <c r="G1517" s="356"/>
      <c r="H1517" s="356"/>
      <c r="I1517" s="356"/>
      <c r="J1517" s="356"/>
      <c r="K1517" s="356"/>
      <c r="L1517" s="356"/>
      <c r="M1517" s="356"/>
      <c r="N1517" s="356"/>
    </row>
    <row r="1518" spans="1:14" x14ac:dyDescent="0.3">
      <c r="A1518" s="48"/>
      <c r="B1518" s="356"/>
      <c r="C1518" s="356"/>
      <c r="D1518" s="356"/>
      <c r="E1518" s="356"/>
      <c r="F1518" s="356"/>
      <c r="G1518" s="356"/>
      <c r="H1518" s="356"/>
      <c r="I1518" s="356"/>
      <c r="J1518" s="356"/>
      <c r="K1518" s="356"/>
      <c r="L1518" s="356"/>
      <c r="M1518" s="356"/>
      <c r="N1518" s="356"/>
    </row>
    <row r="1519" spans="1:14" x14ac:dyDescent="0.3">
      <c r="A1519" s="48"/>
      <c r="B1519" s="356"/>
      <c r="C1519" s="356"/>
      <c r="D1519" s="356"/>
      <c r="E1519" s="356"/>
      <c r="F1519" s="356"/>
      <c r="G1519" s="356"/>
      <c r="H1519" s="356"/>
      <c r="I1519" s="356"/>
      <c r="J1519" s="356"/>
      <c r="K1519" s="356"/>
      <c r="L1519" s="356"/>
      <c r="M1519" s="356"/>
      <c r="N1519" s="356"/>
    </row>
    <row r="1520" spans="1:14" x14ac:dyDescent="0.3">
      <c r="A1520" s="48"/>
      <c r="B1520" s="356"/>
      <c r="C1520" s="356"/>
      <c r="D1520" s="356"/>
      <c r="E1520" s="356"/>
      <c r="F1520" s="356"/>
      <c r="G1520" s="356"/>
      <c r="H1520" s="356"/>
      <c r="I1520" s="356"/>
      <c r="J1520" s="356"/>
      <c r="K1520" s="356"/>
      <c r="L1520" s="356"/>
      <c r="M1520" s="356"/>
      <c r="N1520" s="356"/>
    </row>
    <row r="1521" spans="1:14" x14ac:dyDescent="0.3">
      <c r="A1521" s="48"/>
      <c r="B1521" s="356"/>
      <c r="C1521" s="356"/>
      <c r="D1521" s="356"/>
      <c r="E1521" s="356"/>
      <c r="F1521" s="356"/>
      <c r="G1521" s="356"/>
      <c r="H1521" s="356"/>
      <c r="I1521" s="356"/>
      <c r="J1521" s="356"/>
      <c r="K1521" s="356"/>
      <c r="L1521" s="356"/>
      <c r="M1521" s="356"/>
      <c r="N1521" s="356"/>
    </row>
    <row r="1522" spans="1:14" x14ac:dyDescent="0.3">
      <c r="A1522" s="48"/>
      <c r="B1522" s="356"/>
      <c r="C1522" s="356"/>
      <c r="D1522" s="356"/>
      <c r="E1522" s="356"/>
      <c r="F1522" s="356"/>
      <c r="G1522" s="356"/>
      <c r="H1522" s="356"/>
      <c r="I1522" s="356"/>
      <c r="J1522" s="356"/>
      <c r="K1522" s="356"/>
      <c r="L1522" s="356"/>
      <c r="M1522" s="356"/>
      <c r="N1522" s="356"/>
    </row>
    <row r="1523" spans="1:14" x14ac:dyDescent="0.3">
      <c r="A1523" s="48"/>
      <c r="B1523" s="356"/>
      <c r="C1523" s="356"/>
      <c r="D1523" s="356"/>
      <c r="E1523" s="356"/>
      <c r="F1523" s="356"/>
      <c r="G1523" s="356"/>
      <c r="H1523" s="356"/>
      <c r="I1523" s="356"/>
      <c r="J1523" s="356"/>
      <c r="K1523" s="356"/>
      <c r="L1523" s="356"/>
      <c r="M1523" s="356"/>
      <c r="N1523" s="356"/>
    </row>
    <row r="1524" spans="1:14" x14ac:dyDescent="0.3">
      <c r="A1524" s="48"/>
      <c r="B1524" s="356"/>
      <c r="C1524" s="356"/>
      <c r="D1524" s="356"/>
      <c r="E1524" s="356"/>
      <c r="F1524" s="356"/>
      <c r="G1524" s="356"/>
      <c r="H1524" s="356"/>
      <c r="I1524" s="356"/>
      <c r="J1524" s="356"/>
      <c r="K1524" s="356"/>
      <c r="L1524" s="356"/>
      <c r="M1524" s="356"/>
      <c r="N1524" s="356"/>
    </row>
    <row r="1525" spans="1:14" x14ac:dyDescent="0.3">
      <c r="A1525" s="48"/>
      <c r="B1525" s="356"/>
      <c r="C1525" s="356"/>
      <c r="D1525" s="356"/>
      <c r="E1525" s="356"/>
      <c r="F1525" s="356"/>
      <c r="G1525" s="356"/>
      <c r="H1525" s="356"/>
      <c r="I1525" s="356"/>
      <c r="J1525" s="356"/>
      <c r="K1525" s="356"/>
      <c r="L1525" s="356"/>
      <c r="M1525" s="356"/>
      <c r="N1525" s="356"/>
    </row>
    <row r="1526" spans="1:14" x14ac:dyDescent="0.3">
      <c r="A1526" s="48"/>
      <c r="B1526" s="356"/>
      <c r="C1526" s="356"/>
      <c r="D1526" s="356"/>
      <c r="E1526" s="356"/>
      <c r="F1526" s="356"/>
      <c r="G1526" s="356"/>
      <c r="H1526" s="356"/>
      <c r="I1526" s="356"/>
      <c r="J1526" s="356"/>
      <c r="K1526" s="356"/>
      <c r="L1526" s="356"/>
      <c r="M1526" s="356"/>
      <c r="N1526" s="356"/>
    </row>
    <row r="1527" spans="1:14" x14ac:dyDescent="0.3">
      <c r="A1527" s="48"/>
      <c r="B1527" s="356"/>
      <c r="C1527" s="356"/>
      <c r="D1527" s="356"/>
      <c r="E1527" s="356"/>
      <c r="F1527" s="356"/>
      <c r="G1527" s="356"/>
      <c r="H1527" s="356"/>
      <c r="I1527" s="356"/>
      <c r="J1527" s="356"/>
      <c r="K1527" s="356"/>
      <c r="L1527" s="356"/>
      <c r="M1527" s="356"/>
      <c r="N1527" s="356"/>
    </row>
    <row r="1528" spans="1:14" x14ac:dyDescent="0.3">
      <c r="A1528" s="48"/>
      <c r="B1528" s="356"/>
      <c r="C1528" s="356"/>
      <c r="D1528" s="356"/>
      <c r="E1528" s="356"/>
      <c r="F1528" s="356"/>
      <c r="G1528" s="356"/>
      <c r="H1528" s="356"/>
      <c r="I1528" s="356"/>
      <c r="J1528" s="356"/>
      <c r="K1528" s="356"/>
      <c r="L1528" s="356"/>
      <c r="M1528" s="356"/>
      <c r="N1528" s="356"/>
    </row>
    <row r="1529" spans="1:14" x14ac:dyDescent="0.3">
      <c r="A1529" s="48"/>
      <c r="B1529" s="356"/>
      <c r="C1529" s="356"/>
      <c r="D1529" s="356"/>
      <c r="E1529" s="356"/>
      <c r="F1529" s="356"/>
      <c r="G1529" s="356"/>
      <c r="H1529" s="356"/>
      <c r="I1529" s="356"/>
      <c r="J1529" s="356"/>
      <c r="K1529" s="356"/>
      <c r="L1529" s="356"/>
      <c r="M1529" s="356"/>
      <c r="N1529" s="356"/>
    </row>
    <row r="1530" spans="1:14" x14ac:dyDescent="0.3">
      <c r="A1530" s="48"/>
      <c r="B1530" s="356"/>
      <c r="C1530" s="356"/>
      <c r="D1530" s="356"/>
      <c r="E1530" s="356"/>
      <c r="F1530" s="356"/>
      <c r="G1530" s="356"/>
      <c r="H1530" s="356"/>
      <c r="I1530" s="356"/>
      <c r="J1530" s="356"/>
      <c r="K1530" s="356"/>
      <c r="L1530" s="356"/>
      <c r="M1530" s="356"/>
      <c r="N1530" s="356"/>
    </row>
    <row r="1531" spans="1:14" x14ac:dyDescent="0.3">
      <c r="A1531" s="48"/>
      <c r="B1531" s="356"/>
      <c r="C1531" s="356"/>
      <c r="D1531" s="356"/>
      <c r="E1531" s="356"/>
      <c r="F1531" s="356"/>
      <c r="G1531" s="356"/>
      <c r="H1531" s="356"/>
      <c r="I1531" s="356"/>
      <c r="J1531" s="356"/>
      <c r="K1531" s="356"/>
      <c r="L1531" s="356"/>
      <c r="M1531" s="356"/>
      <c r="N1531" s="356"/>
    </row>
    <row r="1532" spans="1:14" x14ac:dyDescent="0.3">
      <c r="A1532" s="48"/>
      <c r="B1532" s="356"/>
      <c r="C1532" s="356"/>
      <c r="D1532" s="356"/>
      <c r="E1532" s="356"/>
      <c r="F1532" s="356"/>
      <c r="G1532" s="356"/>
      <c r="H1532" s="356"/>
      <c r="I1532" s="356"/>
      <c r="J1532" s="356"/>
      <c r="K1532" s="356"/>
      <c r="L1532" s="356"/>
      <c r="M1532" s="356"/>
      <c r="N1532" s="356"/>
    </row>
    <row r="1533" spans="1:14" x14ac:dyDescent="0.3">
      <c r="A1533" s="48"/>
      <c r="B1533" s="356"/>
      <c r="C1533" s="356"/>
      <c r="D1533" s="356"/>
      <c r="E1533" s="356"/>
      <c r="F1533" s="356"/>
      <c r="G1533" s="356"/>
      <c r="H1533" s="356"/>
      <c r="I1533" s="356"/>
      <c r="J1533" s="356"/>
      <c r="K1533" s="356"/>
      <c r="L1533" s="356"/>
      <c r="M1533" s="356"/>
      <c r="N1533" s="356"/>
    </row>
    <row r="1534" spans="1:14" x14ac:dyDescent="0.3">
      <c r="A1534" s="48"/>
      <c r="B1534" s="356"/>
      <c r="C1534" s="356"/>
      <c r="D1534" s="356"/>
      <c r="E1534" s="356"/>
      <c r="F1534" s="356"/>
      <c r="G1534" s="356"/>
      <c r="H1534" s="356"/>
      <c r="I1534" s="356"/>
      <c r="J1534" s="356"/>
      <c r="K1534" s="356"/>
      <c r="L1534" s="356"/>
      <c r="M1534" s="356"/>
      <c r="N1534" s="356"/>
    </row>
    <row r="1535" spans="1:14" x14ac:dyDescent="0.3">
      <c r="A1535" s="48"/>
      <c r="B1535" s="356"/>
      <c r="C1535" s="356"/>
      <c r="D1535" s="356"/>
      <c r="E1535" s="356"/>
      <c r="F1535" s="356"/>
      <c r="G1535" s="356"/>
      <c r="H1535" s="356"/>
      <c r="I1535" s="356"/>
      <c r="J1535" s="356"/>
      <c r="K1535" s="356"/>
      <c r="L1535" s="356"/>
      <c r="M1535" s="356"/>
      <c r="N1535" s="356"/>
    </row>
    <row r="1536" spans="1:14" x14ac:dyDescent="0.3">
      <c r="A1536" s="48"/>
      <c r="B1536" s="356"/>
      <c r="C1536" s="356"/>
      <c r="D1536" s="356"/>
      <c r="E1536" s="356"/>
      <c r="F1536" s="356"/>
      <c r="G1536" s="356"/>
      <c r="H1536" s="356"/>
      <c r="I1536" s="356"/>
      <c r="J1536" s="356"/>
      <c r="K1536" s="356"/>
      <c r="L1536" s="356"/>
      <c r="M1536" s="356"/>
      <c r="N1536" s="356"/>
    </row>
    <row r="1537" spans="1:14" x14ac:dyDescent="0.3">
      <c r="A1537" s="48"/>
      <c r="B1537" s="356"/>
      <c r="C1537" s="356"/>
      <c r="D1537" s="356"/>
      <c r="E1537" s="356"/>
      <c r="F1537" s="356"/>
      <c r="G1537" s="356"/>
      <c r="H1537" s="356"/>
      <c r="I1537" s="356"/>
      <c r="J1537" s="356"/>
      <c r="K1537" s="356"/>
      <c r="L1537" s="356"/>
      <c r="M1537" s="356"/>
      <c r="N1537" s="356"/>
    </row>
    <row r="1538" spans="1:14" x14ac:dyDescent="0.3">
      <c r="A1538" s="48"/>
      <c r="B1538" s="356"/>
      <c r="C1538" s="356"/>
      <c r="D1538" s="356"/>
      <c r="E1538" s="356"/>
      <c r="F1538" s="356"/>
      <c r="G1538" s="356"/>
      <c r="H1538" s="356"/>
      <c r="I1538" s="356"/>
      <c r="J1538" s="356"/>
      <c r="K1538" s="356"/>
      <c r="L1538" s="356"/>
      <c r="M1538" s="356"/>
      <c r="N1538" s="356"/>
    </row>
    <row r="1539" spans="1:14" x14ac:dyDescent="0.3">
      <c r="A1539" s="48"/>
      <c r="B1539" s="356"/>
      <c r="C1539" s="356"/>
      <c r="D1539" s="356"/>
      <c r="E1539" s="356"/>
      <c r="F1539" s="356"/>
      <c r="G1539" s="356"/>
      <c r="H1539" s="356"/>
      <c r="I1539" s="356"/>
      <c r="J1539" s="356"/>
      <c r="K1539" s="356"/>
      <c r="L1539" s="356"/>
      <c r="M1539" s="356"/>
      <c r="N1539" s="356"/>
    </row>
    <row r="1540" spans="1:14" x14ac:dyDescent="0.3">
      <c r="A1540" s="48"/>
      <c r="B1540" s="356"/>
      <c r="C1540" s="356"/>
      <c r="D1540" s="356"/>
      <c r="E1540" s="356"/>
      <c r="F1540" s="356"/>
      <c r="G1540" s="356"/>
      <c r="H1540" s="356"/>
      <c r="I1540" s="356"/>
      <c r="J1540" s="356"/>
      <c r="K1540" s="356"/>
      <c r="L1540" s="356"/>
      <c r="M1540" s="356"/>
      <c r="N1540" s="356"/>
    </row>
    <row r="1541" spans="1:14" x14ac:dyDescent="0.3">
      <c r="A1541" s="48"/>
      <c r="B1541" s="356"/>
      <c r="C1541" s="356"/>
      <c r="D1541" s="356"/>
      <c r="E1541" s="356"/>
      <c r="F1541" s="356"/>
      <c r="G1541" s="356"/>
      <c r="H1541" s="356"/>
      <c r="I1541" s="356"/>
      <c r="J1541" s="356"/>
      <c r="K1541" s="356"/>
      <c r="L1541" s="356"/>
      <c r="M1541" s="356"/>
      <c r="N1541" s="356"/>
    </row>
    <row r="1542" spans="1:14" x14ac:dyDescent="0.3">
      <c r="A1542" s="48"/>
      <c r="B1542" s="356"/>
      <c r="C1542" s="356"/>
      <c r="D1542" s="356"/>
      <c r="E1542" s="356"/>
      <c r="F1542" s="356"/>
      <c r="G1542" s="356"/>
      <c r="H1542" s="356"/>
      <c r="I1542" s="356"/>
      <c r="J1542" s="356"/>
      <c r="K1542" s="356"/>
      <c r="L1542" s="356"/>
      <c r="M1542" s="356"/>
      <c r="N1542" s="356"/>
    </row>
    <row r="1543" spans="1:14" x14ac:dyDescent="0.3">
      <c r="A1543" s="48"/>
      <c r="B1543" s="356"/>
      <c r="C1543" s="356"/>
      <c r="D1543" s="356"/>
      <c r="E1543" s="356"/>
      <c r="F1543" s="356"/>
      <c r="G1543" s="356"/>
      <c r="H1543" s="356"/>
      <c r="I1543" s="356"/>
      <c r="J1543" s="356"/>
      <c r="K1543" s="356"/>
      <c r="L1543" s="356"/>
      <c r="M1543" s="356"/>
      <c r="N1543" s="356"/>
    </row>
    <row r="1544" spans="1:14" x14ac:dyDescent="0.3">
      <c r="A1544" s="48"/>
      <c r="B1544" s="356"/>
      <c r="C1544" s="356"/>
      <c r="D1544" s="356"/>
      <c r="E1544" s="356"/>
      <c r="F1544" s="356"/>
      <c r="G1544" s="356"/>
      <c r="H1544" s="356"/>
      <c r="I1544" s="356"/>
      <c r="J1544" s="356"/>
      <c r="K1544" s="356"/>
      <c r="L1544" s="356"/>
      <c r="M1544" s="356"/>
      <c r="N1544" s="356"/>
    </row>
    <row r="1545" spans="1:14" x14ac:dyDescent="0.3">
      <c r="A1545" s="48"/>
      <c r="B1545" s="356"/>
      <c r="C1545" s="356"/>
      <c r="D1545" s="356"/>
      <c r="E1545" s="356"/>
      <c r="F1545" s="356"/>
      <c r="G1545" s="356"/>
      <c r="H1545" s="356"/>
      <c r="I1545" s="356"/>
      <c r="J1545" s="356"/>
      <c r="K1545" s="356"/>
      <c r="L1545" s="356"/>
      <c r="M1545" s="356"/>
      <c r="N1545" s="356"/>
    </row>
    <row r="1546" spans="1:14" x14ac:dyDescent="0.3">
      <c r="A1546" s="48"/>
      <c r="B1546" s="356"/>
      <c r="C1546" s="356"/>
      <c r="D1546" s="356"/>
      <c r="E1546" s="356"/>
      <c r="F1546" s="356"/>
      <c r="G1546" s="356"/>
      <c r="H1546" s="356"/>
      <c r="I1546" s="356"/>
      <c r="J1546" s="356"/>
      <c r="K1546" s="356"/>
      <c r="L1546" s="356"/>
      <c r="M1546" s="356"/>
      <c r="N1546" s="356"/>
    </row>
    <row r="1547" spans="1:14" x14ac:dyDescent="0.3">
      <c r="A1547" s="48"/>
      <c r="B1547" s="356"/>
      <c r="C1547" s="356"/>
      <c r="D1547" s="356"/>
      <c r="E1547" s="356"/>
      <c r="F1547" s="356"/>
      <c r="G1547" s="356"/>
      <c r="H1547" s="356"/>
      <c r="I1547" s="356"/>
      <c r="J1547" s="356"/>
      <c r="K1547" s="356"/>
      <c r="L1547" s="356"/>
      <c r="M1547" s="356"/>
      <c r="N1547" s="356"/>
    </row>
    <row r="1548" spans="1:14" x14ac:dyDescent="0.3">
      <c r="A1548" s="48"/>
      <c r="B1548" s="356"/>
      <c r="C1548" s="356"/>
      <c r="D1548" s="356"/>
      <c r="E1548" s="356"/>
      <c r="F1548" s="356"/>
      <c r="G1548" s="356"/>
      <c r="H1548" s="356"/>
      <c r="I1548" s="356"/>
      <c r="J1548" s="356"/>
      <c r="K1548" s="356"/>
      <c r="L1548" s="356"/>
      <c r="M1548" s="356"/>
      <c r="N1548" s="356"/>
    </row>
    <row r="1549" spans="1:14" x14ac:dyDescent="0.3">
      <c r="A1549" s="48"/>
      <c r="B1549" s="356"/>
      <c r="C1549" s="356"/>
      <c r="D1549" s="356"/>
      <c r="E1549" s="356"/>
      <c r="F1549" s="356"/>
      <c r="G1549" s="356"/>
      <c r="H1549" s="356"/>
      <c r="I1549" s="356"/>
      <c r="J1549" s="356"/>
      <c r="K1549" s="356"/>
      <c r="L1549" s="356"/>
      <c r="M1549" s="356"/>
      <c r="N1549" s="356"/>
    </row>
    <row r="1550" spans="1:14" x14ac:dyDescent="0.3">
      <c r="A1550" s="48"/>
      <c r="B1550" s="356"/>
      <c r="C1550" s="356"/>
      <c r="D1550" s="356"/>
      <c r="E1550" s="356"/>
      <c r="F1550" s="356"/>
      <c r="G1550" s="356"/>
      <c r="H1550" s="356"/>
      <c r="I1550" s="356"/>
      <c r="J1550" s="356"/>
      <c r="K1550" s="356"/>
      <c r="L1550" s="356"/>
      <c r="M1550" s="356"/>
      <c r="N1550" s="356"/>
    </row>
    <row r="1551" spans="1:14" x14ac:dyDescent="0.3">
      <c r="A1551" s="48"/>
      <c r="B1551" s="356"/>
      <c r="C1551" s="356"/>
      <c r="D1551" s="356"/>
      <c r="E1551" s="356"/>
      <c r="F1551" s="356"/>
      <c r="G1551" s="356"/>
      <c r="H1551" s="356"/>
      <c r="I1551" s="356"/>
      <c r="J1551" s="356"/>
      <c r="K1551" s="356"/>
      <c r="L1551" s="356"/>
      <c r="M1551" s="356"/>
      <c r="N1551" s="356"/>
    </row>
    <row r="1552" spans="1:14" x14ac:dyDescent="0.3">
      <c r="A1552" s="48"/>
      <c r="B1552" s="356"/>
      <c r="C1552" s="356"/>
      <c r="D1552" s="356"/>
      <c r="E1552" s="356"/>
      <c r="F1552" s="356"/>
      <c r="G1552" s="356"/>
      <c r="H1552" s="356"/>
      <c r="I1552" s="356"/>
      <c r="J1552" s="356"/>
      <c r="K1552" s="356"/>
      <c r="L1552" s="356"/>
      <c r="M1552" s="356"/>
      <c r="N1552" s="356"/>
    </row>
    <row r="1553" spans="1:14" x14ac:dyDescent="0.3">
      <c r="A1553" s="48"/>
      <c r="B1553" s="356"/>
      <c r="C1553" s="356"/>
      <c r="D1553" s="356"/>
      <c r="E1553" s="356"/>
      <c r="F1553" s="356"/>
      <c r="G1553" s="356"/>
      <c r="H1553" s="356"/>
      <c r="I1553" s="356"/>
      <c r="J1553" s="356"/>
      <c r="K1553" s="356"/>
      <c r="L1553" s="356"/>
      <c r="M1553" s="356"/>
      <c r="N1553" s="356"/>
    </row>
    <row r="1554" spans="1:14" x14ac:dyDescent="0.3">
      <c r="A1554" s="48"/>
      <c r="B1554" s="356"/>
      <c r="C1554" s="356"/>
      <c r="D1554" s="356"/>
      <c r="E1554" s="356"/>
      <c r="F1554" s="356"/>
      <c r="G1554" s="356"/>
      <c r="H1554" s="356"/>
      <c r="I1554" s="356"/>
      <c r="J1554" s="356"/>
      <c r="K1554" s="356"/>
      <c r="L1554" s="356"/>
      <c r="M1554" s="356"/>
      <c r="N1554" s="356"/>
    </row>
    <row r="1555" spans="1:14" x14ac:dyDescent="0.3">
      <c r="A1555" s="48"/>
      <c r="B1555" s="356"/>
      <c r="C1555" s="356"/>
      <c r="D1555" s="356"/>
      <c r="E1555" s="356"/>
      <c r="F1555" s="356"/>
      <c r="G1555" s="356"/>
      <c r="H1555" s="356"/>
      <c r="I1555" s="356"/>
      <c r="J1555" s="356"/>
      <c r="K1555" s="356"/>
      <c r="L1555" s="356"/>
      <c r="M1555" s="356"/>
      <c r="N1555" s="356"/>
    </row>
    <row r="1556" spans="1:14" x14ac:dyDescent="0.3">
      <c r="A1556" s="48"/>
      <c r="B1556" s="356"/>
      <c r="C1556" s="356"/>
      <c r="D1556" s="356"/>
      <c r="E1556" s="356"/>
      <c r="F1556" s="356"/>
      <c r="G1556" s="356"/>
      <c r="H1556" s="356"/>
      <c r="I1556" s="356"/>
      <c r="J1556" s="356"/>
      <c r="K1556" s="356"/>
      <c r="L1556" s="356"/>
      <c r="M1556" s="356"/>
      <c r="N1556" s="356"/>
    </row>
    <row r="1557" spans="1:14" x14ac:dyDescent="0.3">
      <c r="A1557" s="48"/>
      <c r="B1557" s="356"/>
      <c r="C1557" s="356"/>
      <c r="D1557" s="356"/>
      <c r="E1557" s="356"/>
      <c r="F1557" s="356"/>
      <c r="G1557" s="356"/>
      <c r="H1557" s="356"/>
      <c r="I1557" s="356"/>
      <c r="J1557" s="356"/>
      <c r="K1557" s="356"/>
      <c r="L1557" s="356"/>
      <c r="M1557" s="356"/>
      <c r="N1557" s="356"/>
    </row>
    <row r="1558" spans="1:14" x14ac:dyDescent="0.3">
      <c r="A1558" s="48"/>
      <c r="B1558" s="356"/>
      <c r="C1558" s="356"/>
      <c r="D1558" s="356"/>
      <c r="E1558" s="356"/>
      <c r="F1558" s="356"/>
      <c r="G1558" s="356"/>
      <c r="H1558" s="356"/>
      <c r="I1558" s="356"/>
      <c r="J1558" s="356"/>
      <c r="K1558" s="356"/>
      <c r="L1558" s="356"/>
      <c r="M1558" s="356"/>
      <c r="N1558" s="356"/>
    </row>
    <row r="1559" spans="1:14" x14ac:dyDescent="0.3">
      <c r="A1559" s="48"/>
      <c r="B1559" s="356"/>
      <c r="C1559" s="356"/>
      <c r="D1559" s="356"/>
      <c r="E1559" s="356"/>
      <c r="F1559" s="356"/>
      <c r="G1559" s="356"/>
      <c r="H1559" s="356"/>
      <c r="I1559" s="356"/>
      <c r="J1559" s="356"/>
      <c r="K1559" s="356"/>
      <c r="L1559" s="356"/>
      <c r="M1559" s="356"/>
      <c r="N1559" s="356"/>
    </row>
    <row r="1560" spans="1:14" x14ac:dyDescent="0.3">
      <c r="A1560" s="48"/>
      <c r="B1560" s="356"/>
      <c r="C1560" s="356"/>
      <c r="D1560" s="356"/>
      <c r="E1560" s="356"/>
      <c r="F1560" s="356"/>
      <c r="G1560" s="356"/>
      <c r="H1560" s="356"/>
      <c r="I1560" s="356"/>
      <c r="J1560" s="356"/>
      <c r="K1560" s="356"/>
      <c r="L1560" s="356"/>
      <c r="M1560" s="356"/>
      <c r="N1560" s="356"/>
    </row>
    <row r="1561" spans="1:14" x14ac:dyDescent="0.3">
      <c r="A1561" s="48"/>
      <c r="B1561" s="356"/>
      <c r="C1561" s="356"/>
      <c r="D1561" s="356"/>
      <c r="E1561" s="356"/>
      <c r="F1561" s="356"/>
      <c r="G1561" s="356"/>
      <c r="H1561" s="356"/>
      <c r="I1561" s="356"/>
      <c r="J1561" s="356"/>
      <c r="K1561" s="356"/>
      <c r="L1561" s="356"/>
      <c r="M1561" s="356"/>
      <c r="N1561" s="356"/>
    </row>
    <row r="1562" spans="1:14" x14ac:dyDescent="0.3">
      <c r="A1562" s="48"/>
      <c r="B1562" s="356"/>
      <c r="C1562" s="356"/>
      <c r="D1562" s="356"/>
      <c r="E1562" s="356"/>
      <c r="F1562" s="356"/>
      <c r="G1562" s="356"/>
      <c r="H1562" s="356"/>
      <c r="I1562" s="356"/>
      <c r="J1562" s="356"/>
      <c r="K1562" s="356"/>
      <c r="L1562" s="356"/>
      <c r="M1562" s="356"/>
      <c r="N1562" s="356"/>
    </row>
    <row r="1563" spans="1:14" x14ac:dyDescent="0.3">
      <c r="A1563" s="48"/>
      <c r="B1563" s="356"/>
      <c r="C1563" s="356"/>
      <c r="D1563" s="356"/>
      <c r="E1563" s="356"/>
      <c r="F1563" s="356"/>
      <c r="G1563" s="356"/>
      <c r="H1563" s="356"/>
      <c r="I1563" s="356"/>
      <c r="J1563" s="356"/>
      <c r="K1563" s="356"/>
      <c r="L1563" s="356"/>
      <c r="M1563" s="356"/>
      <c r="N1563" s="356"/>
    </row>
    <row r="1564" spans="1:14" x14ac:dyDescent="0.3">
      <c r="A1564" s="48"/>
      <c r="B1564" s="356"/>
      <c r="C1564" s="356"/>
      <c r="D1564" s="356"/>
      <c r="E1564" s="356"/>
      <c r="F1564" s="356"/>
      <c r="G1564" s="356"/>
      <c r="H1564" s="356"/>
      <c r="I1564" s="356"/>
      <c r="J1564" s="356"/>
      <c r="K1564" s="356"/>
      <c r="L1564" s="356"/>
      <c r="M1564" s="356"/>
      <c r="N1564" s="356"/>
    </row>
    <row r="1565" spans="1:14" x14ac:dyDescent="0.3">
      <c r="A1565" s="48"/>
      <c r="B1565" s="356"/>
      <c r="C1565" s="356"/>
      <c r="D1565" s="356"/>
      <c r="E1565" s="356"/>
      <c r="F1565" s="356"/>
      <c r="G1565" s="356"/>
      <c r="H1565" s="356"/>
      <c r="I1565" s="356"/>
      <c r="J1565" s="356"/>
      <c r="K1565" s="356"/>
      <c r="L1565" s="356"/>
      <c r="M1565" s="356"/>
      <c r="N1565" s="356"/>
    </row>
    <row r="1566" spans="1:14" x14ac:dyDescent="0.3">
      <c r="A1566" s="48"/>
      <c r="B1566" s="356"/>
      <c r="C1566" s="356"/>
      <c r="D1566" s="356"/>
      <c r="E1566" s="356"/>
      <c r="F1566" s="356"/>
      <c r="G1566" s="356"/>
      <c r="H1566" s="356"/>
      <c r="I1566" s="356"/>
      <c r="J1566" s="356"/>
      <c r="K1566" s="356"/>
      <c r="L1566" s="356"/>
      <c r="M1566" s="356"/>
      <c r="N1566" s="356"/>
    </row>
    <row r="1567" spans="1:14" x14ac:dyDescent="0.3">
      <c r="A1567" s="48"/>
      <c r="B1567" s="356"/>
      <c r="C1567" s="356"/>
      <c r="D1567" s="356"/>
      <c r="E1567" s="356"/>
      <c r="F1567" s="356"/>
      <c r="G1567" s="356"/>
      <c r="H1567" s="356"/>
      <c r="I1567" s="356"/>
      <c r="J1567" s="356"/>
      <c r="K1567" s="356"/>
      <c r="L1567" s="356"/>
      <c r="M1567" s="356"/>
      <c r="N1567" s="356"/>
    </row>
    <row r="1568" spans="1:14" x14ac:dyDescent="0.3">
      <c r="A1568" s="48"/>
      <c r="B1568" s="356"/>
      <c r="C1568" s="356"/>
      <c r="D1568" s="356"/>
      <c r="E1568" s="356"/>
      <c r="F1568" s="356"/>
      <c r="G1568" s="356"/>
      <c r="H1568" s="356"/>
      <c r="I1568" s="356"/>
      <c r="J1568" s="356"/>
      <c r="K1568" s="356"/>
      <c r="L1568" s="356"/>
      <c r="M1568" s="356"/>
      <c r="N1568" s="356"/>
    </row>
    <row r="1569" spans="1:14" x14ac:dyDescent="0.3">
      <c r="A1569" s="48"/>
      <c r="B1569" s="356"/>
      <c r="C1569" s="356"/>
      <c r="D1569" s="356"/>
      <c r="E1569" s="356"/>
      <c r="F1569" s="356"/>
      <c r="G1569" s="356"/>
      <c r="H1569" s="356"/>
      <c r="I1569" s="356"/>
      <c r="J1569" s="356"/>
      <c r="K1569" s="356"/>
      <c r="L1569" s="356"/>
      <c r="M1569" s="356"/>
      <c r="N1569" s="356"/>
    </row>
    <row r="1570" spans="1:14" x14ac:dyDescent="0.3">
      <c r="A1570" s="48"/>
      <c r="B1570" s="356"/>
      <c r="C1570" s="356"/>
      <c r="D1570" s="356"/>
      <c r="E1570" s="356"/>
      <c r="F1570" s="356"/>
      <c r="G1570" s="356"/>
      <c r="H1570" s="356"/>
      <c r="I1570" s="356"/>
      <c r="J1570" s="356"/>
      <c r="K1570" s="356"/>
      <c r="L1570" s="356"/>
      <c r="M1570" s="356"/>
      <c r="N1570" s="356"/>
    </row>
    <row r="1571" spans="1:14" x14ac:dyDescent="0.3">
      <c r="A1571" s="48"/>
      <c r="B1571" s="356"/>
      <c r="C1571" s="356"/>
      <c r="D1571" s="356"/>
      <c r="E1571" s="356"/>
      <c r="F1571" s="356"/>
      <c r="G1571" s="356"/>
      <c r="H1571" s="356"/>
      <c r="I1571" s="356"/>
      <c r="J1571" s="356"/>
      <c r="K1571" s="356"/>
      <c r="L1571" s="356"/>
      <c r="M1571" s="356"/>
      <c r="N1571" s="356"/>
    </row>
    <row r="1572" spans="1:14" x14ac:dyDescent="0.3">
      <c r="A1572" s="48"/>
      <c r="B1572" s="356"/>
      <c r="C1572" s="356"/>
      <c r="D1572" s="356"/>
      <c r="E1572" s="356"/>
      <c r="F1572" s="356"/>
      <c r="G1572" s="356"/>
      <c r="H1572" s="356"/>
      <c r="I1572" s="356"/>
      <c r="J1572" s="356"/>
      <c r="K1572" s="356"/>
      <c r="L1572" s="356"/>
      <c r="M1572" s="356"/>
      <c r="N1572" s="356"/>
    </row>
    <row r="1573" spans="1:14" x14ac:dyDescent="0.3">
      <c r="A1573" s="48"/>
      <c r="B1573" s="356"/>
      <c r="C1573" s="356"/>
      <c r="D1573" s="356"/>
      <c r="E1573" s="356"/>
      <c r="F1573" s="356"/>
      <c r="G1573" s="356"/>
      <c r="H1573" s="356"/>
      <c r="I1573" s="356"/>
      <c r="J1573" s="356"/>
      <c r="K1573" s="356"/>
      <c r="L1573" s="356"/>
      <c r="M1573" s="356"/>
      <c r="N1573" s="356"/>
    </row>
    <row r="1574" spans="1:14" x14ac:dyDescent="0.3">
      <c r="A1574" s="48"/>
      <c r="B1574" s="356"/>
      <c r="C1574" s="356"/>
      <c r="D1574" s="356"/>
      <c r="E1574" s="356"/>
      <c r="F1574" s="356"/>
      <c r="G1574" s="356"/>
      <c r="H1574" s="356"/>
      <c r="I1574" s="356"/>
      <c r="J1574" s="356"/>
      <c r="K1574" s="356"/>
      <c r="L1574" s="356"/>
      <c r="M1574" s="356"/>
      <c r="N1574" s="356"/>
    </row>
    <row r="1575" spans="1:14" x14ac:dyDescent="0.3">
      <c r="A1575" s="48"/>
      <c r="B1575" s="356"/>
      <c r="C1575" s="356"/>
      <c r="D1575" s="356"/>
      <c r="E1575" s="356"/>
      <c r="F1575" s="356"/>
      <c r="G1575" s="356"/>
      <c r="H1575" s="356"/>
      <c r="I1575" s="356"/>
      <c r="J1575" s="356"/>
      <c r="K1575" s="356"/>
      <c r="L1575" s="356"/>
      <c r="M1575" s="356"/>
      <c r="N1575" s="356"/>
    </row>
    <row r="1576" spans="1:14" x14ac:dyDescent="0.3">
      <c r="A1576" s="48"/>
      <c r="B1576" s="356"/>
      <c r="C1576" s="356"/>
      <c r="D1576" s="356"/>
      <c r="E1576" s="356"/>
      <c r="F1576" s="356"/>
      <c r="G1576" s="356"/>
      <c r="H1576" s="356"/>
      <c r="I1576" s="356"/>
      <c r="J1576" s="356"/>
      <c r="K1576" s="356"/>
      <c r="L1576" s="356"/>
      <c r="M1576" s="356"/>
      <c r="N1576" s="356"/>
    </row>
    <row r="1577" spans="1:14" x14ac:dyDescent="0.3">
      <c r="A1577" s="48"/>
      <c r="B1577" s="356"/>
      <c r="C1577" s="356"/>
      <c r="D1577" s="356"/>
      <c r="E1577" s="356"/>
      <c r="F1577" s="356"/>
      <c r="G1577" s="356"/>
      <c r="H1577" s="356"/>
      <c r="I1577" s="356"/>
      <c r="J1577" s="356"/>
      <c r="K1577" s="356"/>
      <c r="L1577" s="356"/>
      <c r="M1577" s="356"/>
      <c r="N1577" s="356"/>
    </row>
    <row r="1578" spans="1:14" x14ac:dyDescent="0.3">
      <c r="A1578" s="48"/>
      <c r="B1578" s="356"/>
      <c r="C1578" s="356"/>
      <c r="D1578" s="356"/>
      <c r="E1578" s="356"/>
      <c r="F1578" s="356"/>
      <c r="G1578" s="356"/>
      <c r="H1578" s="356"/>
      <c r="I1578" s="356"/>
      <c r="J1578" s="356"/>
      <c r="K1578" s="356"/>
      <c r="L1578" s="356"/>
      <c r="M1578" s="356"/>
      <c r="N1578" s="356"/>
    </row>
    <row r="1579" spans="1:14" x14ac:dyDescent="0.3">
      <c r="A1579" s="48"/>
      <c r="B1579" s="356"/>
      <c r="C1579" s="356"/>
      <c r="D1579" s="356"/>
      <c r="E1579" s="356"/>
      <c r="F1579" s="356"/>
      <c r="G1579" s="356"/>
      <c r="H1579" s="356"/>
      <c r="I1579" s="356"/>
      <c r="J1579" s="356"/>
      <c r="K1579" s="356"/>
      <c r="L1579" s="356"/>
      <c r="M1579" s="356"/>
      <c r="N1579" s="356"/>
    </row>
    <row r="1580" spans="1:14" x14ac:dyDescent="0.3">
      <c r="A1580" s="48"/>
      <c r="B1580" s="356"/>
      <c r="C1580" s="356"/>
      <c r="D1580" s="356"/>
      <c r="E1580" s="356"/>
      <c r="F1580" s="356"/>
      <c r="G1580" s="356"/>
      <c r="H1580" s="356"/>
      <c r="I1580" s="356"/>
      <c r="J1580" s="356"/>
      <c r="K1580" s="356"/>
      <c r="L1580" s="356"/>
      <c r="M1580" s="356"/>
      <c r="N1580" s="356"/>
    </row>
    <row r="1581" spans="1:14" x14ac:dyDescent="0.3">
      <c r="A1581" s="48"/>
      <c r="B1581" s="356"/>
      <c r="C1581" s="356"/>
      <c r="D1581" s="356"/>
      <c r="E1581" s="356"/>
      <c r="F1581" s="356"/>
      <c r="G1581" s="356"/>
      <c r="H1581" s="356"/>
      <c r="I1581" s="356"/>
      <c r="J1581" s="356"/>
      <c r="K1581" s="356"/>
      <c r="L1581" s="356"/>
      <c r="M1581" s="356"/>
      <c r="N1581" s="356"/>
    </row>
    <row r="1582" spans="1:14" x14ac:dyDescent="0.3">
      <c r="A1582" s="48"/>
      <c r="B1582" s="356"/>
      <c r="C1582" s="356"/>
      <c r="D1582" s="356"/>
      <c r="E1582" s="356"/>
      <c r="F1582" s="356"/>
      <c r="G1582" s="356"/>
      <c r="H1582" s="356"/>
      <c r="I1582" s="356"/>
      <c r="J1582" s="356"/>
      <c r="K1582" s="356"/>
      <c r="L1582" s="356"/>
      <c r="M1582" s="356"/>
      <c r="N1582" s="356"/>
    </row>
    <row r="1583" spans="1:14" x14ac:dyDescent="0.3">
      <c r="A1583" s="48"/>
      <c r="B1583" s="356"/>
      <c r="C1583" s="356"/>
      <c r="D1583" s="356"/>
      <c r="E1583" s="356"/>
      <c r="F1583" s="356"/>
      <c r="G1583" s="356"/>
      <c r="H1583" s="356"/>
      <c r="I1583" s="356"/>
      <c r="J1583" s="356"/>
      <c r="K1583" s="356"/>
      <c r="L1583" s="356"/>
      <c r="M1583" s="356"/>
      <c r="N1583" s="356"/>
    </row>
    <row r="1584" spans="1:14" x14ac:dyDescent="0.3">
      <c r="A1584" s="48"/>
      <c r="B1584" s="356"/>
      <c r="C1584" s="356"/>
      <c r="D1584" s="356"/>
      <c r="E1584" s="356"/>
      <c r="F1584" s="356"/>
      <c r="G1584" s="356"/>
      <c r="H1584" s="356"/>
      <c r="I1584" s="356"/>
      <c r="J1584" s="356"/>
      <c r="K1584" s="356"/>
      <c r="L1584" s="356"/>
      <c r="M1584" s="356"/>
      <c r="N1584" s="356"/>
    </row>
    <row r="1585" spans="1:14" x14ac:dyDescent="0.3">
      <c r="A1585" s="48"/>
      <c r="B1585" s="356"/>
      <c r="C1585" s="356"/>
      <c r="D1585" s="356"/>
      <c r="E1585" s="356"/>
      <c r="F1585" s="356"/>
      <c r="G1585" s="356"/>
      <c r="H1585" s="356"/>
      <c r="I1585" s="356"/>
      <c r="J1585" s="356"/>
      <c r="K1585" s="356"/>
      <c r="L1585" s="356"/>
      <c r="M1585" s="356"/>
      <c r="N1585" s="356"/>
    </row>
    <row r="1586" spans="1:14" x14ac:dyDescent="0.3">
      <c r="A1586" s="48"/>
      <c r="B1586" s="356"/>
      <c r="C1586" s="356"/>
      <c r="D1586" s="356"/>
      <c r="E1586" s="356"/>
      <c r="F1586" s="356"/>
      <c r="G1586" s="356"/>
      <c r="H1586" s="356"/>
      <c r="I1586" s="356"/>
      <c r="J1586" s="356"/>
      <c r="K1586" s="356"/>
      <c r="L1586" s="356"/>
      <c r="M1586" s="356"/>
      <c r="N1586" s="356"/>
    </row>
    <row r="1587" spans="1:14" x14ac:dyDescent="0.3">
      <c r="A1587" s="48"/>
      <c r="B1587" s="356"/>
      <c r="C1587" s="356"/>
      <c r="D1587" s="356"/>
      <c r="E1587" s="356"/>
      <c r="F1587" s="356"/>
      <c r="G1587" s="356"/>
      <c r="H1587" s="356"/>
      <c r="I1587" s="356"/>
      <c r="J1587" s="356"/>
      <c r="K1587" s="356"/>
      <c r="L1587" s="356"/>
      <c r="M1587" s="356"/>
      <c r="N1587" s="356"/>
    </row>
    <row r="1588" spans="1:14" x14ac:dyDescent="0.3">
      <c r="A1588" s="48"/>
      <c r="B1588" s="356"/>
      <c r="C1588" s="356"/>
      <c r="D1588" s="356"/>
      <c r="E1588" s="356"/>
      <c r="F1588" s="356"/>
      <c r="G1588" s="356"/>
      <c r="H1588" s="356"/>
      <c r="I1588" s="356"/>
      <c r="J1588" s="356"/>
      <c r="K1588" s="356"/>
      <c r="L1588" s="356"/>
      <c r="M1588" s="356"/>
      <c r="N1588" s="356"/>
    </row>
    <row r="1589" spans="1:14" x14ac:dyDescent="0.3">
      <c r="A1589" s="48"/>
      <c r="B1589" s="356"/>
      <c r="C1589" s="356"/>
      <c r="D1589" s="356"/>
      <c r="E1589" s="356"/>
      <c r="F1589" s="356"/>
      <c r="G1589" s="356"/>
      <c r="H1589" s="356"/>
      <c r="I1589" s="356"/>
      <c r="J1589" s="356"/>
      <c r="K1589" s="356"/>
      <c r="L1589" s="356"/>
      <c r="M1589" s="356"/>
      <c r="N1589" s="356"/>
    </row>
    <row r="1590" spans="1:14" x14ac:dyDescent="0.3">
      <c r="A1590" s="48"/>
      <c r="B1590" s="356"/>
      <c r="C1590" s="356"/>
      <c r="D1590" s="356"/>
      <c r="E1590" s="356"/>
      <c r="F1590" s="356"/>
      <c r="G1590" s="356"/>
      <c r="H1590" s="356"/>
      <c r="I1590" s="356"/>
      <c r="J1590" s="356"/>
      <c r="K1590" s="356"/>
      <c r="L1590" s="356"/>
      <c r="M1590" s="356"/>
      <c r="N1590" s="356"/>
    </row>
    <row r="1591" spans="1:14" x14ac:dyDescent="0.3">
      <c r="A1591" s="48"/>
      <c r="B1591" s="356"/>
      <c r="C1591" s="356"/>
      <c r="D1591" s="356"/>
      <c r="E1591" s="356"/>
      <c r="F1591" s="356"/>
      <c r="G1591" s="356"/>
      <c r="H1591" s="356"/>
      <c r="I1591" s="356"/>
      <c r="J1591" s="356"/>
      <c r="K1591" s="356"/>
      <c r="L1591" s="356"/>
      <c r="M1591" s="356"/>
      <c r="N1591" s="356"/>
    </row>
    <row r="1592" spans="1:14" x14ac:dyDescent="0.3">
      <c r="A1592" s="48"/>
      <c r="B1592" s="356"/>
      <c r="C1592" s="356"/>
      <c r="D1592" s="356"/>
      <c r="E1592" s="356"/>
      <c r="F1592" s="356"/>
      <c r="G1592" s="356"/>
      <c r="H1592" s="356"/>
      <c r="I1592" s="356"/>
      <c r="J1592" s="356"/>
      <c r="K1592" s="356"/>
      <c r="L1592" s="356"/>
      <c r="M1592" s="356"/>
      <c r="N1592" s="356"/>
    </row>
    <row r="1593" spans="1:14" x14ac:dyDescent="0.3">
      <c r="A1593" s="48"/>
      <c r="B1593" s="356"/>
      <c r="C1593" s="356"/>
      <c r="D1593" s="356"/>
      <c r="E1593" s="356"/>
      <c r="F1593" s="356"/>
      <c r="G1593" s="356"/>
      <c r="H1593" s="356"/>
      <c r="I1593" s="356"/>
      <c r="J1593" s="356"/>
      <c r="K1593" s="356"/>
      <c r="L1593" s="356"/>
      <c r="M1593" s="356"/>
      <c r="N1593" s="356"/>
    </row>
    <row r="1594" spans="1:14" x14ac:dyDescent="0.3">
      <c r="A1594" s="48"/>
      <c r="B1594" s="356"/>
      <c r="C1594" s="356"/>
      <c r="D1594" s="356"/>
      <c r="E1594" s="356"/>
      <c r="F1594" s="356"/>
      <c r="G1594" s="356"/>
      <c r="H1594" s="356"/>
      <c r="I1594" s="356"/>
      <c r="J1594" s="356"/>
      <c r="K1594" s="356"/>
      <c r="L1594" s="356"/>
      <c r="M1594" s="356"/>
      <c r="N1594" s="356"/>
    </row>
    <row r="1595" spans="1:14" x14ac:dyDescent="0.3">
      <c r="A1595" s="48"/>
      <c r="B1595" s="356"/>
      <c r="C1595" s="356"/>
      <c r="D1595" s="356"/>
      <c r="E1595" s="356"/>
      <c r="F1595" s="356"/>
      <c r="G1595" s="356"/>
      <c r="H1595" s="356"/>
      <c r="I1595" s="356"/>
      <c r="J1595" s="356"/>
      <c r="K1595" s="356"/>
      <c r="L1595" s="356"/>
      <c r="M1595" s="356"/>
      <c r="N1595" s="356"/>
    </row>
    <row r="1596" spans="1:14" x14ac:dyDescent="0.3">
      <c r="A1596" s="48"/>
      <c r="B1596" s="356"/>
      <c r="C1596" s="356"/>
      <c r="D1596" s="356"/>
      <c r="E1596" s="356"/>
      <c r="F1596" s="356"/>
      <c r="G1596" s="356"/>
      <c r="H1596" s="356"/>
      <c r="I1596" s="356"/>
      <c r="J1596" s="356"/>
      <c r="K1596" s="356"/>
      <c r="L1596" s="356"/>
      <c r="M1596" s="356"/>
      <c r="N1596" s="356"/>
    </row>
    <row r="1597" spans="1:14" x14ac:dyDescent="0.3">
      <c r="A1597" s="48"/>
      <c r="B1597" s="356"/>
      <c r="C1597" s="356"/>
      <c r="D1597" s="356"/>
      <c r="E1597" s="356"/>
      <c r="F1597" s="356"/>
      <c r="G1597" s="356"/>
      <c r="H1597" s="356"/>
      <c r="I1597" s="356"/>
      <c r="J1597" s="356"/>
      <c r="K1597" s="356"/>
      <c r="L1597" s="356"/>
      <c r="M1597" s="356"/>
      <c r="N1597" s="356"/>
    </row>
    <row r="1598" spans="1:14" x14ac:dyDescent="0.3">
      <c r="A1598" s="48"/>
      <c r="B1598" s="356"/>
      <c r="C1598" s="356"/>
      <c r="D1598" s="356"/>
      <c r="E1598" s="356"/>
      <c r="F1598" s="356"/>
      <c r="G1598" s="356"/>
      <c r="H1598" s="356"/>
      <c r="I1598" s="356"/>
      <c r="J1598" s="356"/>
      <c r="K1598" s="356"/>
      <c r="L1598" s="356"/>
      <c r="M1598" s="356"/>
      <c r="N1598" s="356"/>
    </row>
    <row r="1599" spans="1:14" x14ac:dyDescent="0.3">
      <c r="A1599" s="48"/>
      <c r="B1599" s="356"/>
      <c r="C1599" s="356"/>
      <c r="D1599" s="356"/>
      <c r="E1599" s="356"/>
      <c r="F1599" s="356"/>
      <c r="G1599" s="356"/>
      <c r="H1599" s="356"/>
      <c r="I1599" s="356"/>
      <c r="J1599" s="356"/>
      <c r="K1599" s="356"/>
      <c r="L1599" s="356"/>
      <c r="M1599" s="356"/>
      <c r="N1599" s="356"/>
    </row>
    <row r="1600" spans="1:14" x14ac:dyDescent="0.3">
      <c r="A1600" s="48"/>
      <c r="B1600" s="356"/>
      <c r="C1600" s="356"/>
      <c r="D1600" s="356"/>
      <c r="E1600" s="356"/>
      <c r="F1600" s="356"/>
      <c r="G1600" s="356"/>
      <c r="H1600" s="356"/>
      <c r="I1600" s="356"/>
      <c r="J1600" s="356"/>
      <c r="K1600" s="356"/>
      <c r="L1600" s="356"/>
      <c r="M1600" s="356"/>
      <c r="N1600" s="356"/>
    </row>
    <row r="1601" spans="1:14" x14ac:dyDescent="0.3">
      <c r="A1601" s="48"/>
      <c r="B1601" s="356"/>
      <c r="C1601" s="356"/>
      <c r="D1601" s="356"/>
      <c r="E1601" s="356"/>
      <c r="F1601" s="356"/>
      <c r="G1601" s="356"/>
      <c r="H1601" s="356"/>
      <c r="I1601" s="356"/>
      <c r="J1601" s="356"/>
      <c r="K1601" s="356"/>
      <c r="L1601" s="356"/>
      <c r="M1601" s="356"/>
      <c r="N1601" s="356"/>
    </row>
    <row r="1602" spans="1:14" x14ac:dyDescent="0.3">
      <c r="A1602" s="48"/>
      <c r="B1602" s="356"/>
      <c r="C1602" s="356"/>
      <c r="D1602" s="356"/>
      <c r="E1602" s="356"/>
      <c r="F1602" s="356"/>
      <c r="G1602" s="356"/>
      <c r="H1602" s="356"/>
      <c r="I1602" s="356"/>
      <c r="J1602" s="356"/>
      <c r="K1602" s="356"/>
      <c r="L1602" s="356"/>
      <c r="M1602" s="356"/>
      <c r="N1602" s="356"/>
    </row>
    <row r="1603" spans="1:14" x14ac:dyDescent="0.3">
      <c r="A1603" s="48"/>
      <c r="B1603" s="356"/>
      <c r="C1603" s="356"/>
      <c r="D1603" s="356"/>
      <c r="E1603" s="356"/>
      <c r="F1603" s="356"/>
      <c r="G1603" s="356"/>
      <c r="H1603" s="356"/>
      <c r="I1603" s="356"/>
      <c r="J1603" s="356"/>
      <c r="K1603" s="356"/>
      <c r="L1603" s="356"/>
      <c r="M1603" s="356"/>
      <c r="N1603" s="356"/>
    </row>
    <row r="1604" spans="1:14" x14ac:dyDescent="0.3">
      <c r="A1604" s="48"/>
      <c r="B1604" s="356"/>
      <c r="C1604" s="356"/>
      <c r="D1604" s="356"/>
      <c r="E1604" s="356"/>
      <c r="F1604" s="356"/>
      <c r="G1604" s="356"/>
      <c r="H1604" s="356"/>
      <c r="I1604" s="356"/>
      <c r="J1604" s="356"/>
      <c r="K1604" s="356"/>
      <c r="L1604" s="356"/>
      <c r="M1604" s="356"/>
      <c r="N1604" s="356"/>
    </row>
    <row r="1605" spans="1:14" x14ac:dyDescent="0.3">
      <c r="A1605" s="48"/>
      <c r="B1605" s="356"/>
      <c r="C1605" s="356"/>
      <c r="D1605" s="356"/>
      <c r="E1605" s="356"/>
      <c r="F1605" s="356"/>
      <c r="G1605" s="356"/>
      <c r="H1605" s="356"/>
      <c r="I1605" s="356"/>
      <c r="J1605" s="356"/>
      <c r="K1605" s="356"/>
      <c r="L1605" s="356"/>
      <c r="M1605" s="356"/>
      <c r="N1605" s="356"/>
    </row>
    <row r="1606" spans="1:14" x14ac:dyDescent="0.3">
      <c r="A1606" s="48"/>
      <c r="B1606" s="356"/>
      <c r="C1606" s="356"/>
      <c r="D1606" s="356"/>
      <c r="E1606" s="356"/>
      <c r="F1606" s="356"/>
      <c r="G1606" s="356"/>
      <c r="H1606" s="356"/>
      <c r="I1606" s="356"/>
      <c r="J1606" s="356"/>
      <c r="K1606" s="356"/>
      <c r="L1606" s="356"/>
      <c r="M1606" s="356"/>
      <c r="N1606" s="356"/>
    </row>
    <row r="1607" spans="1:14" x14ac:dyDescent="0.3">
      <c r="A1607" s="48"/>
      <c r="B1607" s="356"/>
      <c r="C1607" s="356"/>
      <c r="D1607" s="356"/>
      <c r="E1607" s="356"/>
      <c r="F1607" s="356"/>
      <c r="G1607" s="356"/>
      <c r="H1607" s="356"/>
      <c r="I1607" s="356"/>
      <c r="J1607" s="356"/>
      <c r="K1607" s="356"/>
      <c r="L1607" s="356"/>
      <c r="M1607" s="356"/>
      <c r="N1607" s="356"/>
    </row>
    <row r="1608" spans="1:14" x14ac:dyDescent="0.3">
      <c r="A1608" s="48"/>
      <c r="B1608" s="356"/>
      <c r="C1608" s="356"/>
      <c r="D1608" s="356"/>
      <c r="E1608" s="356"/>
      <c r="F1608" s="356"/>
      <c r="G1608" s="356"/>
      <c r="H1608" s="356"/>
      <c r="I1608" s="356"/>
      <c r="J1608" s="356"/>
      <c r="K1608" s="356"/>
      <c r="L1608" s="356"/>
      <c r="M1608" s="356"/>
      <c r="N1608" s="356"/>
    </row>
    <row r="1609" spans="1:14" x14ac:dyDescent="0.3">
      <c r="A1609" s="48"/>
      <c r="B1609" s="356"/>
      <c r="C1609" s="356"/>
      <c r="D1609" s="356"/>
      <c r="E1609" s="356"/>
      <c r="F1609" s="356"/>
      <c r="G1609" s="356"/>
      <c r="H1609" s="356"/>
      <c r="I1609" s="356"/>
      <c r="J1609" s="356"/>
      <c r="K1609" s="356"/>
      <c r="L1609" s="356"/>
      <c r="M1609" s="356"/>
      <c r="N1609" s="356"/>
    </row>
    <row r="1610" spans="1:14" x14ac:dyDescent="0.3">
      <c r="A1610" s="48"/>
      <c r="B1610" s="356"/>
      <c r="C1610" s="356"/>
      <c r="D1610" s="356"/>
      <c r="E1610" s="356"/>
      <c r="F1610" s="356"/>
      <c r="G1610" s="356"/>
      <c r="H1610" s="356"/>
      <c r="I1610" s="356"/>
      <c r="J1610" s="356"/>
      <c r="K1610" s="356"/>
      <c r="L1610" s="356"/>
      <c r="M1610" s="356"/>
      <c r="N1610" s="356"/>
    </row>
    <row r="1611" spans="1:14" x14ac:dyDescent="0.3">
      <c r="A1611" s="48"/>
      <c r="B1611" s="356"/>
      <c r="C1611" s="356"/>
      <c r="D1611" s="356"/>
      <c r="E1611" s="356"/>
      <c r="F1611" s="356"/>
      <c r="G1611" s="356"/>
      <c r="H1611" s="356"/>
      <c r="I1611" s="356"/>
      <c r="J1611" s="356"/>
      <c r="K1611" s="356"/>
      <c r="L1611" s="356"/>
      <c r="M1611" s="356"/>
      <c r="N1611" s="356"/>
    </row>
    <row r="1612" spans="1:14" x14ac:dyDescent="0.3">
      <c r="A1612" s="48"/>
      <c r="B1612" s="356"/>
      <c r="C1612" s="356"/>
      <c r="D1612" s="356"/>
      <c r="E1612" s="356"/>
      <c r="F1612" s="356"/>
      <c r="G1612" s="356"/>
      <c r="H1612" s="356"/>
      <c r="I1612" s="356"/>
      <c r="J1612" s="356"/>
      <c r="K1612" s="356"/>
      <c r="L1612" s="356"/>
      <c r="M1612" s="356"/>
      <c r="N1612" s="356"/>
    </row>
    <row r="1613" spans="1:14" x14ac:dyDescent="0.3">
      <c r="A1613" s="48"/>
      <c r="B1613" s="356"/>
      <c r="C1613" s="356"/>
      <c r="D1613" s="356"/>
      <c r="E1613" s="356"/>
      <c r="F1613" s="356"/>
      <c r="G1613" s="356"/>
      <c r="H1613" s="356"/>
      <c r="I1613" s="356"/>
      <c r="J1613" s="356"/>
      <c r="K1613" s="356"/>
      <c r="L1613" s="356"/>
      <c r="M1613" s="356"/>
      <c r="N1613" s="356"/>
    </row>
    <row r="1614" spans="1:14" x14ac:dyDescent="0.3">
      <c r="A1614" s="48"/>
      <c r="B1614" s="356"/>
      <c r="C1614" s="356"/>
      <c r="D1614" s="356"/>
      <c r="E1614" s="356"/>
      <c r="F1614" s="356"/>
      <c r="G1614" s="356"/>
      <c r="H1614" s="356"/>
      <c r="I1614" s="356"/>
      <c r="J1614" s="356"/>
      <c r="K1614" s="356"/>
      <c r="L1614" s="356"/>
      <c r="M1614" s="356"/>
      <c r="N1614" s="356"/>
    </row>
    <row r="1615" spans="1:14" x14ac:dyDescent="0.3">
      <c r="A1615" s="48"/>
      <c r="B1615" s="356"/>
      <c r="C1615" s="356"/>
      <c r="D1615" s="356"/>
      <c r="E1615" s="356"/>
      <c r="F1615" s="356"/>
      <c r="G1615" s="356"/>
      <c r="H1615" s="356"/>
      <c r="I1615" s="356"/>
      <c r="J1615" s="356"/>
      <c r="K1615" s="356"/>
      <c r="L1615" s="356"/>
      <c r="M1615" s="356"/>
      <c r="N1615" s="356"/>
    </row>
    <row r="1616" spans="1:14" x14ac:dyDescent="0.3">
      <c r="A1616" s="48"/>
      <c r="B1616" s="356"/>
      <c r="C1616" s="356"/>
      <c r="D1616" s="356"/>
      <c r="E1616" s="356"/>
      <c r="F1616" s="356"/>
      <c r="G1616" s="356"/>
      <c r="H1616" s="356"/>
      <c r="I1616" s="356"/>
      <c r="J1616" s="356"/>
      <c r="K1616" s="356"/>
      <c r="L1616" s="356"/>
      <c r="M1616" s="356"/>
      <c r="N1616" s="356"/>
    </row>
    <row r="1617" spans="1:14" x14ac:dyDescent="0.3">
      <c r="A1617" s="48"/>
      <c r="B1617" s="356"/>
      <c r="C1617" s="356"/>
      <c r="D1617" s="356"/>
      <c r="E1617" s="356"/>
      <c r="F1617" s="356"/>
      <c r="G1617" s="356"/>
      <c r="H1617" s="356"/>
      <c r="I1617" s="356"/>
      <c r="J1617" s="356"/>
      <c r="K1617" s="356"/>
      <c r="L1617" s="356"/>
      <c r="M1617" s="356"/>
      <c r="N1617" s="356"/>
    </row>
    <row r="1618" spans="1:14" x14ac:dyDescent="0.3">
      <c r="A1618" s="48"/>
      <c r="B1618" s="356"/>
      <c r="C1618" s="356"/>
      <c r="D1618" s="356"/>
      <c r="E1618" s="356"/>
      <c r="F1618" s="356"/>
      <c r="G1618" s="356"/>
      <c r="H1618" s="356"/>
      <c r="I1618" s="356"/>
      <c r="J1618" s="356"/>
      <c r="K1618" s="356"/>
      <c r="L1618" s="356"/>
      <c r="M1618" s="356"/>
      <c r="N1618" s="356"/>
    </row>
    <row r="1619" spans="1:14" x14ac:dyDescent="0.3">
      <c r="A1619" s="48"/>
      <c r="B1619" s="356"/>
      <c r="C1619" s="356"/>
      <c r="D1619" s="356"/>
      <c r="E1619" s="356"/>
      <c r="F1619" s="356"/>
      <c r="G1619" s="356"/>
      <c r="H1619" s="356"/>
      <c r="I1619" s="356"/>
      <c r="J1619" s="356"/>
      <c r="K1619" s="356"/>
      <c r="L1619" s="356"/>
      <c r="M1619" s="356"/>
      <c r="N1619" s="356"/>
    </row>
    <row r="1620" spans="1:14" x14ac:dyDescent="0.3">
      <c r="A1620" s="48"/>
      <c r="B1620" s="356"/>
      <c r="C1620" s="356"/>
      <c r="D1620" s="356"/>
      <c r="E1620" s="356"/>
      <c r="F1620" s="356"/>
      <c r="G1620" s="356"/>
      <c r="H1620" s="356"/>
      <c r="I1620" s="356"/>
      <c r="J1620" s="356"/>
      <c r="K1620" s="356"/>
      <c r="L1620" s="356"/>
      <c r="M1620" s="356"/>
      <c r="N1620" s="356"/>
    </row>
    <row r="1621" spans="1:14" x14ac:dyDescent="0.3">
      <c r="A1621" s="48"/>
      <c r="B1621" s="356"/>
      <c r="C1621" s="356"/>
      <c r="D1621" s="356"/>
      <c r="E1621" s="356"/>
      <c r="F1621" s="356"/>
      <c r="G1621" s="356"/>
      <c r="H1621" s="356"/>
      <c r="I1621" s="356"/>
      <c r="J1621" s="356"/>
      <c r="K1621" s="356"/>
      <c r="L1621" s="356"/>
      <c r="M1621" s="356"/>
      <c r="N1621" s="356"/>
    </row>
    <row r="1622" spans="1:14" x14ac:dyDescent="0.3">
      <c r="A1622" s="48"/>
      <c r="B1622" s="356"/>
      <c r="C1622" s="356"/>
      <c r="D1622" s="356"/>
      <c r="E1622" s="356"/>
      <c r="F1622" s="356"/>
      <c r="G1622" s="356"/>
      <c r="H1622" s="356"/>
      <c r="I1622" s="356"/>
      <c r="J1622" s="356"/>
      <c r="K1622" s="356"/>
      <c r="L1622" s="356"/>
      <c r="M1622" s="356"/>
      <c r="N1622" s="356"/>
    </row>
    <row r="1623" spans="1:14" x14ac:dyDescent="0.3">
      <c r="A1623" s="48"/>
      <c r="B1623" s="356"/>
      <c r="C1623" s="356"/>
      <c r="D1623" s="356"/>
      <c r="E1623" s="356"/>
      <c r="F1623" s="356"/>
      <c r="G1623" s="356"/>
      <c r="H1623" s="356"/>
      <c r="I1623" s="356"/>
      <c r="J1623" s="356"/>
      <c r="K1623" s="356"/>
      <c r="L1623" s="356"/>
      <c r="M1623" s="356"/>
      <c r="N1623" s="356"/>
    </row>
    <row r="1624" spans="1:14" x14ac:dyDescent="0.3">
      <c r="A1624" s="48"/>
      <c r="B1624" s="356"/>
      <c r="C1624" s="356"/>
      <c r="D1624" s="356"/>
      <c r="E1624" s="356"/>
      <c r="F1624" s="356"/>
      <c r="G1624" s="356"/>
      <c r="H1624" s="356"/>
      <c r="I1624" s="356"/>
      <c r="J1624" s="356"/>
      <c r="K1624" s="356"/>
      <c r="L1624" s="356"/>
      <c r="M1624" s="356"/>
      <c r="N1624" s="356"/>
    </row>
    <row r="1625" spans="1:14" x14ac:dyDescent="0.3">
      <c r="A1625" s="48"/>
      <c r="B1625" s="356"/>
      <c r="C1625" s="356"/>
      <c r="D1625" s="356"/>
      <c r="E1625" s="356"/>
      <c r="F1625" s="356"/>
      <c r="G1625" s="356"/>
      <c r="H1625" s="356"/>
      <c r="I1625" s="356"/>
      <c r="J1625" s="356"/>
      <c r="K1625" s="356"/>
      <c r="L1625" s="356"/>
      <c r="M1625" s="356"/>
      <c r="N1625" s="356"/>
    </row>
    <row r="1626" spans="1:14" x14ac:dyDescent="0.3">
      <c r="A1626" s="48"/>
      <c r="B1626" s="356"/>
      <c r="C1626" s="356"/>
      <c r="D1626" s="356"/>
      <c r="E1626" s="356"/>
      <c r="F1626" s="356"/>
      <c r="G1626" s="356"/>
      <c r="H1626" s="356"/>
      <c r="I1626" s="356"/>
      <c r="J1626" s="356"/>
      <c r="K1626" s="356"/>
      <c r="L1626" s="356"/>
      <c r="M1626" s="356"/>
      <c r="N1626" s="356"/>
    </row>
    <row r="1627" spans="1:14" x14ac:dyDescent="0.3">
      <c r="A1627" s="48"/>
      <c r="B1627" s="356"/>
      <c r="C1627" s="356"/>
      <c r="D1627" s="356"/>
      <c r="E1627" s="356"/>
      <c r="F1627" s="356"/>
      <c r="G1627" s="356"/>
      <c r="H1627" s="356"/>
      <c r="I1627" s="356"/>
      <c r="J1627" s="356"/>
      <c r="K1627" s="356"/>
      <c r="L1627" s="356"/>
      <c r="M1627" s="356"/>
      <c r="N1627" s="356"/>
    </row>
    <row r="1628" spans="1:14" x14ac:dyDescent="0.3">
      <c r="A1628" s="48"/>
      <c r="B1628" s="356"/>
      <c r="C1628" s="356"/>
      <c r="D1628" s="356"/>
      <c r="E1628" s="356"/>
      <c r="F1628" s="356"/>
      <c r="G1628" s="356"/>
      <c r="H1628" s="356"/>
      <c r="I1628" s="356"/>
      <c r="J1628" s="356"/>
      <c r="K1628" s="356"/>
      <c r="L1628" s="356"/>
      <c r="M1628" s="356"/>
      <c r="N1628" s="356"/>
    </row>
    <row r="1629" spans="1:14" x14ac:dyDescent="0.3">
      <c r="A1629" s="48"/>
      <c r="B1629" s="356"/>
      <c r="C1629" s="356"/>
      <c r="D1629" s="356"/>
      <c r="E1629" s="356"/>
      <c r="F1629" s="356"/>
      <c r="G1629" s="356"/>
      <c r="H1629" s="356"/>
      <c r="I1629" s="356"/>
      <c r="J1629" s="356"/>
      <c r="K1629" s="356"/>
      <c r="L1629" s="356"/>
      <c r="M1629" s="356"/>
      <c r="N1629" s="356"/>
    </row>
    <row r="1630" spans="1:14" x14ac:dyDescent="0.3">
      <c r="A1630" s="48"/>
      <c r="B1630" s="356"/>
      <c r="C1630" s="356"/>
      <c r="D1630" s="356"/>
      <c r="E1630" s="356"/>
      <c r="F1630" s="356"/>
      <c r="G1630" s="356"/>
      <c r="H1630" s="356"/>
      <c r="I1630" s="356"/>
      <c r="J1630" s="356"/>
      <c r="K1630" s="356"/>
      <c r="L1630" s="356"/>
      <c r="M1630" s="356"/>
      <c r="N1630" s="356"/>
    </row>
    <row r="1631" spans="1:14" x14ac:dyDescent="0.3">
      <c r="A1631" s="48"/>
      <c r="B1631" s="356"/>
      <c r="C1631" s="356"/>
      <c r="D1631" s="356"/>
      <c r="E1631" s="356"/>
      <c r="F1631" s="356"/>
      <c r="G1631" s="356"/>
      <c r="H1631" s="356"/>
      <c r="I1631" s="356"/>
      <c r="J1631" s="356"/>
      <c r="K1631" s="356"/>
      <c r="L1631" s="356"/>
      <c r="M1631" s="356"/>
      <c r="N1631" s="356"/>
    </row>
    <row r="1632" spans="1:14" x14ac:dyDescent="0.3">
      <c r="A1632" s="48"/>
      <c r="B1632" s="356"/>
      <c r="C1632" s="356"/>
      <c r="D1632" s="356"/>
      <c r="E1632" s="356"/>
      <c r="F1632" s="356"/>
      <c r="G1632" s="356"/>
      <c r="H1632" s="356"/>
      <c r="I1632" s="356"/>
      <c r="J1632" s="356"/>
      <c r="K1632" s="356"/>
      <c r="L1632" s="356"/>
      <c r="M1632" s="356"/>
      <c r="N1632" s="356"/>
    </row>
    <row r="1633" spans="1:14" x14ac:dyDescent="0.3">
      <c r="A1633" s="48"/>
      <c r="B1633" s="356"/>
      <c r="C1633" s="356"/>
      <c r="D1633" s="356"/>
      <c r="E1633" s="356"/>
      <c r="F1633" s="356"/>
      <c r="G1633" s="356"/>
      <c r="H1633" s="356"/>
      <c r="I1633" s="356"/>
      <c r="J1633" s="356"/>
      <c r="K1633" s="356"/>
      <c r="L1633" s="356"/>
      <c r="M1633" s="356"/>
      <c r="N1633" s="356"/>
    </row>
    <row r="1634" spans="1:14" x14ac:dyDescent="0.3">
      <c r="A1634" s="48"/>
      <c r="B1634" s="356"/>
      <c r="C1634" s="356"/>
      <c r="D1634" s="356"/>
      <c r="E1634" s="356"/>
      <c r="F1634" s="356"/>
      <c r="G1634" s="356"/>
      <c r="H1634" s="356"/>
      <c r="I1634" s="356"/>
      <c r="J1634" s="356"/>
      <c r="K1634" s="356"/>
      <c r="L1634" s="356"/>
      <c r="M1634" s="356"/>
      <c r="N1634" s="356"/>
    </row>
    <row r="1635" spans="1:14" x14ac:dyDescent="0.3">
      <c r="A1635" s="48"/>
      <c r="B1635" s="356"/>
      <c r="C1635" s="356"/>
      <c r="D1635" s="356"/>
      <c r="E1635" s="356"/>
      <c r="F1635" s="356"/>
      <c r="G1635" s="356"/>
      <c r="H1635" s="356"/>
      <c r="I1635" s="356"/>
      <c r="J1635" s="356"/>
      <c r="K1635" s="356"/>
      <c r="L1635" s="356"/>
      <c r="M1635" s="356"/>
      <c r="N1635" s="356"/>
    </row>
    <row r="1636" spans="1:14" x14ac:dyDescent="0.3">
      <c r="A1636" s="48"/>
      <c r="B1636" s="356"/>
      <c r="C1636" s="356"/>
      <c r="D1636" s="356"/>
      <c r="E1636" s="356"/>
      <c r="F1636" s="356"/>
      <c r="G1636" s="356"/>
      <c r="H1636" s="356"/>
      <c r="I1636" s="356"/>
      <c r="J1636" s="356"/>
      <c r="K1636" s="356"/>
      <c r="L1636" s="356"/>
      <c r="M1636" s="356"/>
      <c r="N1636" s="356"/>
    </row>
    <row r="1637" spans="1:14" x14ac:dyDescent="0.3">
      <c r="A1637" s="48"/>
      <c r="B1637" s="356"/>
      <c r="C1637" s="356"/>
      <c r="D1637" s="356"/>
      <c r="E1637" s="356"/>
      <c r="F1637" s="356"/>
      <c r="G1637" s="356"/>
      <c r="H1637" s="356"/>
      <c r="I1637" s="356"/>
      <c r="J1637" s="356"/>
      <c r="K1637" s="356"/>
      <c r="L1637" s="356"/>
      <c r="M1637" s="356"/>
      <c r="N1637" s="356"/>
    </row>
    <row r="1638" spans="1:14" x14ac:dyDescent="0.3">
      <c r="A1638" s="48"/>
      <c r="B1638" s="356"/>
      <c r="C1638" s="356"/>
      <c r="D1638" s="356"/>
      <c r="E1638" s="356"/>
      <c r="F1638" s="356"/>
      <c r="G1638" s="356"/>
      <c r="H1638" s="356"/>
      <c r="I1638" s="356"/>
      <c r="J1638" s="356"/>
      <c r="K1638" s="356"/>
      <c r="L1638" s="356"/>
      <c r="M1638" s="356"/>
      <c r="N1638" s="356"/>
    </row>
    <row r="1639" spans="1:14" x14ac:dyDescent="0.3">
      <c r="A1639" s="48"/>
      <c r="B1639" s="356"/>
      <c r="C1639" s="356"/>
      <c r="D1639" s="356"/>
      <c r="E1639" s="356"/>
      <c r="F1639" s="356"/>
      <c r="G1639" s="356"/>
      <c r="H1639" s="356"/>
      <c r="I1639" s="356"/>
      <c r="J1639" s="356"/>
      <c r="K1639" s="356"/>
      <c r="L1639" s="356"/>
      <c r="M1639" s="356"/>
      <c r="N1639" s="356"/>
    </row>
    <row r="1640" spans="1:14" x14ac:dyDescent="0.3">
      <c r="A1640" s="48"/>
      <c r="B1640" s="356"/>
      <c r="C1640" s="356"/>
      <c r="D1640" s="356"/>
      <c r="E1640" s="356"/>
      <c r="F1640" s="356"/>
      <c r="G1640" s="356"/>
      <c r="H1640" s="356"/>
      <c r="I1640" s="356"/>
      <c r="J1640" s="356"/>
      <c r="K1640" s="356"/>
      <c r="L1640" s="356"/>
      <c r="M1640" s="356"/>
      <c r="N1640" s="356"/>
    </row>
    <row r="1641" spans="1:14" x14ac:dyDescent="0.3">
      <c r="A1641" s="48"/>
      <c r="B1641" s="356"/>
      <c r="C1641" s="356"/>
      <c r="D1641" s="356"/>
      <c r="E1641" s="356"/>
      <c r="F1641" s="356"/>
      <c r="G1641" s="356"/>
      <c r="H1641" s="356"/>
      <c r="I1641" s="356"/>
      <c r="J1641" s="356"/>
      <c r="K1641" s="356"/>
      <c r="L1641" s="356"/>
      <c r="M1641" s="356"/>
      <c r="N1641" s="356"/>
    </row>
    <row r="1642" spans="1:14" x14ac:dyDescent="0.3">
      <c r="A1642" s="48"/>
      <c r="B1642" s="356"/>
      <c r="C1642" s="356"/>
      <c r="D1642" s="356"/>
      <c r="E1642" s="356"/>
      <c r="F1642" s="356"/>
      <c r="G1642" s="356"/>
      <c r="H1642" s="356"/>
      <c r="I1642" s="356"/>
      <c r="J1642" s="356"/>
      <c r="K1642" s="356"/>
      <c r="L1642" s="356"/>
      <c r="M1642" s="356"/>
      <c r="N1642" s="356"/>
    </row>
    <row r="1643" spans="1:14" x14ac:dyDescent="0.3">
      <c r="A1643" s="48"/>
      <c r="B1643" s="356"/>
      <c r="C1643" s="356"/>
      <c r="D1643" s="356"/>
      <c r="E1643" s="356"/>
      <c r="F1643" s="356"/>
      <c r="G1643" s="356"/>
      <c r="H1643" s="356"/>
      <c r="I1643" s="356"/>
      <c r="J1643" s="356"/>
      <c r="K1643" s="356"/>
      <c r="L1643" s="356"/>
      <c r="M1643" s="356"/>
      <c r="N1643" s="356"/>
    </row>
    <row r="1644" spans="1:14" x14ac:dyDescent="0.3">
      <c r="A1644" s="48"/>
      <c r="B1644" s="356"/>
      <c r="C1644" s="356"/>
      <c r="D1644" s="356"/>
      <c r="E1644" s="356"/>
      <c r="F1644" s="356"/>
      <c r="G1644" s="356"/>
      <c r="H1644" s="356"/>
      <c r="I1644" s="356"/>
      <c r="J1644" s="356"/>
      <c r="K1644" s="356"/>
      <c r="L1644" s="356"/>
      <c r="M1644" s="356"/>
      <c r="N1644" s="356"/>
    </row>
    <row r="1645" spans="1:14" x14ac:dyDescent="0.3">
      <c r="A1645" s="48"/>
      <c r="B1645" s="356"/>
      <c r="C1645" s="356"/>
      <c r="D1645" s="356"/>
      <c r="E1645" s="356"/>
      <c r="F1645" s="356"/>
      <c r="G1645" s="356"/>
      <c r="H1645" s="356"/>
      <c r="I1645" s="356"/>
      <c r="J1645" s="356"/>
      <c r="K1645" s="356"/>
      <c r="L1645" s="356"/>
      <c r="M1645" s="356"/>
      <c r="N1645" s="356"/>
    </row>
    <row r="1646" spans="1:14" x14ac:dyDescent="0.3">
      <c r="A1646" s="48"/>
      <c r="B1646" s="356"/>
      <c r="C1646" s="356"/>
      <c r="D1646" s="356"/>
      <c r="E1646" s="356"/>
      <c r="F1646" s="356"/>
      <c r="G1646" s="356"/>
      <c r="H1646" s="356"/>
      <c r="I1646" s="356"/>
      <c r="J1646" s="356"/>
      <c r="K1646" s="356"/>
      <c r="L1646" s="356"/>
      <c r="M1646" s="356"/>
      <c r="N1646" s="356"/>
    </row>
    <row r="1647" spans="1:14" x14ac:dyDescent="0.3">
      <c r="A1647" s="48"/>
      <c r="B1647" s="356"/>
      <c r="C1647" s="356"/>
      <c r="D1647" s="356"/>
      <c r="E1647" s="356"/>
      <c r="F1647" s="356"/>
      <c r="G1647" s="356"/>
      <c r="H1647" s="356"/>
      <c r="I1647" s="356"/>
      <c r="J1647" s="356"/>
      <c r="K1647" s="356"/>
      <c r="L1647" s="356"/>
      <c r="M1647" s="356"/>
      <c r="N1647" s="356"/>
    </row>
    <row r="1648" spans="1:14" x14ac:dyDescent="0.3">
      <c r="A1648" s="48"/>
      <c r="B1648" s="356"/>
      <c r="C1648" s="356"/>
      <c r="D1648" s="356"/>
      <c r="E1648" s="356"/>
      <c r="F1648" s="356"/>
      <c r="G1648" s="356"/>
      <c r="H1648" s="356"/>
      <c r="I1648" s="356"/>
      <c r="J1648" s="356"/>
      <c r="K1648" s="356"/>
      <c r="L1648" s="356"/>
      <c r="M1648" s="356"/>
      <c r="N1648" s="356"/>
    </row>
    <row r="1649" spans="1:14" x14ac:dyDescent="0.3">
      <c r="A1649" s="48"/>
      <c r="B1649" s="356"/>
      <c r="C1649" s="356"/>
      <c r="D1649" s="356"/>
      <c r="E1649" s="356"/>
      <c r="F1649" s="356"/>
      <c r="G1649" s="356"/>
      <c r="H1649" s="356"/>
      <c r="I1649" s="356"/>
      <c r="J1649" s="356"/>
      <c r="K1649" s="356"/>
      <c r="L1649" s="356"/>
      <c r="M1649" s="356"/>
      <c r="N1649" s="356"/>
    </row>
    <row r="1650" spans="1:14" x14ac:dyDescent="0.3">
      <c r="A1650" s="48"/>
      <c r="B1650" s="356"/>
      <c r="C1650" s="356"/>
      <c r="D1650" s="356"/>
      <c r="E1650" s="356"/>
      <c r="F1650" s="356"/>
      <c r="G1650" s="356"/>
      <c r="H1650" s="356"/>
      <c r="I1650" s="356"/>
      <c r="J1650" s="356"/>
      <c r="K1650" s="356"/>
      <c r="L1650" s="356"/>
      <c r="M1650" s="356"/>
      <c r="N1650" s="356"/>
    </row>
    <row r="1651" spans="1:14" x14ac:dyDescent="0.3">
      <c r="A1651" s="48"/>
      <c r="B1651" s="356"/>
      <c r="C1651" s="356"/>
      <c r="D1651" s="356"/>
      <c r="E1651" s="356"/>
      <c r="F1651" s="356"/>
      <c r="G1651" s="356"/>
      <c r="H1651" s="356"/>
      <c r="I1651" s="356"/>
      <c r="J1651" s="356"/>
      <c r="K1651" s="356"/>
      <c r="L1651" s="356"/>
      <c r="M1651" s="356"/>
      <c r="N1651" s="356"/>
    </row>
    <row r="1652" spans="1:14" x14ac:dyDescent="0.3">
      <c r="A1652" s="48"/>
      <c r="B1652" s="356"/>
      <c r="C1652" s="356"/>
      <c r="D1652" s="356"/>
      <c r="E1652" s="356"/>
      <c r="F1652" s="356"/>
      <c r="G1652" s="356"/>
      <c r="H1652" s="356"/>
      <c r="I1652" s="356"/>
      <c r="J1652" s="356"/>
      <c r="K1652" s="356"/>
      <c r="L1652" s="356"/>
      <c r="M1652" s="356"/>
      <c r="N1652" s="356"/>
    </row>
    <row r="1653" spans="1:14" x14ac:dyDescent="0.3">
      <c r="A1653" s="48"/>
      <c r="B1653" s="356"/>
      <c r="C1653" s="356"/>
      <c r="D1653" s="356"/>
      <c r="E1653" s="356"/>
      <c r="F1653" s="356"/>
      <c r="G1653" s="356"/>
      <c r="H1653" s="356"/>
      <c r="I1653" s="356"/>
      <c r="J1653" s="356"/>
      <c r="K1653" s="356"/>
      <c r="L1653" s="356"/>
      <c r="M1653" s="356"/>
      <c r="N1653" s="356"/>
    </row>
    <row r="1654" spans="1:14" x14ac:dyDescent="0.3">
      <c r="A1654" s="48"/>
      <c r="B1654" s="356"/>
      <c r="C1654" s="356"/>
      <c r="D1654" s="356"/>
      <c r="E1654" s="356"/>
      <c r="F1654" s="356"/>
      <c r="G1654" s="356"/>
      <c r="H1654" s="356"/>
      <c r="I1654" s="356"/>
      <c r="J1654" s="356"/>
      <c r="K1654" s="356"/>
      <c r="L1654" s="356"/>
      <c r="M1654" s="356"/>
      <c r="N1654" s="356"/>
    </row>
    <row r="1655" spans="1:14" x14ac:dyDescent="0.3">
      <c r="A1655" s="48"/>
      <c r="B1655" s="356"/>
      <c r="C1655" s="356"/>
      <c r="D1655" s="356"/>
      <c r="E1655" s="356"/>
      <c r="F1655" s="356"/>
      <c r="G1655" s="356"/>
      <c r="H1655" s="356"/>
      <c r="I1655" s="356"/>
      <c r="J1655" s="356"/>
      <c r="K1655" s="356"/>
      <c r="L1655" s="356"/>
      <c r="M1655" s="356"/>
      <c r="N1655" s="356"/>
    </row>
    <row r="1656" spans="1:14" x14ac:dyDescent="0.3">
      <c r="A1656" s="48"/>
      <c r="B1656" s="356"/>
      <c r="C1656" s="356"/>
      <c r="D1656" s="356"/>
      <c r="E1656" s="356"/>
      <c r="F1656" s="356"/>
      <c r="G1656" s="356"/>
      <c r="H1656" s="356"/>
      <c r="I1656" s="356"/>
      <c r="J1656" s="356"/>
      <c r="K1656" s="356"/>
      <c r="L1656" s="356"/>
      <c r="M1656" s="356"/>
      <c r="N1656" s="356"/>
    </row>
    <row r="1657" spans="1:14" x14ac:dyDescent="0.3">
      <c r="A1657" s="48"/>
      <c r="B1657" s="356"/>
      <c r="C1657" s="356"/>
      <c r="D1657" s="356"/>
      <c r="E1657" s="356"/>
      <c r="F1657" s="356"/>
      <c r="G1657" s="356"/>
      <c r="H1657" s="356"/>
      <c r="I1657" s="356"/>
      <c r="J1657" s="356"/>
      <c r="K1657" s="356"/>
      <c r="L1657" s="356"/>
      <c r="M1657" s="356"/>
      <c r="N1657" s="356"/>
    </row>
    <row r="1658" spans="1:14" x14ac:dyDescent="0.3">
      <c r="A1658" s="48"/>
      <c r="B1658" s="356"/>
      <c r="C1658" s="356"/>
      <c r="D1658" s="356"/>
      <c r="E1658" s="356"/>
      <c r="F1658" s="356"/>
      <c r="G1658" s="356"/>
      <c r="H1658" s="356"/>
      <c r="I1658" s="356"/>
      <c r="J1658" s="356"/>
      <c r="K1658" s="356"/>
      <c r="L1658" s="356"/>
      <c r="M1658" s="356"/>
      <c r="N1658" s="356"/>
    </row>
    <row r="1659" spans="1:14" x14ac:dyDescent="0.3">
      <c r="A1659" s="48"/>
      <c r="B1659" s="356"/>
      <c r="C1659" s="356"/>
      <c r="D1659" s="356"/>
      <c r="E1659" s="356"/>
      <c r="F1659" s="356"/>
      <c r="G1659" s="356"/>
      <c r="H1659" s="356"/>
      <c r="I1659" s="356"/>
      <c r="J1659" s="356"/>
      <c r="K1659" s="356"/>
      <c r="L1659" s="356"/>
      <c r="M1659" s="356"/>
      <c r="N1659" s="356"/>
    </row>
    <row r="1660" spans="1:14" x14ac:dyDescent="0.3">
      <c r="A1660" s="48"/>
      <c r="B1660" s="356"/>
      <c r="C1660" s="356"/>
      <c r="D1660" s="356"/>
      <c r="E1660" s="356"/>
      <c r="F1660" s="356"/>
      <c r="G1660" s="356"/>
      <c r="H1660" s="356"/>
      <c r="I1660" s="356"/>
      <c r="J1660" s="356"/>
      <c r="K1660" s="356"/>
      <c r="L1660" s="356"/>
      <c r="M1660" s="356"/>
      <c r="N1660" s="356"/>
    </row>
    <row r="1661" spans="1:14" x14ac:dyDescent="0.3">
      <c r="A1661" s="48"/>
      <c r="B1661" s="356"/>
      <c r="C1661" s="356"/>
      <c r="D1661" s="356"/>
      <c r="E1661" s="356"/>
      <c r="F1661" s="356"/>
      <c r="G1661" s="356"/>
      <c r="H1661" s="356"/>
      <c r="I1661" s="356"/>
      <c r="J1661" s="356"/>
      <c r="K1661" s="356"/>
      <c r="L1661" s="356"/>
      <c r="M1661" s="356"/>
      <c r="N1661" s="356"/>
    </row>
    <row r="1662" spans="1:14" x14ac:dyDescent="0.3">
      <c r="A1662" s="48"/>
      <c r="B1662" s="356"/>
      <c r="C1662" s="356"/>
      <c r="D1662" s="356"/>
      <c r="E1662" s="356"/>
      <c r="F1662" s="356"/>
      <c r="G1662" s="356"/>
      <c r="H1662" s="356"/>
      <c r="I1662" s="356"/>
      <c r="J1662" s="356"/>
      <c r="K1662" s="356"/>
      <c r="L1662" s="356"/>
      <c r="M1662" s="356"/>
      <c r="N1662" s="356"/>
    </row>
    <row r="1663" spans="1:14" x14ac:dyDescent="0.3">
      <c r="A1663" s="48"/>
      <c r="B1663" s="356"/>
      <c r="C1663" s="356"/>
      <c r="D1663" s="356"/>
      <c r="E1663" s="356"/>
      <c r="F1663" s="356"/>
      <c r="G1663" s="356"/>
      <c r="H1663" s="356"/>
      <c r="I1663" s="356"/>
      <c r="J1663" s="356"/>
      <c r="K1663" s="356"/>
      <c r="L1663" s="356"/>
      <c r="M1663" s="356"/>
      <c r="N1663" s="356"/>
    </row>
    <row r="1664" spans="1:14" x14ac:dyDescent="0.3">
      <c r="A1664" s="48"/>
      <c r="B1664" s="356"/>
      <c r="C1664" s="356"/>
      <c r="D1664" s="356"/>
      <c r="E1664" s="356"/>
      <c r="F1664" s="356"/>
      <c r="G1664" s="356"/>
      <c r="H1664" s="356"/>
      <c r="I1664" s="356"/>
      <c r="J1664" s="356"/>
      <c r="K1664" s="356"/>
      <c r="L1664" s="356"/>
      <c r="M1664" s="356"/>
      <c r="N1664" s="356"/>
    </row>
    <row r="1665" spans="1:14" x14ac:dyDescent="0.3">
      <c r="A1665" s="48"/>
      <c r="B1665" s="356"/>
      <c r="C1665" s="356"/>
      <c r="D1665" s="356"/>
      <c r="E1665" s="356"/>
      <c r="F1665" s="356"/>
      <c r="G1665" s="356"/>
      <c r="H1665" s="356"/>
      <c r="I1665" s="356"/>
      <c r="J1665" s="356"/>
      <c r="K1665" s="356"/>
      <c r="L1665" s="356"/>
      <c r="M1665" s="356"/>
      <c r="N1665" s="356"/>
    </row>
    <row r="1666" spans="1:14" x14ac:dyDescent="0.3">
      <c r="A1666" s="48"/>
      <c r="B1666" s="356"/>
      <c r="C1666" s="356"/>
      <c r="D1666" s="356"/>
      <c r="E1666" s="356"/>
      <c r="F1666" s="356"/>
      <c r="G1666" s="356"/>
      <c r="H1666" s="356"/>
      <c r="I1666" s="356"/>
      <c r="J1666" s="356"/>
      <c r="K1666" s="356"/>
      <c r="L1666" s="356"/>
      <c r="M1666" s="356"/>
      <c r="N1666" s="356"/>
    </row>
    <row r="1667" spans="1:14" x14ac:dyDescent="0.3">
      <c r="A1667" s="48"/>
      <c r="B1667" s="356"/>
      <c r="C1667" s="356"/>
      <c r="D1667" s="356"/>
      <c r="E1667" s="356"/>
      <c r="F1667" s="356"/>
      <c r="G1667" s="356"/>
      <c r="H1667" s="356"/>
      <c r="I1667" s="356"/>
      <c r="J1667" s="356"/>
      <c r="K1667" s="356"/>
      <c r="L1667" s="356"/>
      <c r="M1667" s="356"/>
      <c r="N1667" s="356"/>
    </row>
    <row r="1668" spans="1:14" x14ac:dyDescent="0.3">
      <c r="A1668" s="48"/>
      <c r="B1668" s="356"/>
      <c r="C1668" s="356"/>
      <c r="D1668" s="356"/>
      <c r="E1668" s="356"/>
      <c r="F1668" s="356"/>
      <c r="G1668" s="356"/>
      <c r="H1668" s="356"/>
      <c r="I1668" s="356"/>
      <c r="J1668" s="356"/>
      <c r="K1668" s="356"/>
      <c r="L1668" s="356"/>
      <c r="M1668" s="356"/>
      <c r="N1668" s="356"/>
    </row>
    <row r="1669" spans="1:14" x14ac:dyDescent="0.3">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77734375" defaultRowHeight="15.05" x14ac:dyDescent="0.3"/>
  <cols>
    <col min="1" max="1" width="1.6640625" customWidth="1"/>
    <col min="2" max="2" width="30" style="343" customWidth="1"/>
    <col min="3" max="3" width="19" style="20" customWidth="1"/>
    <col min="4" max="4" width="30.33203125" style="354" customWidth="1"/>
    <col min="5" max="5" width="24.109375" style="354" customWidth="1"/>
    <col min="6" max="6" width="22.6640625" style="355" customWidth="1"/>
    <col min="7" max="7" width="16.6640625" style="355" customWidth="1"/>
    <col min="8" max="8" width="11.33203125" style="356" customWidth="1"/>
    <col min="9" max="9" width="10.77734375" style="356" customWidth="1"/>
    <col min="10" max="10" width="11.33203125" style="356" customWidth="1"/>
    <col min="11" max="11" width="12.6640625" style="356" customWidth="1"/>
    <col min="12" max="12" width="10.6640625" style="356" customWidth="1"/>
    <col min="13" max="13" width="11.33203125" style="356" customWidth="1"/>
    <col min="14" max="14" width="11.6640625" style="356" customWidth="1"/>
    <col min="15" max="15" width="12.6640625" style="356" customWidth="1"/>
    <col min="16" max="16" width="16.6640625" bestFit="1" customWidth="1"/>
  </cols>
  <sheetData>
    <row r="1" spans="2:16" ht="21.95" customHeight="1" x14ac:dyDescent="0.3">
      <c r="B1" s="403"/>
    </row>
    <row r="2" spans="2:16" ht="18.850000000000001" customHeight="1" x14ac:dyDescent="0.3">
      <c r="B2" s="404">
        <v>1</v>
      </c>
      <c r="C2" s="20">
        <v>2</v>
      </c>
      <c r="D2" s="20">
        <v>3</v>
      </c>
      <c r="E2" s="20">
        <v>4</v>
      </c>
      <c r="F2" s="20">
        <v>5</v>
      </c>
      <c r="G2" s="20">
        <v>6</v>
      </c>
      <c r="H2" s="20">
        <v>7</v>
      </c>
      <c r="I2" s="20">
        <v>8</v>
      </c>
      <c r="J2" s="20">
        <v>9</v>
      </c>
      <c r="K2" s="20">
        <v>10</v>
      </c>
      <c r="L2" s="20">
        <v>11</v>
      </c>
      <c r="M2" s="20">
        <v>12</v>
      </c>
      <c r="N2" s="20">
        <v>13</v>
      </c>
      <c r="O2" s="20">
        <v>14</v>
      </c>
    </row>
    <row r="3" spans="2:16" s="47" customFormat="1" ht="74" customHeight="1" x14ac:dyDescent="0.3">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
      <c r="B7" t="s">
        <v>13230</v>
      </c>
      <c r="C7">
        <v>101260303</v>
      </c>
      <c r="D7" t="s">
        <v>22</v>
      </c>
      <c r="E7" t="s">
        <v>596</v>
      </c>
      <c r="F7" t="s">
        <v>597</v>
      </c>
      <c r="G7" t="s">
        <v>2857</v>
      </c>
      <c r="H7" t="s">
        <v>10395</v>
      </c>
      <c r="I7" t="s">
        <v>16263</v>
      </c>
      <c r="J7" t="s">
        <v>10395</v>
      </c>
      <c r="K7" t="s">
        <v>16442</v>
      </c>
      <c r="L7" t="s">
        <v>16247</v>
      </c>
      <c r="M7"/>
      <c r="N7"/>
      <c r="O7" t="s">
        <v>16660</v>
      </c>
    </row>
    <row r="8" spans="2:16" x14ac:dyDescent="0.3">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
      <c r="B10" t="s">
        <v>13232</v>
      </c>
      <c r="C10">
        <v>101260303</v>
      </c>
      <c r="D10" t="s">
        <v>22</v>
      </c>
      <c r="E10" t="s">
        <v>598</v>
      </c>
      <c r="F10" t="s">
        <v>599</v>
      </c>
      <c r="G10" t="s">
        <v>2857</v>
      </c>
      <c r="H10"/>
      <c r="I10" t="s">
        <v>10395</v>
      </c>
      <c r="J10"/>
      <c r="K10" t="s">
        <v>16245</v>
      </c>
      <c r="L10" t="s">
        <v>10395</v>
      </c>
      <c r="M10"/>
      <c r="N10"/>
      <c r="O10" t="s">
        <v>16439</v>
      </c>
    </row>
    <row r="11" spans="2:16" x14ac:dyDescent="0.3">
      <c r="B11" t="s">
        <v>13233</v>
      </c>
      <c r="C11">
        <v>101260303</v>
      </c>
      <c r="D11" t="s">
        <v>22</v>
      </c>
      <c r="E11" t="s">
        <v>598</v>
      </c>
      <c r="F11" t="s">
        <v>599</v>
      </c>
      <c r="G11" t="s">
        <v>2858</v>
      </c>
      <c r="H11"/>
      <c r="I11" t="s">
        <v>10395</v>
      </c>
      <c r="J11"/>
      <c r="K11" t="s">
        <v>16376</v>
      </c>
      <c r="L11" t="s">
        <v>10395</v>
      </c>
      <c r="M11"/>
      <c r="N11"/>
      <c r="O11" t="s">
        <v>16400</v>
      </c>
    </row>
    <row r="12" spans="2:16" x14ac:dyDescent="0.3">
      <c r="B12" t="s">
        <v>17844</v>
      </c>
      <c r="C12">
        <v>101260303</v>
      </c>
      <c r="D12" t="s">
        <v>22</v>
      </c>
      <c r="E12" t="s">
        <v>17845</v>
      </c>
      <c r="F12" t="s">
        <v>599</v>
      </c>
      <c r="G12" t="s">
        <v>2385</v>
      </c>
      <c r="H12"/>
      <c r="I12" t="s">
        <v>10395</v>
      </c>
      <c r="J12"/>
      <c r="K12" t="s">
        <v>16318</v>
      </c>
      <c r="L12" t="s">
        <v>16249</v>
      </c>
      <c r="M12"/>
      <c r="N12"/>
      <c r="O12" t="s">
        <v>16595</v>
      </c>
    </row>
    <row r="13" spans="2:16" x14ac:dyDescent="0.3">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
      <c r="B14" t="s">
        <v>13235</v>
      </c>
      <c r="C14">
        <v>101260303</v>
      </c>
      <c r="D14" t="s">
        <v>22</v>
      </c>
      <c r="E14" t="s">
        <v>600</v>
      </c>
      <c r="F14" t="s">
        <v>601</v>
      </c>
      <c r="G14" t="s">
        <v>2858</v>
      </c>
      <c r="H14"/>
      <c r="I14" t="s">
        <v>10395</v>
      </c>
      <c r="J14"/>
      <c r="K14" t="s">
        <v>16507</v>
      </c>
      <c r="L14" t="s">
        <v>10395</v>
      </c>
      <c r="M14"/>
      <c r="N14"/>
      <c r="O14" t="s">
        <v>16242</v>
      </c>
    </row>
    <row r="15" spans="2:16" x14ac:dyDescent="0.3">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
      <c r="B16" t="s">
        <v>13441</v>
      </c>
      <c r="C16">
        <v>101260803</v>
      </c>
      <c r="D16" t="s">
        <v>74</v>
      </c>
      <c r="E16" t="s">
        <v>767</v>
      </c>
      <c r="F16" t="s">
        <v>768</v>
      </c>
      <c r="G16" t="s">
        <v>2857</v>
      </c>
      <c r="H16"/>
      <c r="I16" t="s">
        <v>10395</v>
      </c>
      <c r="J16" t="s">
        <v>10395</v>
      </c>
      <c r="K16" t="s">
        <v>16369</v>
      </c>
      <c r="L16" t="s">
        <v>10395</v>
      </c>
      <c r="M16"/>
      <c r="N16"/>
      <c r="O16" t="s">
        <v>16439</v>
      </c>
    </row>
    <row r="17" spans="2:15" x14ac:dyDescent="0.3">
      <c r="B17" t="s">
        <v>13442</v>
      </c>
      <c r="C17">
        <v>101260803</v>
      </c>
      <c r="D17" t="s">
        <v>74</v>
      </c>
      <c r="E17" t="s">
        <v>767</v>
      </c>
      <c r="F17" t="s">
        <v>768</v>
      </c>
      <c r="G17" t="s">
        <v>2858</v>
      </c>
      <c r="H17"/>
      <c r="I17" t="s">
        <v>10395</v>
      </c>
      <c r="J17" t="s">
        <v>10395</v>
      </c>
      <c r="K17" t="s">
        <v>16246</v>
      </c>
      <c r="L17" t="s">
        <v>10395</v>
      </c>
      <c r="M17"/>
      <c r="N17"/>
      <c r="O17" t="s">
        <v>16525</v>
      </c>
    </row>
    <row r="18" spans="2:15" x14ac:dyDescent="0.3">
      <c r="B18" t="s">
        <v>17848</v>
      </c>
      <c r="C18">
        <v>101260803</v>
      </c>
      <c r="D18" t="s">
        <v>74</v>
      </c>
      <c r="E18" t="s">
        <v>17849</v>
      </c>
      <c r="F18" t="s">
        <v>768</v>
      </c>
      <c r="G18" t="s">
        <v>2385</v>
      </c>
      <c r="H18"/>
      <c r="I18" t="s">
        <v>10395</v>
      </c>
      <c r="J18" t="s">
        <v>10395</v>
      </c>
      <c r="K18" t="s">
        <v>16521</v>
      </c>
      <c r="L18" t="s">
        <v>16240</v>
      </c>
      <c r="M18"/>
      <c r="N18"/>
      <c r="O18" t="s">
        <v>16225</v>
      </c>
    </row>
    <row r="19" spans="2:15" x14ac:dyDescent="0.3">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
      <c r="B20" t="s">
        <v>13440</v>
      </c>
      <c r="C20">
        <v>101260803</v>
      </c>
      <c r="D20" t="s">
        <v>74</v>
      </c>
      <c r="E20" t="s">
        <v>765</v>
      </c>
      <c r="F20" t="s">
        <v>766</v>
      </c>
      <c r="G20" t="s">
        <v>2858</v>
      </c>
      <c r="H20"/>
      <c r="I20" t="s">
        <v>16244</v>
      </c>
      <c r="J20" t="s">
        <v>10395</v>
      </c>
      <c r="K20" t="s">
        <v>16413</v>
      </c>
      <c r="L20" t="s">
        <v>16380</v>
      </c>
      <c r="M20"/>
      <c r="N20"/>
      <c r="O20" t="s">
        <v>16397</v>
      </c>
    </row>
    <row r="21" spans="2:15" x14ac:dyDescent="0.3">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
      <c r="B22" t="s">
        <v>13657</v>
      </c>
      <c r="C22">
        <v>101261302</v>
      </c>
      <c r="D22" t="s">
        <v>129</v>
      </c>
      <c r="E22" t="s">
        <v>12981</v>
      </c>
      <c r="F22" t="s">
        <v>934</v>
      </c>
      <c r="G22" t="s">
        <v>2857</v>
      </c>
      <c r="H22"/>
      <c r="I22" t="s">
        <v>10395</v>
      </c>
      <c r="J22" t="s">
        <v>10395</v>
      </c>
      <c r="K22" t="s">
        <v>16257</v>
      </c>
      <c r="L22" t="s">
        <v>16228</v>
      </c>
      <c r="M22"/>
      <c r="N22"/>
      <c r="O22" t="s">
        <v>16750</v>
      </c>
    </row>
    <row r="23" spans="2:15" x14ac:dyDescent="0.3">
      <c r="B23" t="s">
        <v>13658</v>
      </c>
      <c r="C23">
        <v>101261302</v>
      </c>
      <c r="D23" t="s">
        <v>129</v>
      </c>
      <c r="E23" t="s">
        <v>12981</v>
      </c>
      <c r="F23" t="s">
        <v>934</v>
      </c>
      <c r="G23" t="s">
        <v>2858</v>
      </c>
      <c r="H23"/>
      <c r="I23" t="s">
        <v>10395</v>
      </c>
      <c r="J23" t="s">
        <v>10395</v>
      </c>
      <c r="K23" t="s">
        <v>16353</v>
      </c>
      <c r="L23" t="s">
        <v>16238</v>
      </c>
      <c r="M23"/>
      <c r="N23"/>
      <c r="O23" t="s">
        <v>16512</v>
      </c>
    </row>
    <row r="24" spans="2:15" x14ac:dyDescent="0.3">
      <c r="B24" t="s">
        <v>17852</v>
      </c>
      <c r="C24">
        <v>101261302</v>
      </c>
      <c r="D24" t="s">
        <v>129</v>
      </c>
      <c r="E24" t="s">
        <v>17853</v>
      </c>
      <c r="F24" t="s">
        <v>934</v>
      </c>
      <c r="G24" t="s">
        <v>2385</v>
      </c>
      <c r="H24"/>
      <c r="I24" t="s">
        <v>16244</v>
      </c>
      <c r="J24" t="s">
        <v>10395</v>
      </c>
      <c r="K24" t="s">
        <v>16867</v>
      </c>
      <c r="L24" t="s">
        <v>16234</v>
      </c>
      <c r="M24"/>
      <c r="N24"/>
      <c r="O24" t="s">
        <v>16438</v>
      </c>
    </row>
    <row r="25" spans="2:15" x14ac:dyDescent="0.3">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
      <c r="B28" t="s">
        <v>13907</v>
      </c>
      <c r="C28">
        <v>101262903</v>
      </c>
      <c r="D28" t="s">
        <v>192</v>
      </c>
      <c r="E28" t="s">
        <v>1139</v>
      </c>
      <c r="F28" t="s">
        <v>1140</v>
      </c>
      <c r="G28" t="s">
        <v>2857</v>
      </c>
      <c r="H28"/>
      <c r="I28" t="s">
        <v>10395</v>
      </c>
      <c r="J28" t="s">
        <v>10395</v>
      </c>
      <c r="K28" t="s">
        <v>16360</v>
      </c>
      <c r="L28" t="s">
        <v>10395</v>
      </c>
      <c r="M28"/>
      <c r="N28"/>
      <c r="O28" t="s">
        <v>16298</v>
      </c>
    </row>
    <row r="29" spans="2:15" x14ac:dyDescent="0.3">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
      <c r="B31" t="s">
        <v>13909</v>
      </c>
      <c r="C31">
        <v>101262903</v>
      </c>
      <c r="D31" t="s">
        <v>192</v>
      </c>
      <c r="E31" t="s">
        <v>1141</v>
      </c>
      <c r="F31" t="s">
        <v>1142</v>
      </c>
      <c r="G31" t="s">
        <v>2857</v>
      </c>
      <c r="H31"/>
      <c r="I31"/>
      <c r="J31"/>
      <c r="K31" t="s">
        <v>16373</v>
      </c>
      <c r="L31" t="s">
        <v>10395</v>
      </c>
      <c r="M31"/>
      <c r="N31"/>
      <c r="O31" t="s">
        <v>16486</v>
      </c>
    </row>
    <row r="32" spans="2:15" x14ac:dyDescent="0.3">
      <c r="B32" t="s">
        <v>13910</v>
      </c>
      <c r="C32">
        <v>101262903</v>
      </c>
      <c r="D32" t="s">
        <v>192</v>
      </c>
      <c r="E32" t="s">
        <v>1141</v>
      </c>
      <c r="F32" t="s">
        <v>1142</v>
      </c>
      <c r="G32" t="s">
        <v>2858</v>
      </c>
      <c r="H32"/>
      <c r="I32" t="s">
        <v>10395</v>
      </c>
      <c r="J32"/>
      <c r="K32" t="s">
        <v>16296</v>
      </c>
      <c r="L32" t="s">
        <v>10395</v>
      </c>
      <c r="M32"/>
      <c r="N32"/>
      <c r="O32" t="s">
        <v>16269</v>
      </c>
    </row>
    <row r="33" spans="2:15" x14ac:dyDescent="0.3">
      <c r="B33" t="s">
        <v>17858</v>
      </c>
      <c r="C33">
        <v>101262903</v>
      </c>
      <c r="D33" t="s">
        <v>192</v>
      </c>
      <c r="E33" t="s">
        <v>17859</v>
      </c>
      <c r="F33" t="s">
        <v>1142</v>
      </c>
      <c r="G33" t="s">
        <v>2385</v>
      </c>
      <c r="H33"/>
      <c r="I33" t="s">
        <v>10395</v>
      </c>
      <c r="J33"/>
      <c r="K33" t="s">
        <v>16270</v>
      </c>
      <c r="L33" t="s">
        <v>10395</v>
      </c>
      <c r="M33"/>
      <c r="N33"/>
      <c r="O33" t="s">
        <v>16571</v>
      </c>
    </row>
    <row r="34" spans="2:15" x14ac:dyDescent="0.3">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
      <c r="B40" t="s">
        <v>13655</v>
      </c>
      <c r="C40">
        <v>101266007</v>
      </c>
      <c r="D40" t="s">
        <v>10461</v>
      </c>
      <c r="E40" t="s">
        <v>10461</v>
      </c>
      <c r="F40" t="s">
        <v>2831</v>
      </c>
      <c r="G40" t="s">
        <v>2857</v>
      </c>
      <c r="H40"/>
      <c r="I40" t="s">
        <v>10395</v>
      </c>
      <c r="J40" t="s">
        <v>10395</v>
      </c>
      <c r="K40" t="s">
        <v>16315</v>
      </c>
      <c r="L40" t="s">
        <v>10395</v>
      </c>
      <c r="M40"/>
      <c r="N40"/>
      <c r="O40" t="s">
        <v>16425</v>
      </c>
    </row>
    <row r="41" spans="2:15" x14ac:dyDescent="0.3">
      <c r="B41" t="s">
        <v>13656</v>
      </c>
      <c r="C41">
        <v>101266007</v>
      </c>
      <c r="D41" t="s">
        <v>10461</v>
      </c>
      <c r="E41" t="s">
        <v>10461</v>
      </c>
      <c r="F41" t="s">
        <v>2831</v>
      </c>
      <c r="G41" t="s">
        <v>2858</v>
      </c>
      <c r="H41"/>
      <c r="I41" t="s">
        <v>10395</v>
      </c>
      <c r="J41" t="s">
        <v>10395</v>
      </c>
      <c r="K41" t="s">
        <v>16333</v>
      </c>
      <c r="L41" t="s">
        <v>16244</v>
      </c>
      <c r="M41"/>
      <c r="N41"/>
      <c r="O41" t="s">
        <v>18142</v>
      </c>
    </row>
    <row r="42" spans="2:15" x14ac:dyDescent="0.3">
      <c r="B42" t="s">
        <v>17864</v>
      </c>
      <c r="C42">
        <v>101266007</v>
      </c>
      <c r="D42" t="s">
        <v>10461</v>
      </c>
      <c r="E42" t="s">
        <v>21052</v>
      </c>
      <c r="F42" t="s">
        <v>2831</v>
      </c>
      <c r="G42" t="s">
        <v>2385</v>
      </c>
      <c r="H42"/>
      <c r="I42" t="s">
        <v>16263</v>
      </c>
      <c r="J42" t="s">
        <v>16244</v>
      </c>
      <c r="K42" t="s">
        <v>16722</v>
      </c>
      <c r="L42" t="s">
        <v>16218</v>
      </c>
      <c r="M42"/>
      <c r="N42"/>
      <c r="O42" t="s">
        <v>21053</v>
      </c>
    </row>
    <row r="43" spans="2:15" x14ac:dyDescent="0.3">
      <c r="B43" t="s">
        <v>21054</v>
      </c>
      <c r="C43">
        <v>101268003</v>
      </c>
      <c r="D43" t="s">
        <v>521</v>
      </c>
      <c r="E43" t="s">
        <v>20921</v>
      </c>
      <c r="F43" t="s">
        <v>21025</v>
      </c>
      <c r="G43" t="s">
        <v>2857</v>
      </c>
      <c r="H43"/>
      <c r="I43"/>
      <c r="J43" t="s">
        <v>10395</v>
      </c>
      <c r="K43" t="s">
        <v>16456</v>
      </c>
      <c r="L43" t="s">
        <v>10395</v>
      </c>
      <c r="M43"/>
      <c r="N43"/>
      <c r="O43" t="s">
        <v>16384</v>
      </c>
    </row>
    <row r="44" spans="2:15" x14ac:dyDescent="0.3">
      <c r="B44" t="s">
        <v>21055</v>
      </c>
      <c r="C44">
        <v>101268003</v>
      </c>
      <c r="D44" t="s">
        <v>521</v>
      </c>
      <c r="E44" t="s">
        <v>20921</v>
      </c>
      <c r="F44" t="s">
        <v>21025</v>
      </c>
      <c r="G44" t="s">
        <v>2858</v>
      </c>
      <c r="H44"/>
      <c r="I44"/>
      <c r="J44" t="s">
        <v>10395</v>
      </c>
      <c r="K44" t="s">
        <v>16282</v>
      </c>
      <c r="L44" t="s">
        <v>10395</v>
      </c>
      <c r="M44"/>
      <c r="N44"/>
      <c r="O44" t="s">
        <v>16251</v>
      </c>
    </row>
    <row r="45" spans="2:15" x14ac:dyDescent="0.3">
      <c r="B45" t="s">
        <v>21056</v>
      </c>
      <c r="C45">
        <v>101268003</v>
      </c>
      <c r="D45" t="s">
        <v>521</v>
      </c>
      <c r="E45" t="s">
        <v>21057</v>
      </c>
      <c r="F45" t="s">
        <v>21025</v>
      </c>
      <c r="G45" t="s">
        <v>2385</v>
      </c>
      <c r="H45"/>
      <c r="I45"/>
      <c r="J45" t="s">
        <v>10395</v>
      </c>
      <c r="K45" t="s">
        <v>16297</v>
      </c>
      <c r="L45" t="s">
        <v>10395</v>
      </c>
      <c r="M45"/>
      <c r="N45"/>
      <c r="O45" t="s">
        <v>16312</v>
      </c>
    </row>
    <row r="46" spans="2:15" x14ac:dyDescent="0.3">
      <c r="B46" t="s">
        <v>15558</v>
      </c>
      <c r="C46">
        <v>101268003</v>
      </c>
      <c r="D46" t="s">
        <v>521</v>
      </c>
      <c r="E46" t="s">
        <v>2170</v>
      </c>
      <c r="F46" t="s">
        <v>2171</v>
      </c>
      <c r="G46" t="s">
        <v>2857</v>
      </c>
      <c r="H46"/>
      <c r="I46" t="s">
        <v>16240</v>
      </c>
      <c r="J46" t="s">
        <v>10395</v>
      </c>
      <c r="K46" t="s">
        <v>16327</v>
      </c>
      <c r="L46" t="s">
        <v>10395</v>
      </c>
      <c r="M46"/>
      <c r="N46"/>
      <c r="O46" t="s">
        <v>16283</v>
      </c>
    </row>
    <row r="47" spans="2:15" x14ac:dyDescent="0.3">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
      <c r="B52" t="s">
        <v>15560</v>
      </c>
      <c r="C52">
        <v>101268003</v>
      </c>
      <c r="D52" t="s">
        <v>521</v>
      </c>
      <c r="E52" t="s">
        <v>2172</v>
      </c>
      <c r="F52" t="s">
        <v>2173</v>
      </c>
      <c r="G52" t="s">
        <v>2857</v>
      </c>
      <c r="H52"/>
      <c r="I52" t="s">
        <v>16240</v>
      </c>
      <c r="J52" t="s">
        <v>10395</v>
      </c>
      <c r="K52" t="s">
        <v>16264</v>
      </c>
      <c r="L52" t="s">
        <v>10395</v>
      </c>
      <c r="M52"/>
      <c r="N52"/>
      <c r="O52" t="s">
        <v>16404</v>
      </c>
    </row>
    <row r="53" spans="2:15" x14ac:dyDescent="0.3">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
      <c r="B55" t="s">
        <v>13489</v>
      </c>
      <c r="C55">
        <v>101301303</v>
      </c>
      <c r="D55" t="s">
        <v>89</v>
      </c>
      <c r="E55" t="s">
        <v>10729</v>
      </c>
      <c r="F55" t="s">
        <v>805</v>
      </c>
      <c r="G55" t="s">
        <v>2857</v>
      </c>
      <c r="H55"/>
      <c r="I55"/>
      <c r="J55"/>
      <c r="K55" t="s">
        <v>16427</v>
      </c>
      <c r="L55" t="s">
        <v>10395</v>
      </c>
      <c r="M55" t="s">
        <v>10395</v>
      </c>
      <c r="N55" t="s">
        <v>10395</v>
      </c>
      <c r="O55" t="s">
        <v>16573</v>
      </c>
    </row>
    <row r="56" spans="2:15" x14ac:dyDescent="0.3">
      <c r="B56" t="s">
        <v>13490</v>
      </c>
      <c r="C56">
        <v>101301303</v>
      </c>
      <c r="D56" t="s">
        <v>89</v>
      </c>
      <c r="E56" t="s">
        <v>10729</v>
      </c>
      <c r="F56" t="s">
        <v>805</v>
      </c>
      <c r="G56" t="s">
        <v>2858</v>
      </c>
      <c r="H56"/>
      <c r="I56"/>
      <c r="J56"/>
      <c r="K56" t="s">
        <v>16457</v>
      </c>
      <c r="L56" t="s">
        <v>10395</v>
      </c>
      <c r="M56"/>
      <c r="N56"/>
      <c r="O56" t="s">
        <v>16592</v>
      </c>
    </row>
    <row r="57" spans="2:15" x14ac:dyDescent="0.3">
      <c r="B57" t="s">
        <v>17871</v>
      </c>
      <c r="C57">
        <v>101301303</v>
      </c>
      <c r="D57" t="s">
        <v>89</v>
      </c>
      <c r="E57" t="s">
        <v>17872</v>
      </c>
      <c r="F57" t="s">
        <v>805</v>
      </c>
      <c r="G57" t="s">
        <v>2385</v>
      </c>
      <c r="H57"/>
      <c r="I57"/>
      <c r="J57"/>
      <c r="K57" t="s">
        <v>16451</v>
      </c>
      <c r="L57" t="s">
        <v>10395</v>
      </c>
      <c r="M57" t="s">
        <v>10395</v>
      </c>
      <c r="N57" t="s">
        <v>10395</v>
      </c>
      <c r="O57" t="s">
        <v>16593</v>
      </c>
    </row>
    <row r="58" spans="2:15" x14ac:dyDescent="0.3">
      <c r="B58" t="s">
        <v>13491</v>
      </c>
      <c r="C58">
        <v>101301303</v>
      </c>
      <c r="D58" t="s">
        <v>89</v>
      </c>
      <c r="E58" t="s">
        <v>10733</v>
      </c>
      <c r="F58" t="s">
        <v>10732</v>
      </c>
      <c r="G58" t="s">
        <v>2857</v>
      </c>
      <c r="H58"/>
      <c r="I58" t="s">
        <v>10395</v>
      </c>
      <c r="J58"/>
      <c r="K58" t="s">
        <v>16420</v>
      </c>
      <c r="L58" t="s">
        <v>10395</v>
      </c>
      <c r="M58" t="s">
        <v>10395</v>
      </c>
      <c r="N58"/>
      <c r="O58" t="s">
        <v>16486</v>
      </c>
    </row>
    <row r="59" spans="2:15" x14ac:dyDescent="0.3">
      <c r="B59" t="s">
        <v>13492</v>
      </c>
      <c r="C59">
        <v>101301303</v>
      </c>
      <c r="D59" t="s">
        <v>89</v>
      </c>
      <c r="E59" t="s">
        <v>10733</v>
      </c>
      <c r="F59" t="s">
        <v>10732</v>
      </c>
      <c r="G59" t="s">
        <v>2858</v>
      </c>
      <c r="H59"/>
      <c r="I59"/>
      <c r="J59"/>
      <c r="K59" t="s">
        <v>16268</v>
      </c>
      <c r="L59" t="s">
        <v>10395</v>
      </c>
      <c r="M59" t="s">
        <v>10395</v>
      </c>
      <c r="N59"/>
      <c r="O59" t="s">
        <v>16452</v>
      </c>
    </row>
    <row r="60" spans="2:15" x14ac:dyDescent="0.3">
      <c r="B60" t="s">
        <v>17873</v>
      </c>
      <c r="C60">
        <v>101301303</v>
      </c>
      <c r="D60" t="s">
        <v>89</v>
      </c>
      <c r="E60" t="s">
        <v>17874</v>
      </c>
      <c r="F60" t="s">
        <v>10732</v>
      </c>
      <c r="G60" t="s">
        <v>2385</v>
      </c>
      <c r="H60"/>
      <c r="I60" t="s">
        <v>10395</v>
      </c>
      <c r="J60"/>
      <c r="K60" t="s">
        <v>16457</v>
      </c>
      <c r="L60" t="s">
        <v>10395</v>
      </c>
      <c r="M60" t="s">
        <v>10395</v>
      </c>
      <c r="N60"/>
      <c r="O60" t="s">
        <v>16532</v>
      </c>
    </row>
    <row r="61" spans="2:15" x14ac:dyDescent="0.3">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
      <c r="B64" t="s">
        <v>14125</v>
      </c>
      <c r="C64">
        <v>101303503</v>
      </c>
      <c r="D64" t="s">
        <v>243</v>
      </c>
      <c r="E64" t="s">
        <v>1309</v>
      </c>
      <c r="F64" t="s">
        <v>1310</v>
      </c>
      <c r="G64" t="s">
        <v>2857</v>
      </c>
      <c r="H64"/>
      <c r="I64" t="s">
        <v>10395</v>
      </c>
      <c r="J64"/>
      <c r="K64" t="s">
        <v>16523</v>
      </c>
      <c r="L64" t="s">
        <v>10395</v>
      </c>
      <c r="M64"/>
      <c r="N64"/>
      <c r="O64" t="s">
        <v>16461</v>
      </c>
    </row>
    <row r="65" spans="2:15" x14ac:dyDescent="0.3">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
      <c r="B67" t="s">
        <v>15404</v>
      </c>
      <c r="C67">
        <v>101306503</v>
      </c>
      <c r="D67" t="s">
        <v>478</v>
      </c>
      <c r="E67" t="s">
        <v>2039</v>
      </c>
      <c r="F67" t="s">
        <v>2040</v>
      </c>
      <c r="G67" t="s">
        <v>2857</v>
      </c>
      <c r="H67"/>
      <c r="I67"/>
      <c r="J67" t="s">
        <v>10395</v>
      </c>
      <c r="K67" t="s">
        <v>16304</v>
      </c>
      <c r="L67"/>
      <c r="M67" t="s">
        <v>10395</v>
      </c>
      <c r="N67"/>
      <c r="O67" t="s">
        <v>16423</v>
      </c>
    </row>
    <row r="68" spans="2:15" x14ac:dyDescent="0.3">
      <c r="B68" t="s">
        <v>15405</v>
      </c>
      <c r="C68">
        <v>101306503</v>
      </c>
      <c r="D68" t="s">
        <v>478</v>
      </c>
      <c r="E68" t="s">
        <v>2039</v>
      </c>
      <c r="F68" t="s">
        <v>2040</v>
      </c>
      <c r="G68" t="s">
        <v>2858</v>
      </c>
      <c r="H68"/>
      <c r="I68"/>
      <c r="J68" t="s">
        <v>10395</v>
      </c>
      <c r="K68" t="s">
        <v>16370</v>
      </c>
      <c r="L68" t="s">
        <v>10395</v>
      </c>
      <c r="M68"/>
      <c r="N68"/>
      <c r="O68" t="s">
        <v>16416</v>
      </c>
    </row>
    <row r="69" spans="2:15" x14ac:dyDescent="0.3">
      <c r="B69" t="s">
        <v>17879</v>
      </c>
      <c r="C69">
        <v>101306503</v>
      </c>
      <c r="D69" t="s">
        <v>478</v>
      </c>
      <c r="E69" t="s">
        <v>17880</v>
      </c>
      <c r="F69" t="s">
        <v>2040</v>
      </c>
      <c r="G69" t="s">
        <v>2385</v>
      </c>
      <c r="H69"/>
      <c r="I69"/>
      <c r="J69" t="s">
        <v>10395</v>
      </c>
      <c r="K69" t="s">
        <v>16239</v>
      </c>
      <c r="L69" t="s">
        <v>10395</v>
      </c>
      <c r="M69" t="s">
        <v>10395</v>
      </c>
      <c r="N69"/>
      <c r="O69" t="s">
        <v>16390</v>
      </c>
    </row>
    <row r="70" spans="2:15" x14ac:dyDescent="0.3">
      <c r="B70" t="s">
        <v>15690</v>
      </c>
      <c r="C70">
        <v>101308503</v>
      </c>
      <c r="D70" t="s">
        <v>548</v>
      </c>
      <c r="E70" t="s">
        <v>20923</v>
      </c>
      <c r="F70" t="s">
        <v>13181</v>
      </c>
      <c r="G70" t="s">
        <v>2857</v>
      </c>
      <c r="H70"/>
      <c r="I70"/>
      <c r="J70"/>
      <c r="K70" t="s">
        <v>16375</v>
      </c>
      <c r="L70"/>
      <c r="M70"/>
      <c r="N70"/>
      <c r="O70" t="s">
        <v>16375</v>
      </c>
    </row>
    <row r="71" spans="2:15" x14ac:dyDescent="0.3">
      <c r="B71" t="s">
        <v>15691</v>
      </c>
      <c r="C71">
        <v>101308503</v>
      </c>
      <c r="D71" t="s">
        <v>548</v>
      </c>
      <c r="E71" t="s">
        <v>20923</v>
      </c>
      <c r="F71" t="s">
        <v>13181</v>
      </c>
      <c r="G71" t="s">
        <v>2858</v>
      </c>
      <c r="H71"/>
      <c r="I71"/>
      <c r="J71"/>
      <c r="K71" t="s">
        <v>16682</v>
      </c>
      <c r="L71"/>
      <c r="M71"/>
      <c r="N71"/>
      <c r="O71" t="s">
        <v>16682</v>
      </c>
    </row>
    <row r="72" spans="2:15" x14ac:dyDescent="0.3">
      <c r="B72" t="s">
        <v>17881</v>
      </c>
      <c r="C72">
        <v>101308503</v>
      </c>
      <c r="D72" t="s">
        <v>548</v>
      </c>
      <c r="E72" t="s">
        <v>21058</v>
      </c>
      <c r="F72" t="s">
        <v>13181</v>
      </c>
      <c r="G72" t="s">
        <v>2385</v>
      </c>
      <c r="H72"/>
      <c r="I72"/>
      <c r="J72"/>
      <c r="K72" t="s">
        <v>16549</v>
      </c>
      <c r="L72"/>
      <c r="M72"/>
      <c r="N72"/>
      <c r="O72" t="s">
        <v>16549</v>
      </c>
    </row>
    <row r="73" spans="2:15" x14ac:dyDescent="0.3">
      <c r="B73" t="s">
        <v>13292</v>
      </c>
      <c r="C73">
        <v>101630504</v>
      </c>
      <c r="D73" t="s">
        <v>36</v>
      </c>
      <c r="E73" t="s">
        <v>644</v>
      </c>
      <c r="F73" t="s">
        <v>645</v>
      </c>
      <c r="G73" t="s">
        <v>2857</v>
      </c>
      <c r="H73"/>
      <c r="I73" t="s">
        <v>10395</v>
      </c>
      <c r="J73" t="s">
        <v>10395</v>
      </c>
      <c r="K73" t="s">
        <v>16241</v>
      </c>
      <c r="L73" t="s">
        <v>10395</v>
      </c>
      <c r="M73"/>
      <c r="N73"/>
      <c r="O73" t="s">
        <v>16439</v>
      </c>
    </row>
    <row r="74" spans="2:15" x14ac:dyDescent="0.3">
      <c r="B74" t="s">
        <v>13293</v>
      </c>
      <c r="C74">
        <v>101630504</v>
      </c>
      <c r="D74" t="s">
        <v>36</v>
      </c>
      <c r="E74" t="s">
        <v>644</v>
      </c>
      <c r="F74" t="s">
        <v>645</v>
      </c>
      <c r="G74" t="s">
        <v>2858</v>
      </c>
      <c r="H74"/>
      <c r="I74" t="s">
        <v>10395</v>
      </c>
      <c r="J74"/>
      <c r="K74" t="s">
        <v>16348</v>
      </c>
      <c r="L74" t="s">
        <v>10395</v>
      </c>
      <c r="M74"/>
      <c r="N74"/>
      <c r="O74" t="s">
        <v>16237</v>
      </c>
    </row>
    <row r="75" spans="2:15" x14ac:dyDescent="0.3">
      <c r="B75" t="s">
        <v>17882</v>
      </c>
      <c r="C75">
        <v>101630504</v>
      </c>
      <c r="D75" t="s">
        <v>36</v>
      </c>
      <c r="E75" t="s">
        <v>17883</v>
      </c>
      <c r="F75" t="s">
        <v>645</v>
      </c>
      <c r="G75" t="s">
        <v>2385</v>
      </c>
      <c r="H75"/>
      <c r="I75" t="s">
        <v>10395</v>
      </c>
      <c r="J75" t="s">
        <v>10395</v>
      </c>
      <c r="K75" t="s">
        <v>16371</v>
      </c>
      <c r="L75" t="s">
        <v>10395</v>
      </c>
      <c r="M75"/>
      <c r="N75"/>
      <c r="O75" t="s">
        <v>16310</v>
      </c>
    </row>
    <row r="76" spans="2:15" x14ac:dyDescent="0.3">
      <c r="B76" t="s">
        <v>13348</v>
      </c>
      <c r="C76">
        <v>101630903</v>
      </c>
      <c r="D76" t="s">
        <v>51</v>
      </c>
      <c r="E76" t="s">
        <v>688</v>
      </c>
      <c r="F76" t="s">
        <v>689</v>
      </c>
      <c r="G76" t="s">
        <v>2857</v>
      </c>
      <c r="H76"/>
      <c r="I76" t="s">
        <v>10395</v>
      </c>
      <c r="J76" t="s">
        <v>10395</v>
      </c>
      <c r="K76" t="s">
        <v>16372</v>
      </c>
      <c r="L76" t="s">
        <v>10395</v>
      </c>
      <c r="M76"/>
      <c r="N76"/>
      <c r="O76" t="s">
        <v>16590</v>
      </c>
    </row>
    <row r="77" spans="2:15" x14ac:dyDescent="0.3">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
      <c r="B80" t="s">
        <v>13347</v>
      </c>
      <c r="C80">
        <v>101630903</v>
      </c>
      <c r="D80" t="s">
        <v>51</v>
      </c>
      <c r="E80" t="s">
        <v>686</v>
      </c>
      <c r="F80" t="s">
        <v>687</v>
      </c>
      <c r="G80" t="s">
        <v>2858</v>
      </c>
      <c r="H80"/>
      <c r="I80" t="s">
        <v>10395</v>
      </c>
      <c r="J80" t="s">
        <v>10395</v>
      </c>
      <c r="K80" t="s">
        <v>16407</v>
      </c>
      <c r="L80" t="s">
        <v>10395</v>
      </c>
      <c r="M80"/>
      <c r="N80"/>
      <c r="O80" t="s">
        <v>16527</v>
      </c>
    </row>
    <row r="81" spans="2:15" x14ac:dyDescent="0.3">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
      <c r="B82" t="s">
        <v>13378</v>
      </c>
      <c r="C82">
        <v>101631003</v>
      </c>
      <c r="D82" t="s">
        <v>57</v>
      </c>
      <c r="E82" t="s">
        <v>16150</v>
      </c>
      <c r="F82" t="s">
        <v>714</v>
      </c>
      <c r="G82" t="s">
        <v>2857</v>
      </c>
      <c r="H82"/>
      <c r="I82" t="s">
        <v>10395</v>
      </c>
      <c r="J82" t="s">
        <v>10395</v>
      </c>
      <c r="K82" t="s">
        <v>16495</v>
      </c>
      <c r="L82" t="s">
        <v>10395</v>
      </c>
      <c r="M82"/>
      <c r="N82"/>
      <c r="O82" t="s">
        <v>16520</v>
      </c>
    </row>
    <row r="83" spans="2:15" x14ac:dyDescent="0.3">
      <c r="B83" t="s">
        <v>13379</v>
      </c>
      <c r="C83">
        <v>101631003</v>
      </c>
      <c r="D83" t="s">
        <v>57</v>
      </c>
      <c r="E83" t="s">
        <v>16150</v>
      </c>
      <c r="F83" t="s">
        <v>714</v>
      </c>
      <c r="G83" t="s">
        <v>2858</v>
      </c>
      <c r="H83"/>
      <c r="I83" t="s">
        <v>10395</v>
      </c>
      <c r="J83"/>
      <c r="K83" t="s">
        <v>16422</v>
      </c>
      <c r="L83" t="s">
        <v>10395</v>
      </c>
      <c r="M83" t="s">
        <v>10395</v>
      </c>
      <c r="N83"/>
      <c r="O83" t="s">
        <v>16377</v>
      </c>
    </row>
    <row r="84" spans="2:15" x14ac:dyDescent="0.3">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
      <c r="B85" t="s">
        <v>13445</v>
      </c>
      <c r="C85">
        <v>101631203</v>
      </c>
      <c r="D85" t="s">
        <v>76</v>
      </c>
      <c r="E85" t="s">
        <v>769</v>
      </c>
      <c r="F85" t="s">
        <v>770</v>
      </c>
      <c r="G85" t="s">
        <v>2857</v>
      </c>
      <c r="H85"/>
      <c r="I85" t="s">
        <v>10395</v>
      </c>
      <c r="J85"/>
      <c r="K85" t="s">
        <v>16492</v>
      </c>
      <c r="L85" t="s">
        <v>10395</v>
      </c>
      <c r="M85" t="s">
        <v>10395</v>
      </c>
      <c r="N85"/>
      <c r="O85" t="s">
        <v>16225</v>
      </c>
    </row>
    <row r="86" spans="2:15" x14ac:dyDescent="0.3">
      <c r="B86" t="s">
        <v>13446</v>
      </c>
      <c r="C86">
        <v>101631203</v>
      </c>
      <c r="D86" t="s">
        <v>76</v>
      </c>
      <c r="E86" t="s">
        <v>769</v>
      </c>
      <c r="F86" t="s">
        <v>770</v>
      </c>
      <c r="G86" t="s">
        <v>2858</v>
      </c>
      <c r="H86"/>
      <c r="I86" t="s">
        <v>10395</v>
      </c>
      <c r="J86" t="s">
        <v>10395</v>
      </c>
      <c r="K86" t="s">
        <v>16248</v>
      </c>
      <c r="L86" t="s">
        <v>16228</v>
      </c>
      <c r="M86"/>
      <c r="N86"/>
      <c r="O86" t="s">
        <v>16470</v>
      </c>
    </row>
    <row r="87" spans="2:15" x14ac:dyDescent="0.3">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
      <c r="B88" t="s">
        <v>13457</v>
      </c>
      <c r="C88">
        <v>101631503</v>
      </c>
      <c r="D88" t="s">
        <v>79</v>
      </c>
      <c r="E88" t="s">
        <v>780</v>
      </c>
      <c r="F88" t="s">
        <v>781</v>
      </c>
      <c r="G88" t="s">
        <v>2857</v>
      </c>
      <c r="H88"/>
      <c r="I88" t="s">
        <v>10395</v>
      </c>
      <c r="J88" t="s">
        <v>10395</v>
      </c>
      <c r="K88" t="s">
        <v>16389</v>
      </c>
      <c r="L88" t="s">
        <v>16244</v>
      </c>
      <c r="M88"/>
      <c r="N88"/>
      <c r="O88" t="s">
        <v>16509</v>
      </c>
    </row>
    <row r="89" spans="2:15" x14ac:dyDescent="0.3">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
      <c r="B91" t="s">
        <v>13455</v>
      </c>
      <c r="C91">
        <v>101631503</v>
      </c>
      <c r="D91" t="s">
        <v>79</v>
      </c>
      <c r="E91" t="s">
        <v>778</v>
      </c>
      <c r="F91" t="s">
        <v>779</v>
      </c>
      <c r="G91" t="s">
        <v>2857</v>
      </c>
      <c r="H91"/>
      <c r="I91" t="s">
        <v>10395</v>
      </c>
      <c r="J91" t="s">
        <v>10395</v>
      </c>
      <c r="K91" t="s">
        <v>16226</v>
      </c>
      <c r="L91" t="s">
        <v>10395</v>
      </c>
      <c r="M91"/>
      <c r="N91"/>
      <c r="O91" t="s">
        <v>16680</v>
      </c>
    </row>
    <row r="92" spans="2:15" x14ac:dyDescent="0.3">
      <c r="B92" t="s">
        <v>13456</v>
      </c>
      <c r="C92">
        <v>101631503</v>
      </c>
      <c r="D92" t="s">
        <v>79</v>
      </c>
      <c r="E92" t="s">
        <v>778</v>
      </c>
      <c r="F92" t="s">
        <v>779</v>
      </c>
      <c r="G92" t="s">
        <v>2858</v>
      </c>
      <c r="H92"/>
      <c r="I92" t="s">
        <v>10395</v>
      </c>
      <c r="J92" t="s">
        <v>10395</v>
      </c>
      <c r="K92" t="s">
        <v>16297</v>
      </c>
      <c r="L92" t="s">
        <v>10395</v>
      </c>
      <c r="M92"/>
      <c r="N92"/>
      <c r="O92" t="s">
        <v>16402</v>
      </c>
    </row>
    <row r="93" spans="2:15" x14ac:dyDescent="0.3">
      <c r="B93" t="s">
        <v>17894</v>
      </c>
      <c r="C93">
        <v>101631503</v>
      </c>
      <c r="D93" t="s">
        <v>79</v>
      </c>
      <c r="E93" t="s">
        <v>17895</v>
      </c>
      <c r="F93" t="s">
        <v>779</v>
      </c>
      <c r="G93" t="s">
        <v>2385</v>
      </c>
      <c r="H93"/>
      <c r="I93" t="s">
        <v>10395</v>
      </c>
      <c r="J93" t="s">
        <v>16228</v>
      </c>
      <c r="K93" t="s">
        <v>16237</v>
      </c>
      <c r="L93" t="s">
        <v>16232</v>
      </c>
      <c r="M93"/>
      <c r="N93"/>
      <c r="O93" t="s">
        <v>16455</v>
      </c>
    </row>
    <row r="94" spans="2:15" x14ac:dyDescent="0.3">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
      <c r="B112" t="s">
        <v>14333</v>
      </c>
      <c r="C112">
        <v>101633903</v>
      </c>
      <c r="D112" t="s">
        <v>295</v>
      </c>
      <c r="E112" t="s">
        <v>1460</v>
      </c>
      <c r="F112" t="s">
        <v>1461</v>
      </c>
      <c r="G112" t="s">
        <v>2857</v>
      </c>
      <c r="H112"/>
      <c r="I112"/>
      <c r="J112" t="s">
        <v>10395</v>
      </c>
      <c r="K112" t="s">
        <v>16343</v>
      </c>
      <c r="L112" t="s">
        <v>10395</v>
      </c>
      <c r="M112"/>
      <c r="N112"/>
      <c r="O112" t="s">
        <v>16540</v>
      </c>
    </row>
    <row r="113" spans="2:15" x14ac:dyDescent="0.3">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
      <c r="B151" t="s">
        <v>15498</v>
      </c>
      <c r="C151">
        <v>102020003</v>
      </c>
      <c r="D151" t="s">
        <v>13148</v>
      </c>
      <c r="E151" t="s">
        <v>13148</v>
      </c>
      <c r="F151" t="s">
        <v>592</v>
      </c>
      <c r="G151" t="s">
        <v>2857</v>
      </c>
      <c r="H151"/>
      <c r="I151" t="s">
        <v>16282</v>
      </c>
      <c r="J151"/>
      <c r="K151" t="s">
        <v>10395</v>
      </c>
      <c r="L151" t="s">
        <v>10395</v>
      </c>
      <c r="M151"/>
      <c r="N151"/>
      <c r="O151" t="s">
        <v>16364</v>
      </c>
    </row>
    <row r="152" spans="2:15" x14ac:dyDescent="0.3">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
      <c r="B154" t="s">
        <v>14289</v>
      </c>
      <c r="C154">
        <v>102023030</v>
      </c>
      <c r="D154" t="s">
        <v>283</v>
      </c>
      <c r="E154" t="s">
        <v>283</v>
      </c>
      <c r="F154" t="s">
        <v>1430</v>
      </c>
      <c r="G154" t="s">
        <v>2857</v>
      </c>
      <c r="H154"/>
      <c r="I154" t="s">
        <v>16364</v>
      </c>
      <c r="J154" t="s">
        <v>10395</v>
      </c>
      <c r="K154"/>
      <c r="L154" t="s">
        <v>10395</v>
      </c>
      <c r="M154"/>
      <c r="N154"/>
      <c r="O154" t="s">
        <v>16368</v>
      </c>
    </row>
    <row r="155" spans="2:15" x14ac:dyDescent="0.3">
      <c r="B155" t="s">
        <v>14290</v>
      </c>
      <c r="C155">
        <v>102023030</v>
      </c>
      <c r="D155" t="s">
        <v>283</v>
      </c>
      <c r="E155" t="s">
        <v>283</v>
      </c>
      <c r="F155" t="s">
        <v>1430</v>
      </c>
      <c r="G155" t="s">
        <v>2858</v>
      </c>
      <c r="H155"/>
      <c r="I155" t="s">
        <v>16222</v>
      </c>
      <c r="J155"/>
      <c r="K155"/>
      <c r="L155" t="s">
        <v>10395</v>
      </c>
      <c r="M155"/>
      <c r="N155"/>
      <c r="O155" t="s">
        <v>16337</v>
      </c>
    </row>
    <row r="156" spans="2:15" x14ac:dyDescent="0.3">
      <c r="B156" t="s">
        <v>17934</v>
      </c>
      <c r="C156">
        <v>102023030</v>
      </c>
      <c r="D156" t="s">
        <v>283</v>
      </c>
      <c r="E156" t="s">
        <v>17935</v>
      </c>
      <c r="F156" t="s">
        <v>1430</v>
      </c>
      <c r="G156" t="s">
        <v>2385</v>
      </c>
      <c r="H156"/>
      <c r="I156" t="s">
        <v>16486</v>
      </c>
      <c r="J156" t="s">
        <v>10395</v>
      </c>
      <c r="K156"/>
      <c r="L156" t="s">
        <v>10395</v>
      </c>
      <c r="M156"/>
      <c r="N156"/>
      <c r="O156" t="s">
        <v>16395</v>
      </c>
    </row>
    <row r="157" spans="2:15" x14ac:dyDescent="0.3">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
      <c r="B214" t="s">
        <v>15098</v>
      </c>
      <c r="C214">
        <v>102027451</v>
      </c>
      <c r="D214" t="s">
        <v>403</v>
      </c>
      <c r="E214" t="s">
        <v>2666</v>
      </c>
      <c r="F214" t="s">
        <v>2667</v>
      </c>
      <c r="G214" t="s">
        <v>2857</v>
      </c>
      <c r="H214" t="s">
        <v>10395</v>
      </c>
      <c r="I214" t="s">
        <v>16249</v>
      </c>
      <c r="J214"/>
      <c r="K214"/>
      <c r="L214" t="s">
        <v>10395</v>
      </c>
      <c r="M214"/>
      <c r="N214"/>
      <c r="O214" t="s">
        <v>16247</v>
      </c>
    </row>
    <row r="215" spans="2:15" x14ac:dyDescent="0.3">
      <c r="B215" t="s">
        <v>15099</v>
      </c>
      <c r="C215">
        <v>102027451</v>
      </c>
      <c r="D215" t="s">
        <v>403</v>
      </c>
      <c r="E215" t="s">
        <v>2666</v>
      </c>
      <c r="F215" t="s">
        <v>2667</v>
      </c>
      <c r="G215" t="s">
        <v>2858</v>
      </c>
      <c r="H215"/>
      <c r="I215" t="s">
        <v>16228</v>
      </c>
      <c r="J215"/>
      <c r="K215" t="s">
        <v>10395</v>
      </c>
      <c r="L215" t="s">
        <v>10395</v>
      </c>
      <c r="M215"/>
      <c r="N215"/>
      <c r="O215" t="s">
        <v>16238</v>
      </c>
    </row>
    <row r="216" spans="2:15" x14ac:dyDescent="0.3">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
      <c r="B223" t="s">
        <v>15100</v>
      </c>
      <c r="C223">
        <v>102027451</v>
      </c>
      <c r="D223" t="s">
        <v>403</v>
      </c>
      <c r="E223" t="s">
        <v>2668</v>
      </c>
      <c r="F223" t="s">
        <v>2669</v>
      </c>
      <c r="G223" t="s">
        <v>2857</v>
      </c>
      <c r="H223"/>
      <c r="I223" t="s">
        <v>16244</v>
      </c>
      <c r="J223"/>
      <c r="K223" t="s">
        <v>10395</v>
      </c>
      <c r="L223" t="s">
        <v>10395</v>
      </c>
      <c r="M223"/>
      <c r="N223"/>
      <c r="O223" t="s">
        <v>16253</v>
      </c>
    </row>
    <row r="224" spans="2:15" x14ac:dyDescent="0.3">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
      <c r="B226" t="s">
        <v>15126</v>
      </c>
      <c r="C226">
        <v>102027451</v>
      </c>
      <c r="D226" t="s">
        <v>403</v>
      </c>
      <c r="E226" t="s">
        <v>2685</v>
      </c>
      <c r="F226" t="s">
        <v>2686</v>
      </c>
      <c r="G226" t="s">
        <v>2857</v>
      </c>
      <c r="H226"/>
      <c r="I226" t="s">
        <v>10395</v>
      </c>
      <c r="J226" t="s">
        <v>10395</v>
      </c>
      <c r="K226" t="s">
        <v>10395</v>
      </c>
      <c r="L226"/>
      <c r="M226"/>
      <c r="N226"/>
      <c r="O226" t="s">
        <v>16247</v>
      </c>
    </row>
    <row r="227" spans="2:15" x14ac:dyDescent="0.3">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
      <c r="B325" t="s">
        <v>13725</v>
      </c>
      <c r="C325">
        <v>103022253</v>
      </c>
      <c r="D325" t="s">
        <v>146</v>
      </c>
      <c r="E325" t="s">
        <v>992</v>
      </c>
      <c r="F325" t="s">
        <v>993</v>
      </c>
      <c r="G325" t="s">
        <v>2857</v>
      </c>
      <c r="H325"/>
      <c r="I325"/>
      <c r="J325" t="s">
        <v>10395</v>
      </c>
      <c r="K325" t="s">
        <v>16324</v>
      </c>
      <c r="L325" t="s">
        <v>10395</v>
      </c>
      <c r="M325"/>
      <c r="N325"/>
      <c r="O325" t="s">
        <v>16612</v>
      </c>
    </row>
    <row r="326" spans="2:15" x14ac:dyDescent="0.3">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
      <c r="B334" t="s">
        <v>16453</v>
      </c>
      <c r="C334">
        <v>103022803</v>
      </c>
      <c r="D334" t="s">
        <v>154</v>
      </c>
      <c r="E334" t="s">
        <v>16159</v>
      </c>
      <c r="F334" t="s">
        <v>16158</v>
      </c>
      <c r="G334" t="s">
        <v>2857</v>
      </c>
      <c r="H334"/>
      <c r="I334"/>
      <c r="J334"/>
      <c r="K334" t="s">
        <v>10395</v>
      </c>
      <c r="L334" t="s">
        <v>10395</v>
      </c>
      <c r="M334"/>
      <c r="N334"/>
      <c r="O334" t="s">
        <v>10395</v>
      </c>
    </row>
    <row r="335" spans="2:15" x14ac:dyDescent="0.3">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
      <c r="B346" t="s">
        <v>15432</v>
      </c>
      <c r="C346">
        <v>103023410</v>
      </c>
      <c r="D346" t="s">
        <v>487</v>
      </c>
      <c r="E346" t="s">
        <v>487</v>
      </c>
      <c r="F346" t="s">
        <v>2063</v>
      </c>
      <c r="G346" t="s">
        <v>2857</v>
      </c>
      <c r="H346"/>
      <c r="I346" t="s">
        <v>10395</v>
      </c>
      <c r="J346"/>
      <c r="K346" t="s">
        <v>10395</v>
      </c>
      <c r="L346" t="s">
        <v>10395</v>
      </c>
      <c r="M346"/>
      <c r="N346"/>
      <c r="O346" t="s">
        <v>16218</v>
      </c>
    </row>
    <row r="347" spans="2:15" x14ac:dyDescent="0.3">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
      <c r="B376" t="s">
        <v>15166</v>
      </c>
      <c r="C376">
        <v>103024952</v>
      </c>
      <c r="D376" t="s">
        <v>15925</v>
      </c>
      <c r="E376" t="s">
        <v>15925</v>
      </c>
      <c r="F376" t="s">
        <v>13022</v>
      </c>
      <c r="G376" t="s">
        <v>2857</v>
      </c>
      <c r="H376"/>
      <c r="I376" t="s">
        <v>16229</v>
      </c>
      <c r="J376"/>
      <c r="K376"/>
      <c r="L376" t="s">
        <v>10395</v>
      </c>
      <c r="M376"/>
      <c r="N376"/>
      <c r="O376" t="s">
        <v>16218</v>
      </c>
    </row>
    <row r="377" spans="2:15" x14ac:dyDescent="0.3">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
      <c r="B555" t="s">
        <v>15366</v>
      </c>
      <c r="C555">
        <v>104107803</v>
      </c>
      <c r="D555" t="s">
        <v>16069</v>
      </c>
      <c r="E555" t="s">
        <v>2003</v>
      </c>
      <c r="F555" t="s">
        <v>2004</v>
      </c>
      <c r="G555" t="s">
        <v>2857</v>
      </c>
      <c r="H555"/>
      <c r="I555"/>
      <c r="J555"/>
      <c r="K555" t="s">
        <v>16500</v>
      </c>
      <c r="L555" t="s">
        <v>10395</v>
      </c>
      <c r="M555"/>
      <c r="N555"/>
      <c r="O555" t="s">
        <v>16336</v>
      </c>
    </row>
    <row r="556" spans="2:15" x14ac:dyDescent="0.3">
      <c r="B556" t="s">
        <v>15367</v>
      </c>
      <c r="C556">
        <v>104107803</v>
      </c>
      <c r="D556" t="s">
        <v>16069</v>
      </c>
      <c r="E556" t="s">
        <v>2003</v>
      </c>
      <c r="F556" t="s">
        <v>2004</v>
      </c>
      <c r="G556" t="s">
        <v>2858</v>
      </c>
      <c r="H556"/>
      <c r="I556"/>
      <c r="J556" t="s">
        <v>10395</v>
      </c>
      <c r="K556" t="s">
        <v>16682</v>
      </c>
      <c r="L556" t="s">
        <v>10395</v>
      </c>
      <c r="M556"/>
      <c r="N556"/>
      <c r="O556" t="s">
        <v>16647</v>
      </c>
    </row>
    <row r="557" spans="2:15" x14ac:dyDescent="0.3">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
      <c r="B568" t="s">
        <v>14220</v>
      </c>
      <c r="C568">
        <v>104374003</v>
      </c>
      <c r="D568" t="s">
        <v>266</v>
      </c>
      <c r="E568" t="s">
        <v>13162</v>
      </c>
      <c r="F568" t="s">
        <v>1389</v>
      </c>
      <c r="G568" t="s">
        <v>2858</v>
      </c>
      <c r="H568"/>
      <c r="I568"/>
      <c r="J568" t="s">
        <v>10395</v>
      </c>
      <c r="K568" t="s">
        <v>16455</v>
      </c>
      <c r="L568" t="s">
        <v>10395</v>
      </c>
      <c r="M568"/>
      <c r="N568"/>
      <c r="O568" t="s">
        <v>16511</v>
      </c>
    </row>
    <row r="569" spans="2:15" x14ac:dyDescent="0.3">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
      <c r="B571" t="s">
        <v>14222</v>
      </c>
      <c r="C571">
        <v>104374003</v>
      </c>
      <c r="D571" t="s">
        <v>266</v>
      </c>
      <c r="E571" t="s">
        <v>13165</v>
      </c>
      <c r="F571" t="s">
        <v>13164</v>
      </c>
      <c r="G571" t="s">
        <v>2858</v>
      </c>
      <c r="H571"/>
      <c r="I571" t="s">
        <v>10395</v>
      </c>
      <c r="J571"/>
      <c r="K571" t="s">
        <v>16313</v>
      </c>
      <c r="L571"/>
      <c r="M571" t="s">
        <v>10395</v>
      </c>
      <c r="N571"/>
      <c r="O571" t="s">
        <v>16582</v>
      </c>
    </row>
    <row r="572" spans="2:15" x14ac:dyDescent="0.3">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
      <c r="B576" t="s">
        <v>14403</v>
      </c>
      <c r="C576">
        <v>104375003</v>
      </c>
      <c r="D576" t="s">
        <v>312</v>
      </c>
      <c r="E576" t="s">
        <v>13090</v>
      </c>
      <c r="F576" t="s">
        <v>1522</v>
      </c>
      <c r="G576" t="s">
        <v>2857</v>
      </c>
      <c r="H576"/>
      <c r="I576"/>
      <c r="J576"/>
      <c r="K576" t="s">
        <v>16700</v>
      </c>
      <c r="L576" t="s">
        <v>10395</v>
      </c>
      <c r="M576"/>
      <c r="N576"/>
      <c r="O576" t="s">
        <v>16279</v>
      </c>
    </row>
    <row r="577" spans="2:15" x14ac:dyDescent="0.3">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
      <c r="B597" t="s">
        <v>15550</v>
      </c>
      <c r="C597">
        <v>104377003</v>
      </c>
      <c r="D597" t="s">
        <v>518</v>
      </c>
      <c r="E597" t="s">
        <v>2162</v>
      </c>
      <c r="F597" t="s">
        <v>2163</v>
      </c>
      <c r="G597" t="s">
        <v>2857</v>
      </c>
      <c r="H597"/>
      <c r="I597" t="s">
        <v>10395</v>
      </c>
      <c r="J597"/>
      <c r="K597" t="s">
        <v>16329</v>
      </c>
      <c r="L597" t="s">
        <v>10395</v>
      </c>
      <c r="M597"/>
      <c r="N597"/>
      <c r="O597" t="s">
        <v>16281</v>
      </c>
    </row>
    <row r="598" spans="2:15" x14ac:dyDescent="0.3">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
      <c r="B601" t="s">
        <v>15757</v>
      </c>
      <c r="C601">
        <v>104378003</v>
      </c>
      <c r="D601" t="s">
        <v>566</v>
      </c>
      <c r="E601" t="s">
        <v>17762</v>
      </c>
      <c r="F601" t="s">
        <v>2329</v>
      </c>
      <c r="G601" t="s">
        <v>2858</v>
      </c>
      <c r="H601"/>
      <c r="I601"/>
      <c r="J601" t="s">
        <v>10395</v>
      </c>
      <c r="K601" t="s">
        <v>16225</v>
      </c>
      <c r="L601" t="s">
        <v>10395</v>
      </c>
      <c r="M601"/>
      <c r="N601"/>
      <c r="O601" t="s">
        <v>16526</v>
      </c>
    </row>
    <row r="602" spans="2:15" x14ac:dyDescent="0.3">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
      <c r="B603" t="s">
        <v>13633</v>
      </c>
      <c r="C603">
        <v>104431304</v>
      </c>
      <c r="D603" t="s">
        <v>122</v>
      </c>
      <c r="E603" t="s">
        <v>919</v>
      </c>
      <c r="F603" t="s">
        <v>920</v>
      </c>
      <c r="G603" t="s">
        <v>2857</v>
      </c>
      <c r="H603"/>
      <c r="I603"/>
      <c r="J603" t="s">
        <v>10395</v>
      </c>
      <c r="K603" t="s">
        <v>16402</v>
      </c>
      <c r="L603" t="s">
        <v>10395</v>
      </c>
      <c r="M603"/>
      <c r="N603"/>
      <c r="O603" t="s">
        <v>16369</v>
      </c>
    </row>
    <row r="604" spans="2:15" x14ac:dyDescent="0.3">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
      <c r="B624" t="s">
        <v>14067</v>
      </c>
      <c r="C624">
        <v>104433303</v>
      </c>
      <c r="D624" t="s">
        <v>228</v>
      </c>
      <c r="E624" t="s">
        <v>1266</v>
      </c>
      <c r="F624" t="s">
        <v>1267</v>
      </c>
      <c r="G624" t="s">
        <v>2857</v>
      </c>
      <c r="H624"/>
      <c r="I624" t="s">
        <v>10395</v>
      </c>
      <c r="J624"/>
      <c r="K624" t="s">
        <v>16281</v>
      </c>
      <c r="L624" t="s">
        <v>10395</v>
      </c>
      <c r="M624"/>
      <c r="N624"/>
      <c r="O624" t="s">
        <v>16404</v>
      </c>
    </row>
    <row r="625" spans="2:15" x14ac:dyDescent="0.3">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
      <c r="B628" t="s">
        <v>14120</v>
      </c>
      <c r="C628">
        <v>104433604</v>
      </c>
      <c r="D628" t="s">
        <v>240</v>
      </c>
      <c r="E628" t="s">
        <v>1307</v>
      </c>
      <c r="F628" t="s">
        <v>1308</v>
      </c>
      <c r="G628" t="s">
        <v>2858</v>
      </c>
      <c r="H628"/>
      <c r="I628"/>
      <c r="J628" t="s">
        <v>10395</v>
      </c>
      <c r="K628" t="s">
        <v>16379</v>
      </c>
      <c r="L628" t="s">
        <v>10395</v>
      </c>
      <c r="M628"/>
      <c r="N628"/>
      <c r="O628" t="s">
        <v>16245</v>
      </c>
    </row>
    <row r="629" spans="2:15" x14ac:dyDescent="0.3">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
      <c r="B636" t="s">
        <v>14347</v>
      </c>
      <c r="C636">
        <v>104435003</v>
      </c>
      <c r="D636" t="s">
        <v>298</v>
      </c>
      <c r="E636" t="s">
        <v>1471</v>
      </c>
      <c r="F636" t="s">
        <v>1472</v>
      </c>
      <c r="G636" t="s">
        <v>2857</v>
      </c>
      <c r="H636"/>
      <c r="I636"/>
      <c r="J636" t="s">
        <v>10395</v>
      </c>
      <c r="K636" t="s">
        <v>16327</v>
      </c>
      <c r="L636" t="s">
        <v>10395</v>
      </c>
      <c r="M636"/>
      <c r="N636"/>
      <c r="O636" t="s">
        <v>16474</v>
      </c>
    </row>
    <row r="637" spans="2:15" x14ac:dyDescent="0.3">
      <c r="B637" t="s">
        <v>14348</v>
      </c>
      <c r="C637">
        <v>104435003</v>
      </c>
      <c r="D637" t="s">
        <v>298</v>
      </c>
      <c r="E637" t="s">
        <v>1471</v>
      </c>
      <c r="F637" t="s">
        <v>1472</v>
      </c>
      <c r="G637" t="s">
        <v>2858</v>
      </c>
      <c r="H637"/>
      <c r="I637"/>
      <c r="J637"/>
      <c r="K637" t="s">
        <v>16297</v>
      </c>
      <c r="L637" t="s">
        <v>10395</v>
      </c>
      <c r="M637" t="s">
        <v>10395</v>
      </c>
      <c r="N637"/>
      <c r="O637" t="s">
        <v>16398</v>
      </c>
    </row>
    <row r="638" spans="2:15" x14ac:dyDescent="0.3">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
      <c r="B651" t="s">
        <v>15326</v>
      </c>
      <c r="C651">
        <v>104435703</v>
      </c>
      <c r="D651" t="s">
        <v>458</v>
      </c>
      <c r="E651" t="s">
        <v>1968</v>
      </c>
      <c r="F651" t="s">
        <v>1969</v>
      </c>
      <c r="G651" t="s">
        <v>2857</v>
      </c>
      <c r="H651"/>
      <c r="I651" t="s">
        <v>10395</v>
      </c>
      <c r="J651"/>
      <c r="K651" t="s">
        <v>16223</v>
      </c>
      <c r="L651" t="s">
        <v>10395</v>
      </c>
      <c r="M651"/>
      <c r="N651"/>
      <c r="O651" t="s">
        <v>16452</v>
      </c>
    </row>
    <row r="652" spans="2:15" x14ac:dyDescent="0.3">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
      <c r="B655" t="s">
        <v>15697</v>
      </c>
      <c r="C655">
        <v>104437503</v>
      </c>
      <c r="D655" t="s">
        <v>550</v>
      </c>
      <c r="E655" t="s">
        <v>12814</v>
      </c>
      <c r="F655" t="s">
        <v>2286</v>
      </c>
      <c r="G655" t="s">
        <v>2858</v>
      </c>
      <c r="H655"/>
      <c r="I655"/>
      <c r="J655" t="s">
        <v>10395</v>
      </c>
      <c r="K655" t="s">
        <v>16314</v>
      </c>
      <c r="L655" t="s">
        <v>10395</v>
      </c>
      <c r="M655"/>
      <c r="N655"/>
      <c r="O655" t="s">
        <v>16606</v>
      </c>
    </row>
    <row r="656" spans="2:15" x14ac:dyDescent="0.3">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
      <c r="B657" t="s">
        <v>13272</v>
      </c>
      <c r="C657">
        <v>104510394</v>
      </c>
      <c r="D657" t="s">
        <v>15901</v>
      </c>
      <c r="E657" t="s">
        <v>15901</v>
      </c>
      <c r="F657" t="s">
        <v>632</v>
      </c>
      <c r="G657" t="s">
        <v>2857</v>
      </c>
      <c r="H657"/>
      <c r="I657"/>
      <c r="J657" t="s">
        <v>16420</v>
      </c>
      <c r="K657"/>
      <c r="L657"/>
      <c r="M657"/>
      <c r="N657"/>
      <c r="O657" t="s">
        <v>16420</v>
      </c>
    </row>
    <row r="658" spans="2:15" x14ac:dyDescent="0.3">
      <c r="B658" t="s">
        <v>13273</v>
      </c>
      <c r="C658">
        <v>104510394</v>
      </c>
      <c r="D658" t="s">
        <v>15901</v>
      </c>
      <c r="E658" t="s">
        <v>15901</v>
      </c>
      <c r="F658" t="s">
        <v>632</v>
      </c>
      <c r="G658" t="s">
        <v>2858</v>
      </c>
      <c r="H658"/>
      <c r="I658" t="s">
        <v>10395</v>
      </c>
      <c r="J658" t="s">
        <v>16387</v>
      </c>
      <c r="K658"/>
      <c r="L658"/>
      <c r="M658" t="s">
        <v>10395</v>
      </c>
      <c r="N658"/>
      <c r="O658" t="s">
        <v>16369</v>
      </c>
    </row>
    <row r="659" spans="2:15" x14ac:dyDescent="0.3">
      <c r="B659" t="s">
        <v>18261</v>
      </c>
      <c r="C659">
        <v>104510394</v>
      </c>
      <c r="D659" t="s">
        <v>15901</v>
      </c>
      <c r="E659" t="s">
        <v>18262</v>
      </c>
      <c r="F659" t="s">
        <v>632</v>
      </c>
      <c r="G659" t="s">
        <v>2385</v>
      </c>
      <c r="H659"/>
      <c r="I659" t="s">
        <v>10395</v>
      </c>
      <c r="J659" t="s">
        <v>16500</v>
      </c>
      <c r="K659"/>
      <c r="L659"/>
      <c r="M659" t="s">
        <v>10395</v>
      </c>
      <c r="N659"/>
      <c r="O659" t="s">
        <v>16573</v>
      </c>
    </row>
    <row r="660" spans="2:15" x14ac:dyDescent="0.3">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
      <c r="B664" t="s">
        <v>13654</v>
      </c>
      <c r="C664">
        <v>105201033</v>
      </c>
      <c r="D664" t="s">
        <v>128</v>
      </c>
      <c r="E664" t="s">
        <v>17764</v>
      </c>
      <c r="F664" t="s">
        <v>2703</v>
      </c>
      <c r="G664" t="s">
        <v>2858</v>
      </c>
      <c r="H664"/>
      <c r="I664"/>
      <c r="J664" t="s">
        <v>10395</v>
      </c>
      <c r="K664" t="s">
        <v>16612</v>
      </c>
      <c r="L664" t="s">
        <v>10395</v>
      </c>
      <c r="M664"/>
      <c r="N664"/>
      <c r="O664" t="s">
        <v>16416</v>
      </c>
    </row>
    <row r="665" spans="2:15" x14ac:dyDescent="0.3">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
      <c r="B667" t="s">
        <v>13688</v>
      </c>
      <c r="C667">
        <v>105201352</v>
      </c>
      <c r="D667" t="s">
        <v>137</v>
      </c>
      <c r="E667" t="s">
        <v>960</v>
      </c>
      <c r="F667" t="s">
        <v>961</v>
      </c>
      <c r="G667" t="s">
        <v>2858</v>
      </c>
      <c r="H667"/>
      <c r="I667"/>
      <c r="J667"/>
      <c r="K667" t="s">
        <v>16336</v>
      </c>
      <c r="L667" t="s">
        <v>10395</v>
      </c>
      <c r="M667"/>
      <c r="N667"/>
      <c r="O667" t="s">
        <v>16572</v>
      </c>
    </row>
    <row r="668" spans="2:15" x14ac:dyDescent="0.3">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
      <c r="B675" t="s">
        <v>14653</v>
      </c>
      <c r="C675">
        <v>105204703</v>
      </c>
      <c r="D675" t="s">
        <v>380</v>
      </c>
      <c r="E675" t="s">
        <v>1738</v>
      </c>
      <c r="F675" t="s">
        <v>1739</v>
      </c>
      <c r="G675" t="s">
        <v>2857</v>
      </c>
      <c r="H675"/>
      <c r="I675"/>
      <c r="J675" t="s">
        <v>10395</v>
      </c>
      <c r="K675" t="s">
        <v>16468</v>
      </c>
      <c r="L675" t="s">
        <v>10395</v>
      </c>
      <c r="M675"/>
      <c r="N675"/>
      <c r="O675" t="s">
        <v>16574</v>
      </c>
    </row>
    <row r="676" spans="2:15" x14ac:dyDescent="0.3">
      <c r="B676" t="s">
        <v>14654</v>
      </c>
      <c r="C676">
        <v>105204703</v>
      </c>
      <c r="D676" t="s">
        <v>380</v>
      </c>
      <c r="E676" t="s">
        <v>1738</v>
      </c>
      <c r="F676" t="s">
        <v>1739</v>
      </c>
      <c r="G676" t="s">
        <v>2858</v>
      </c>
      <c r="H676"/>
      <c r="I676"/>
      <c r="J676" t="s">
        <v>10395</v>
      </c>
      <c r="K676" t="s">
        <v>16647</v>
      </c>
      <c r="L676" t="s">
        <v>10395</v>
      </c>
      <c r="M676"/>
      <c r="N676"/>
      <c r="O676" t="s">
        <v>16366</v>
      </c>
    </row>
    <row r="677" spans="2:15" x14ac:dyDescent="0.3">
      <c r="B677" t="s">
        <v>18273</v>
      </c>
      <c r="C677">
        <v>105204703</v>
      </c>
      <c r="D677" t="s">
        <v>380</v>
      </c>
      <c r="E677" t="s">
        <v>18274</v>
      </c>
      <c r="F677" t="s">
        <v>1739</v>
      </c>
      <c r="G677" t="s">
        <v>2385</v>
      </c>
      <c r="H677"/>
      <c r="I677"/>
      <c r="J677" t="s">
        <v>16228</v>
      </c>
      <c r="K677" t="s">
        <v>16668</v>
      </c>
      <c r="L677" t="s">
        <v>16244</v>
      </c>
      <c r="M677"/>
      <c r="N677"/>
      <c r="O677" t="s">
        <v>16827</v>
      </c>
    </row>
    <row r="678" spans="2:15" x14ac:dyDescent="0.3">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
      <c r="B681" t="s">
        <v>14655</v>
      </c>
      <c r="C681">
        <v>105204703</v>
      </c>
      <c r="D681" t="s">
        <v>380</v>
      </c>
      <c r="E681" t="s">
        <v>1740</v>
      </c>
      <c r="F681" t="s">
        <v>1741</v>
      </c>
      <c r="G681" t="s">
        <v>2857</v>
      </c>
      <c r="H681"/>
      <c r="I681"/>
      <c r="J681" t="s">
        <v>10395</v>
      </c>
      <c r="K681" t="s">
        <v>16523</v>
      </c>
      <c r="L681" t="s">
        <v>10395</v>
      </c>
      <c r="M681"/>
      <c r="N681"/>
      <c r="O681" t="s">
        <v>16216</v>
      </c>
    </row>
    <row r="682" spans="2:15" x14ac:dyDescent="0.3">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
      <c r="B693" t="s">
        <v>13673</v>
      </c>
      <c r="C693">
        <v>105251453</v>
      </c>
      <c r="D693" t="s">
        <v>133</v>
      </c>
      <c r="E693" t="s">
        <v>947</v>
      </c>
      <c r="F693" t="s">
        <v>948</v>
      </c>
      <c r="G693" t="s">
        <v>2857</v>
      </c>
      <c r="H693"/>
      <c r="I693"/>
      <c r="J693" t="s">
        <v>10395</v>
      </c>
      <c r="K693" t="s">
        <v>16588</v>
      </c>
      <c r="L693" t="s">
        <v>10395</v>
      </c>
      <c r="M693"/>
      <c r="N693"/>
      <c r="O693" t="s">
        <v>16457</v>
      </c>
    </row>
    <row r="694" spans="2:15" x14ac:dyDescent="0.3">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
      <c r="B723" t="s">
        <v>13889</v>
      </c>
      <c r="C723">
        <v>105253553</v>
      </c>
      <c r="D723" t="s">
        <v>186</v>
      </c>
      <c r="E723" t="s">
        <v>1124</v>
      </c>
      <c r="F723" t="s">
        <v>1125</v>
      </c>
      <c r="G723" t="s">
        <v>2857</v>
      </c>
      <c r="H723"/>
      <c r="I723"/>
      <c r="J723"/>
      <c r="K723" t="s">
        <v>16592</v>
      </c>
      <c r="L723" t="s">
        <v>10395</v>
      </c>
      <c r="M723" t="s">
        <v>10395</v>
      </c>
      <c r="N723"/>
      <c r="O723" t="s">
        <v>16509</v>
      </c>
    </row>
    <row r="724" spans="2:15" x14ac:dyDescent="0.3">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
      <c r="B765" t="s">
        <v>14577</v>
      </c>
      <c r="C765">
        <v>105258503</v>
      </c>
      <c r="D765" t="s">
        <v>15834</v>
      </c>
      <c r="E765" t="s">
        <v>1669</v>
      </c>
      <c r="F765" t="s">
        <v>1670</v>
      </c>
      <c r="G765" t="s">
        <v>2857</v>
      </c>
      <c r="H765"/>
      <c r="I765"/>
      <c r="J765" t="s">
        <v>10395</v>
      </c>
      <c r="K765" t="s">
        <v>16313</v>
      </c>
      <c r="L765" t="s">
        <v>10395</v>
      </c>
      <c r="M765"/>
      <c r="N765"/>
      <c r="O765" t="s">
        <v>16379</v>
      </c>
    </row>
    <row r="766" spans="2:15" x14ac:dyDescent="0.3">
      <c r="B766" t="s">
        <v>14578</v>
      </c>
      <c r="C766">
        <v>105258503</v>
      </c>
      <c r="D766" t="s">
        <v>15834</v>
      </c>
      <c r="E766" t="s">
        <v>1669</v>
      </c>
      <c r="F766" t="s">
        <v>1670</v>
      </c>
      <c r="G766" t="s">
        <v>2858</v>
      </c>
      <c r="H766"/>
      <c r="I766"/>
      <c r="J766" t="s">
        <v>10395</v>
      </c>
      <c r="K766" t="s">
        <v>16582</v>
      </c>
      <c r="L766" t="s">
        <v>10395</v>
      </c>
      <c r="M766"/>
      <c r="N766"/>
      <c r="O766" t="s">
        <v>16609</v>
      </c>
    </row>
    <row r="767" spans="2:15" x14ac:dyDescent="0.3">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
      <c r="B769" t="s">
        <v>14580</v>
      </c>
      <c r="C769">
        <v>105258503</v>
      </c>
      <c r="D769" t="s">
        <v>15834</v>
      </c>
      <c r="E769" t="s">
        <v>1671</v>
      </c>
      <c r="F769" t="s">
        <v>1672</v>
      </c>
      <c r="G769" t="s">
        <v>2858</v>
      </c>
      <c r="H769"/>
      <c r="I769"/>
      <c r="J769" t="s">
        <v>10395</v>
      </c>
      <c r="K769" t="s">
        <v>16248</v>
      </c>
      <c r="L769" t="s">
        <v>10395</v>
      </c>
      <c r="M769"/>
      <c r="N769"/>
      <c r="O769" t="s">
        <v>16743</v>
      </c>
    </row>
    <row r="770" spans="2:15" x14ac:dyDescent="0.3">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
      <c r="B774" t="s">
        <v>15554</v>
      </c>
      <c r="C774">
        <v>105259103</v>
      </c>
      <c r="D774" t="s">
        <v>519</v>
      </c>
      <c r="E774" t="s">
        <v>2166</v>
      </c>
      <c r="F774" t="s">
        <v>2167</v>
      </c>
      <c r="G774" t="s">
        <v>2857</v>
      </c>
      <c r="H774"/>
      <c r="I774" t="s">
        <v>10395</v>
      </c>
      <c r="J774" t="s">
        <v>10395</v>
      </c>
      <c r="K774" t="s">
        <v>16323</v>
      </c>
      <c r="L774"/>
      <c r="M774"/>
      <c r="N774"/>
      <c r="O774" t="s">
        <v>16420</v>
      </c>
    </row>
    <row r="775" spans="2:15" x14ac:dyDescent="0.3">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
      <c r="B778" t="s">
        <v>15649</v>
      </c>
      <c r="C778">
        <v>105259703</v>
      </c>
      <c r="D778" t="s">
        <v>540</v>
      </c>
      <c r="E778" t="s">
        <v>2242</v>
      </c>
      <c r="F778" t="s">
        <v>2243</v>
      </c>
      <c r="G778" t="s">
        <v>2858</v>
      </c>
      <c r="H778"/>
      <c r="I778"/>
      <c r="J778" t="s">
        <v>10395</v>
      </c>
      <c r="K778" t="s">
        <v>16521</v>
      </c>
      <c r="L778" t="s">
        <v>16228</v>
      </c>
      <c r="M778"/>
      <c r="N778"/>
      <c r="O778" t="s">
        <v>16626</v>
      </c>
    </row>
    <row r="779" spans="2:15" x14ac:dyDescent="0.3">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
      <c r="B780" t="s">
        <v>15650</v>
      </c>
      <c r="C780">
        <v>105259703</v>
      </c>
      <c r="D780" t="s">
        <v>540</v>
      </c>
      <c r="E780" t="s">
        <v>2244</v>
      </c>
      <c r="F780" t="s">
        <v>2245</v>
      </c>
      <c r="G780" t="s">
        <v>2857</v>
      </c>
      <c r="H780"/>
      <c r="I780"/>
      <c r="J780" t="s">
        <v>10395</v>
      </c>
      <c r="K780" t="s">
        <v>16283</v>
      </c>
      <c r="L780" t="s">
        <v>10395</v>
      </c>
      <c r="M780"/>
      <c r="N780"/>
      <c r="O780" t="s">
        <v>16304</v>
      </c>
    </row>
    <row r="781" spans="2:15" x14ac:dyDescent="0.3">
      <c r="B781" t="s">
        <v>15651</v>
      </c>
      <c r="C781">
        <v>105259703</v>
      </c>
      <c r="D781" t="s">
        <v>540</v>
      </c>
      <c r="E781" t="s">
        <v>2244</v>
      </c>
      <c r="F781" t="s">
        <v>2245</v>
      </c>
      <c r="G781" t="s">
        <v>2858</v>
      </c>
      <c r="H781"/>
      <c r="I781"/>
      <c r="J781" t="s">
        <v>10395</v>
      </c>
      <c r="K781" t="s">
        <v>16412</v>
      </c>
      <c r="L781" t="s">
        <v>10395</v>
      </c>
      <c r="M781"/>
      <c r="N781"/>
      <c r="O781" t="s">
        <v>16246</v>
      </c>
    </row>
    <row r="782" spans="2:15" x14ac:dyDescent="0.3">
      <c r="B782" t="s">
        <v>18341</v>
      </c>
      <c r="C782">
        <v>105259703</v>
      </c>
      <c r="D782" t="s">
        <v>540</v>
      </c>
      <c r="E782" t="s">
        <v>18342</v>
      </c>
      <c r="F782" t="s">
        <v>2245</v>
      </c>
      <c r="G782" t="s">
        <v>2385</v>
      </c>
      <c r="H782"/>
      <c r="I782"/>
      <c r="J782" t="s">
        <v>10395</v>
      </c>
      <c r="K782" t="s">
        <v>16342</v>
      </c>
      <c r="L782" t="s">
        <v>10395</v>
      </c>
      <c r="M782"/>
      <c r="N782"/>
      <c r="O782" t="s">
        <v>16626</v>
      </c>
    </row>
    <row r="783" spans="2:15" x14ac:dyDescent="0.3">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
      <c r="B786" t="s">
        <v>21103</v>
      </c>
      <c r="C786">
        <v>105628302</v>
      </c>
      <c r="D786" t="s">
        <v>536</v>
      </c>
      <c r="E786" t="s">
        <v>20934</v>
      </c>
      <c r="F786" t="s">
        <v>21026</v>
      </c>
      <c r="G786" t="s">
        <v>2857</v>
      </c>
      <c r="H786"/>
      <c r="I786"/>
      <c r="J786"/>
      <c r="K786" t="s">
        <v>16264</v>
      </c>
      <c r="L786" t="s">
        <v>10395</v>
      </c>
      <c r="M786"/>
      <c r="N786"/>
      <c r="O786" t="s">
        <v>16290</v>
      </c>
    </row>
    <row r="787" spans="2:15" x14ac:dyDescent="0.3">
      <c r="B787" t="s">
        <v>21104</v>
      </c>
      <c r="C787">
        <v>105628302</v>
      </c>
      <c r="D787" t="s">
        <v>536</v>
      </c>
      <c r="E787" t="s">
        <v>20934</v>
      </c>
      <c r="F787" t="s">
        <v>21026</v>
      </c>
      <c r="G787" t="s">
        <v>2858</v>
      </c>
      <c r="H787"/>
      <c r="I787"/>
      <c r="J787"/>
      <c r="K787" t="s">
        <v>16278</v>
      </c>
      <c r="L787" t="s">
        <v>10395</v>
      </c>
      <c r="M787"/>
      <c r="N787"/>
      <c r="O787" t="s">
        <v>16334</v>
      </c>
    </row>
    <row r="788" spans="2:15" x14ac:dyDescent="0.3">
      <c r="B788" t="s">
        <v>21105</v>
      </c>
      <c r="C788">
        <v>105628302</v>
      </c>
      <c r="D788" t="s">
        <v>536</v>
      </c>
      <c r="E788" t="s">
        <v>21106</v>
      </c>
      <c r="F788" t="s">
        <v>21026</v>
      </c>
      <c r="G788" t="s">
        <v>2385</v>
      </c>
      <c r="H788"/>
      <c r="I788"/>
      <c r="J788"/>
      <c r="K788" t="s">
        <v>16369</v>
      </c>
      <c r="L788" t="s">
        <v>10395</v>
      </c>
      <c r="M788"/>
      <c r="N788"/>
      <c r="O788" t="s">
        <v>16609</v>
      </c>
    </row>
    <row r="789" spans="2:15" x14ac:dyDescent="0.3">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
      <c r="B798" t="s">
        <v>21108</v>
      </c>
      <c r="C798">
        <v>105628302</v>
      </c>
      <c r="D798" t="s">
        <v>536</v>
      </c>
      <c r="E798" t="s">
        <v>20936</v>
      </c>
      <c r="F798" t="s">
        <v>21027</v>
      </c>
      <c r="G798" t="s">
        <v>2857</v>
      </c>
      <c r="H798"/>
      <c r="I798"/>
      <c r="J798"/>
      <c r="K798" t="s">
        <v>16332</v>
      </c>
      <c r="L798"/>
      <c r="M798"/>
      <c r="N798"/>
      <c r="O798" t="s">
        <v>16332</v>
      </c>
    </row>
    <row r="799" spans="2:15" x14ac:dyDescent="0.3">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
      <c r="B801" t="s">
        <v>13240</v>
      </c>
      <c r="C801">
        <v>106160303</v>
      </c>
      <c r="D801" t="s">
        <v>25</v>
      </c>
      <c r="E801" t="s">
        <v>605</v>
      </c>
      <c r="F801" t="s">
        <v>606</v>
      </c>
      <c r="G801" t="s">
        <v>2857</v>
      </c>
      <c r="H801"/>
      <c r="I801"/>
      <c r="J801" t="s">
        <v>10395</v>
      </c>
      <c r="K801" t="s">
        <v>16370</v>
      </c>
      <c r="L801" t="s">
        <v>10395</v>
      </c>
      <c r="M801"/>
      <c r="N801"/>
      <c r="O801" t="s">
        <v>16294</v>
      </c>
    </row>
    <row r="802" spans="2:15" x14ac:dyDescent="0.3">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
      <c r="B813" t="s">
        <v>14513</v>
      </c>
      <c r="C813">
        <v>106167504</v>
      </c>
      <c r="D813" t="s">
        <v>340</v>
      </c>
      <c r="E813" t="s">
        <v>1614</v>
      </c>
      <c r="F813" t="s">
        <v>1615</v>
      </c>
      <c r="G813" t="s">
        <v>2857</v>
      </c>
      <c r="H813"/>
      <c r="I813" t="s">
        <v>10395</v>
      </c>
      <c r="J813"/>
      <c r="K813" t="s">
        <v>16565</v>
      </c>
      <c r="L813" t="s">
        <v>10395</v>
      </c>
      <c r="M813"/>
      <c r="N813"/>
      <c r="O813" t="s">
        <v>16573</v>
      </c>
    </row>
    <row r="814" spans="2:15" x14ac:dyDescent="0.3">
      <c r="B814" t="s">
        <v>14514</v>
      </c>
      <c r="C814">
        <v>106167504</v>
      </c>
      <c r="D814" t="s">
        <v>340</v>
      </c>
      <c r="E814" t="s">
        <v>1614</v>
      </c>
      <c r="F814" t="s">
        <v>1615</v>
      </c>
      <c r="G814" t="s">
        <v>2858</v>
      </c>
      <c r="H814"/>
      <c r="I814"/>
      <c r="J814" t="s">
        <v>10395</v>
      </c>
      <c r="K814" t="s">
        <v>16599</v>
      </c>
      <c r="L814" t="s">
        <v>10395</v>
      </c>
      <c r="M814"/>
      <c r="N814"/>
      <c r="O814" t="s">
        <v>16265</v>
      </c>
    </row>
    <row r="815" spans="2:15" x14ac:dyDescent="0.3">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
      <c r="B828" t="s">
        <v>21113</v>
      </c>
      <c r="C828">
        <v>106172003</v>
      </c>
      <c r="D828" t="s">
        <v>15982</v>
      </c>
      <c r="E828" t="s">
        <v>20938</v>
      </c>
      <c r="F828" t="s">
        <v>21029</v>
      </c>
      <c r="G828" t="s">
        <v>2857</v>
      </c>
      <c r="H828"/>
      <c r="I828"/>
      <c r="J828"/>
      <c r="K828"/>
      <c r="L828" t="s">
        <v>10395</v>
      </c>
      <c r="M828"/>
      <c r="N828"/>
      <c r="O828" t="s">
        <v>10395</v>
      </c>
    </row>
    <row r="829" spans="2:15" x14ac:dyDescent="0.3">
      <c r="B829" t="s">
        <v>21114</v>
      </c>
      <c r="C829">
        <v>106172003</v>
      </c>
      <c r="D829" t="s">
        <v>15982</v>
      </c>
      <c r="E829" t="s">
        <v>21115</v>
      </c>
      <c r="F829" t="s">
        <v>21029</v>
      </c>
      <c r="G829" t="s">
        <v>2385</v>
      </c>
      <c r="H829"/>
      <c r="I829"/>
      <c r="J829"/>
      <c r="K829"/>
      <c r="L829" t="s">
        <v>10395</v>
      </c>
      <c r="M829"/>
      <c r="N829"/>
      <c r="O829" t="s">
        <v>10395</v>
      </c>
    </row>
    <row r="830" spans="2:15" x14ac:dyDescent="0.3">
      <c r="B830" t="s">
        <v>13879</v>
      </c>
      <c r="C830">
        <v>106272003</v>
      </c>
      <c r="D830" t="s">
        <v>182</v>
      </c>
      <c r="E830" t="s">
        <v>1116</v>
      </c>
      <c r="F830" t="s">
        <v>1117</v>
      </c>
      <c r="G830" t="s">
        <v>2857</v>
      </c>
      <c r="H830"/>
      <c r="I830"/>
      <c r="J830" t="s">
        <v>10395</v>
      </c>
      <c r="K830" t="s">
        <v>16222</v>
      </c>
      <c r="L830" t="s">
        <v>10395</v>
      </c>
      <c r="M830"/>
      <c r="N830"/>
      <c r="O830" t="s">
        <v>16251</v>
      </c>
    </row>
    <row r="831" spans="2:15" x14ac:dyDescent="0.3">
      <c r="B831" t="s">
        <v>13880</v>
      </c>
      <c r="C831">
        <v>106272003</v>
      </c>
      <c r="D831" t="s">
        <v>182</v>
      </c>
      <c r="E831" t="s">
        <v>1116</v>
      </c>
      <c r="F831" t="s">
        <v>1117</v>
      </c>
      <c r="G831" t="s">
        <v>2858</v>
      </c>
      <c r="H831"/>
      <c r="I831"/>
      <c r="J831" t="s">
        <v>10395</v>
      </c>
      <c r="K831" t="s">
        <v>16329</v>
      </c>
      <c r="L831" t="s">
        <v>10395</v>
      </c>
      <c r="M831"/>
      <c r="N831"/>
      <c r="O831" t="s">
        <v>16364</v>
      </c>
    </row>
    <row r="832" spans="2:15" x14ac:dyDescent="0.3">
      <c r="B832" t="s">
        <v>18369</v>
      </c>
      <c r="C832">
        <v>106272003</v>
      </c>
      <c r="D832" t="s">
        <v>182</v>
      </c>
      <c r="E832" t="s">
        <v>18370</v>
      </c>
      <c r="F832" t="s">
        <v>1117</v>
      </c>
      <c r="G832" t="s">
        <v>2385</v>
      </c>
      <c r="H832"/>
      <c r="I832"/>
      <c r="J832" t="s">
        <v>10395</v>
      </c>
      <c r="K832" t="s">
        <v>16268</v>
      </c>
      <c r="L832" t="s">
        <v>10395</v>
      </c>
      <c r="M832"/>
      <c r="N832"/>
      <c r="O832" t="s">
        <v>16327</v>
      </c>
    </row>
    <row r="833" spans="2:15" x14ac:dyDescent="0.3">
      <c r="B833" t="s">
        <v>13881</v>
      </c>
      <c r="C833">
        <v>106272003</v>
      </c>
      <c r="D833" t="s">
        <v>182</v>
      </c>
      <c r="E833" t="s">
        <v>1118</v>
      </c>
      <c r="F833" t="s">
        <v>1119</v>
      </c>
      <c r="G833" t="s">
        <v>2857</v>
      </c>
      <c r="H833"/>
      <c r="I833"/>
      <c r="J833"/>
      <c r="K833" t="s">
        <v>16278</v>
      </c>
      <c r="L833"/>
      <c r="M833"/>
      <c r="N833"/>
      <c r="O833" t="s">
        <v>16278</v>
      </c>
    </row>
    <row r="834" spans="2:15" x14ac:dyDescent="0.3">
      <c r="B834" t="s">
        <v>13882</v>
      </c>
      <c r="C834">
        <v>106272003</v>
      </c>
      <c r="D834" t="s">
        <v>182</v>
      </c>
      <c r="E834" t="s">
        <v>1118</v>
      </c>
      <c r="F834" t="s">
        <v>1119</v>
      </c>
      <c r="G834" t="s">
        <v>2858</v>
      </c>
      <c r="H834"/>
      <c r="I834"/>
      <c r="J834" t="s">
        <v>10395</v>
      </c>
      <c r="K834" t="s">
        <v>16332</v>
      </c>
      <c r="L834" t="s">
        <v>10395</v>
      </c>
      <c r="M834"/>
      <c r="N834"/>
      <c r="O834" t="s">
        <v>16290</v>
      </c>
    </row>
    <row r="835" spans="2:15" x14ac:dyDescent="0.3">
      <c r="B835" t="s">
        <v>18371</v>
      </c>
      <c r="C835">
        <v>106272003</v>
      </c>
      <c r="D835" t="s">
        <v>182</v>
      </c>
      <c r="E835" t="s">
        <v>18372</v>
      </c>
      <c r="F835" t="s">
        <v>1119</v>
      </c>
      <c r="G835" t="s">
        <v>2385</v>
      </c>
      <c r="H835"/>
      <c r="I835"/>
      <c r="J835" t="s">
        <v>10395</v>
      </c>
      <c r="K835" t="s">
        <v>16328</v>
      </c>
      <c r="L835" t="s">
        <v>10395</v>
      </c>
      <c r="M835"/>
      <c r="N835"/>
      <c r="O835" t="s">
        <v>16379</v>
      </c>
    </row>
    <row r="836" spans="2:15" x14ac:dyDescent="0.3">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
      <c r="B837" t="s">
        <v>13436</v>
      </c>
      <c r="C837">
        <v>106330703</v>
      </c>
      <c r="D837" t="s">
        <v>72</v>
      </c>
      <c r="E837" t="s">
        <v>761</v>
      </c>
      <c r="F837" t="s">
        <v>762</v>
      </c>
      <c r="G837" t="s">
        <v>2858</v>
      </c>
      <c r="H837"/>
      <c r="I837"/>
      <c r="J837"/>
      <c r="K837" t="s">
        <v>16220</v>
      </c>
      <c r="L837" t="s">
        <v>10395</v>
      </c>
      <c r="M837" t="s">
        <v>10395</v>
      </c>
      <c r="N837"/>
      <c r="O837" t="s">
        <v>16574</v>
      </c>
    </row>
    <row r="838" spans="2:15" x14ac:dyDescent="0.3">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
      <c r="B840" t="s">
        <v>13438</v>
      </c>
      <c r="C840">
        <v>106330803</v>
      </c>
      <c r="D840" t="s">
        <v>73</v>
      </c>
      <c r="E840" t="s">
        <v>763</v>
      </c>
      <c r="F840" t="s">
        <v>764</v>
      </c>
      <c r="G840" t="s">
        <v>2858</v>
      </c>
      <c r="H840"/>
      <c r="I840"/>
      <c r="J840" t="s">
        <v>10395</v>
      </c>
      <c r="K840" t="s">
        <v>16448</v>
      </c>
      <c r="L840" t="s">
        <v>10395</v>
      </c>
      <c r="M840"/>
      <c r="N840"/>
      <c r="O840" t="s">
        <v>16587</v>
      </c>
    </row>
    <row r="841" spans="2:15" x14ac:dyDescent="0.3">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
      <c r="B842" t="s">
        <v>14123</v>
      </c>
      <c r="C842">
        <v>106333407</v>
      </c>
      <c r="D842" t="s">
        <v>242</v>
      </c>
      <c r="E842" t="s">
        <v>242</v>
      </c>
      <c r="F842" t="s">
        <v>2833</v>
      </c>
      <c r="G842" t="s">
        <v>2857</v>
      </c>
      <c r="H842"/>
      <c r="I842"/>
      <c r="J842" t="s">
        <v>10395</v>
      </c>
      <c r="K842" t="s">
        <v>16220</v>
      </c>
      <c r="L842" t="s">
        <v>10395</v>
      </c>
      <c r="M842"/>
      <c r="N842"/>
      <c r="O842" t="s">
        <v>16475</v>
      </c>
    </row>
    <row r="843" spans="2:15" x14ac:dyDescent="0.3">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
      <c r="B848" t="s">
        <v>21117</v>
      </c>
      <c r="C848">
        <v>106338003</v>
      </c>
      <c r="D848" t="s">
        <v>418</v>
      </c>
      <c r="E848" t="s">
        <v>20940</v>
      </c>
      <c r="F848" t="s">
        <v>21031</v>
      </c>
      <c r="G848" t="s">
        <v>2857</v>
      </c>
      <c r="H848"/>
      <c r="I848"/>
      <c r="J848"/>
      <c r="K848" t="s">
        <v>10395</v>
      </c>
      <c r="L848"/>
      <c r="M848"/>
      <c r="N848"/>
      <c r="O848" t="s">
        <v>10395</v>
      </c>
    </row>
    <row r="849" spans="2:15" x14ac:dyDescent="0.3">
      <c r="B849" t="s">
        <v>21118</v>
      </c>
      <c r="C849">
        <v>106338003</v>
      </c>
      <c r="D849" t="s">
        <v>418</v>
      </c>
      <c r="E849" t="s">
        <v>20940</v>
      </c>
      <c r="F849" t="s">
        <v>21031</v>
      </c>
      <c r="G849" t="s">
        <v>2858</v>
      </c>
      <c r="H849"/>
      <c r="I849"/>
      <c r="J849"/>
      <c r="K849" t="s">
        <v>10395</v>
      </c>
      <c r="L849"/>
      <c r="M849"/>
      <c r="N849"/>
      <c r="O849" t="s">
        <v>10395</v>
      </c>
    </row>
    <row r="850" spans="2:15" x14ac:dyDescent="0.3">
      <c r="B850" t="s">
        <v>21119</v>
      </c>
      <c r="C850">
        <v>106338003</v>
      </c>
      <c r="D850" t="s">
        <v>418</v>
      </c>
      <c r="E850" t="s">
        <v>21120</v>
      </c>
      <c r="F850" t="s">
        <v>21031</v>
      </c>
      <c r="G850" t="s">
        <v>2385</v>
      </c>
      <c r="H850"/>
      <c r="I850"/>
      <c r="J850"/>
      <c r="K850" t="s">
        <v>10395</v>
      </c>
      <c r="L850"/>
      <c r="M850"/>
      <c r="N850"/>
      <c r="O850" t="s">
        <v>10395</v>
      </c>
    </row>
    <row r="851" spans="2:15" x14ac:dyDescent="0.3">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
      <c r="B860" t="s">
        <v>14593</v>
      </c>
      <c r="C860">
        <v>106616203</v>
      </c>
      <c r="D860" t="s">
        <v>363</v>
      </c>
      <c r="E860" t="s">
        <v>1684</v>
      </c>
      <c r="F860" t="s">
        <v>1685</v>
      </c>
      <c r="G860" t="s">
        <v>2857</v>
      </c>
      <c r="H860"/>
      <c r="I860"/>
      <c r="J860" t="s">
        <v>10395</v>
      </c>
      <c r="K860" t="s">
        <v>16348</v>
      </c>
      <c r="L860" t="s">
        <v>10395</v>
      </c>
      <c r="M860"/>
      <c r="N860"/>
      <c r="O860" t="s">
        <v>16321</v>
      </c>
    </row>
    <row r="861" spans="2:15" x14ac:dyDescent="0.3">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
      <c r="B866" t="s">
        <v>16141</v>
      </c>
      <c r="C866">
        <v>106617203</v>
      </c>
      <c r="D866" t="s">
        <v>505</v>
      </c>
      <c r="E866" t="s">
        <v>16111</v>
      </c>
      <c r="F866" t="s">
        <v>16110</v>
      </c>
      <c r="G866" t="s">
        <v>2857</v>
      </c>
      <c r="H866"/>
      <c r="I866"/>
      <c r="J866"/>
      <c r="K866" t="s">
        <v>10395</v>
      </c>
      <c r="L866"/>
      <c r="M866"/>
      <c r="N866"/>
      <c r="O866" t="s">
        <v>10395</v>
      </c>
    </row>
    <row r="867" spans="2:15" x14ac:dyDescent="0.3">
      <c r="B867" t="s">
        <v>16140</v>
      </c>
      <c r="C867">
        <v>106617203</v>
      </c>
      <c r="D867" t="s">
        <v>505</v>
      </c>
      <c r="E867" t="s">
        <v>16111</v>
      </c>
      <c r="F867" t="s">
        <v>16110</v>
      </c>
      <c r="G867" t="s">
        <v>2858</v>
      </c>
      <c r="H867"/>
      <c r="I867"/>
      <c r="J867"/>
      <c r="K867" t="s">
        <v>10395</v>
      </c>
      <c r="L867"/>
      <c r="M867"/>
      <c r="N867"/>
      <c r="O867" t="s">
        <v>10395</v>
      </c>
    </row>
    <row r="868" spans="2:15" x14ac:dyDescent="0.3">
      <c r="B868" t="s">
        <v>18391</v>
      </c>
      <c r="C868">
        <v>106617203</v>
      </c>
      <c r="D868" t="s">
        <v>505</v>
      </c>
      <c r="E868" t="s">
        <v>18392</v>
      </c>
      <c r="F868" t="s">
        <v>16110</v>
      </c>
      <c r="G868" t="s">
        <v>2385</v>
      </c>
      <c r="H868"/>
      <c r="I868"/>
      <c r="J868"/>
      <c r="K868" t="s">
        <v>10395</v>
      </c>
      <c r="L868"/>
      <c r="M868"/>
      <c r="N868"/>
      <c r="O868" t="s">
        <v>10395</v>
      </c>
    </row>
    <row r="869" spans="2:15" x14ac:dyDescent="0.3">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
      <c r="B870" t="s">
        <v>15505</v>
      </c>
      <c r="C870">
        <v>106617203</v>
      </c>
      <c r="D870" t="s">
        <v>505</v>
      </c>
      <c r="E870" t="s">
        <v>2121</v>
      </c>
      <c r="F870" t="s">
        <v>2122</v>
      </c>
      <c r="G870" t="s">
        <v>2858</v>
      </c>
      <c r="H870"/>
      <c r="I870"/>
      <c r="J870" t="s">
        <v>10395</v>
      </c>
      <c r="K870" t="s">
        <v>16662</v>
      </c>
      <c r="L870" t="s">
        <v>10395</v>
      </c>
      <c r="M870"/>
      <c r="N870"/>
      <c r="O870" t="s">
        <v>16532</v>
      </c>
    </row>
    <row r="871" spans="2:15" x14ac:dyDescent="0.3">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
      <c r="B936" t="s">
        <v>14252</v>
      </c>
      <c r="C936">
        <v>107654903</v>
      </c>
      <c r="D936" t="s">
        <v>274</v>
      </c>
      <c r="E936" t="s">
        <v>1405</v>
      </c>
      <c r="F936" t="s">
        <v>1406</v>
      </c>
      <c r="G936" t="s">
        <v>2858</v>
      </c>
      <c r="H936"/>
      <c r="I936" t="s">
        <v>10395</v>
      </c>
      <c r="J936"/>
      <c r="K936" t="s">
        <v>16609</v>
      </c>
      <c r="L936" t="s">
        <v>10395</v>
      </c>
      <c r="M936"/>
      <c r="N936"/>
      <c r="O936" t="s">
        <v>16309</v>
      </c>
    </row>
    <row r="937" spans="2:15" x14ac:dyDescent="0.3">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
      <c r="B950" t="s">
        <v>14437</v>
      </c>
      <c r="C950">
        <v>107655903</v>
      </c>
      <c r="D950" t="s">
        <v>323</v>
      </c>
      <c r="E950" t="s">
        <v>1551</v>
      </c>
      <c r="F950" t="s">
        <v>1552</v>
      </c>
      <c r="G950" t="s">
        <v>2857</v>
      </c>
      <c r="H950"/>
      <c r="I950"/>
      <c r="J950"/>
      <c r="K950" t="s">
        <v>16551</v>
      </c>
      <c r="L950" t="s">
        <v>10395</v>
      </c>
      <c r="M950"/>
      <c r="N950"/>
      <c r="O950" t="s">
        <v>16293</v>
      </c>
    </row>
    <row r="951" spans="2:15" x14ac:dyDescent="0.3">
      <c r="B951" t="s">
        <v>14438</v>
      </c>
      <c r="C951">
        <v>107655903</v>
      </c>
      <c r="D951" t="s">
        <v>323</v>
      </c>
      <c r="E951" t="s">
        <v>1551</v>
      </c>
      <c r="F951" t="s">
        <v>1552</v>
      </c>
      <c r="G951" t="s">
        <v>2858</v>
      </c>
      <c r="H951"/>
      <c r="I951"/>
      <c r="J951"/>
      <c r="K951" t="s">
        <v>16500</v>
      </c>
      <c r="L951" t="s">
        <v>10395</v>
      </c>
      <c r="M951"/>
      <c r="N951"/>
      <c r="O951" t="s">
        <v>16250</v>
      </c>
    </row>
    <row r="952" spans="2:15" x14ac:dyDescent="0.3">
      <c r="B952" t="s">
        <v>18446</v>
      </c>
      <c r="C952">
        <v>107655903</v>
      </c>
      <c r="D952" t="s">
        <v>323</v>
      </c>
      <c r="E952" t="s">
        <v>18447</v>
      </c>
      <c r="F952" t="s">
        <v>1552</v>
      </c>
      <c r="G952" t="s">
        <v>2385</v>
      </c>
      <c r="H952"/>
      <c r="I952"/>
      <c r="J952"/>
      <c r="K952" t="s">
        <v>16593</v>
      </c>
      <c r="L952" t="s">
        <v>16240</v>
      </c>
      <c r="M952"/>
      <c r="N952"/>
      <c r="O952" t="s">
        <v>16549</v>
      </c>
    </row>
    <row r="953" spans="2:15" x14ac:dyDescent="0.3">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
      <c r="B977" t="s">
        <v>15816</v>
      </c>
      <c r="C977">
        <v>107658903</v>
      </c>
      <c r="D977" t="s">
        <v>579</v>
      </c>
      <c r="E977" t="s">
        <v>2371</v>
      </c>
      <c r="F977" t="s">
        <v>2372</v>
      </c>
      <c r="G977" t="s">
        <v>2857</v>
      </c>
      <c r="H977"/>
      <c r="I977"/>
      <c r="J977" t="s">
        <v>10395</v>
      </c>
      <c r="K977" t="s">
        <v>16324</v>
      </c>
      <c r="L977" t="s">
        <v>16238</v>
      </c>
      <c r="M977"/>
      <c r="N977"/>
      <c r="O977" t="s">
        <v>16440</v>
      </c>
    </row>
    <row r="978" spans="2:15" x14ac:dyDescent="0.3">
      <c r="B978" t="s">
        <v>15817</v>
      </c>
      <c r="C978">
        <v>107658903</v>
      </c>
      <c r="D978" t="s">
        <v>579</v>
      </c>
      <c r="E978" t="s">
        <v>2371</v>
      </c>
      <c r="F978" t="s">
        <v>2372</v>
      </c>
      <c r="G978" t="s">
        <v>2858</v>
      </c>
      <c r="H978"/>
      <c r="I978"/>
      <c r="J978" t="s">
        <v>10395</v>
      </c>
      <c r="K978" t="s">
        <v>16375</v>
      </c>
      <c r="L978" t="s">
        <v>10395</v>
      </c>
      <c r="M978"/>
      <c r="N978"/>
      <c r="O978" t="s">
        <v>16294</v>
      </c>
    </row>
    <row r="979" spans="2:15" x14ac:dyDescent="0.3">
      <c r="B979" t="s">
        <v>18464</v>
      </c>
      <c r="C979">
        <v>107658903</v>
      </c>
      <c r="D979" t="s">
        <v>579</v>
      </c>
      <c r="E979" t="s">
        <v>18465</v>
      </c>
      <c r="F979" t="s">
        <v>2372</v>
      </c>
      <c r="G979" t="s">
        <v>2385</v>
      </c>
      <c r="H979"/>
      <c r="I979"/>
      <c r="J979" t="s">
        <v>10395</v>
      </c>
      <c r="K979" t="s">
        <v>16322</v>
      </c>
      <c r="L979" t="s">
        <v>16263</v>
      </c>
      <c r="M979"/>
      <c r="N979"/>
      <c r="O979" t="s">
        <v>16533</v>
      </c>
    </row>
    <row r="980" spans="2:15" x14ac:dyDescent="0.3">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
      <c r="B990" t="s">
        <v>13592</v>
      </c>
      <c r="C990">
        <v>108051503</v>
      </c>
      <c r="D990" t="s">
        <v>107</v>
      </c>
      <c r="E990" t="s">
        <v>888</v>
      </c>
      <c r="F990" t="s">
        <v>889</v>
      </c>
      <c r="G990" t="s">
        <v>2858</v>
      </c>
      <c r="H990"/>
      <c r="I990"/>
      <c r="J990"/>
      <c r="K990" t="s">
        <v>16332</v>
      </c>
      <c r="L990" t="s">
        <v>10395</v>
      </c>
      <c r="M990"/>
      <c r="N990"/>
      <c r="O990" t="s">
        <v>16290</v>
      </c>
    </row>
    <row r="991" spans="2:15" x14ac:dyDescent="0.3">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
      <c r="B992" t="s">
        <v>13593</v>
      </c>
      <c r="C992">
        <v>108051503</v>
      </c>
      <c r="D992" t="s">
        <v>107</v>
      </c>
      <c r="E992" t="s">
        <v>890</v>
      </c>
      <c r="F992" t="s">
        <v>891</v>
      </c>
      <c r="G992" t="s">
        <v>2857</v>
      </c>
      <c r="H992"/>
      <c r="I992"/>
      <c r="J992" t="s">
        <v>10395</v>
      </c>
      <c r="K992" t="s">
        <v>16343</v>
      </c>
      <c r="L992" t="s">
        <v>10395</v>
      </c>
      <c r="M992"/>
      <c r="N992"/>
      <c r="O992" t="s">
        <v>16558</v>
      </c>
    </row>
    <row r="993" spans="2:15" x14ac:dyDescent="0.3">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
      <c r="B998" t="s">
        <v>13841</v>
      </c>
      <c r="C998">
        <v>108053003</v>
      </c>
      <c r="D998" t="s">
        <v>170</v>
      </c>
      <c r="E998" t="s">
        <v>1084</v>
      </c>
      <c r="F998" t="s">
        <v>1085</v>
      </c>
      <c r="G998" t="s">
        <v>2857</v>
      </c>
      <c r="H998"/>
      <c r="I998"/>
      <c r="J998" t="s">
        <v>10395</v>
      </c>
      <c r="K998" t="s">
        <v>16269</v>
      </c>
      <c r="L998"/>
      <c r="M998"/>
      <c r="N998"/>
      <c r="O998" t="s">
        <v>16369</v>
      </c>
    </row>
    <row r="999" spans="2:15" x14ac:dyDescent="0.3">
      <c r="B999" t="s">
        <v>13842</v>
      </c>
      <c r="C999">
        <v>108053003</v>
      </c>
      <c r="D999" t="s">
        <v>170</v>
      </c>
      <c r="E999" t="s">
        <v>1084</v>
      </c>
      <c r="F999" t="s">
        <v>1085</v>
      </c>
      <c r="G999" t="s">
        <v>2858</v>
      </c>
      <c r="H999"/>
      <c r="I999" t="s">
        <v>10395</v>
      </c>
      <c r="J999" t="s">
        <v>10395</v>
      </c>
      <c r="K999" t="s">
        <v>16245</v>
      </c>
      <c r="L999"/>
      <c r="M999"/>
      <c r="N999"/>
      <c r="O999" t="s">
        <v>16502</v>
      </c>
    </row>
    <row r="1000" spans="2:15" x14ac:dyDescent="0.3">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
      <c r="B1025" t="s">
        <v>13330</v>
      </c>
      <c r="C1025">
        <v>108071003</v>
      </c>
      <c r="D1025" t="s">
        <v>48</v>
      </c>
      <c r="E1025" t="s">
        <v>675</v>
      </c>
      <c r="F1025" t="s">
        <v>676</v>
      </c>
      <c r="G1025" t="s">
        <v>2857</v>
      </c>
      <c r="H1025"/>
      <c r="I1025"/>
      <c r="J1025"/>
      <c r="K1025" t="s">
        <v>16335</v>
      </c>
      <c r="L1025" t="s">
        <v>10395</v>
      </c>
      <c r="M1025"/>
      <c r="N1025"/>
      <c r="O1025" t="s">
        <v>16312</v>
      </c>
    </row>
    <row r="1026" spans="2:15" x14ac:dyDescent="0.3">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
      <c r="B1031" t="s">
        <v>16139</v>
      </c>
      <c r="C1031">
        <v>108071504</v>
      </c>
      <c r="D1031" t="s">
        <v>114</v>
      </c>
      <c r="E1031" t="s">
        <v>16085</v>
      </c>
      <c r="F1031" t="s">
        <v>16084</v>
      </c>
      <c r="G1031" t="s">
        <v>2857</v>
      </c>
      <c r="H1031"/>
      <c r="I1031"/>
      <c r="J1031"/>
      <c r="K1031" t="s">
        <v>16276</v>
      </c>
      <c r="L1031"/>
      <c r="M1031"/>
      <c r="N1031"/>
      <c r="O1031" t="s">
        <v>16276</v>
      </c>
    </row>
    <row r="1032" spans="2:15" x14ac:dyDescent="0.3">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
      <c r="B1049" t="s">
        <v>15546</v>
      </c>
      <c r="C1049">
        <v>108078003</v>
      </c>
      <c r="D1049" t="s">
        <v>517</v>
      </c>
      <c r="E1049" t="s">
        <v>2158</v>
      </c>
      <c r="F1049" t="s">
        <v>2159</v>
      </c>
      <c r="G1049" t="s">
        <v>2857</v>
      </c>
      <c r="H1049"/>
      <c r="I1049"/>
      <c r="J1049"/>
      <c r="K1049" t="s">
        <v>16242</v>
      </c>
      <c r="L1049" t="s">
        <v>10395</v>
      </c>
      <c r="M1049"/>
      <c r="N1049"/>
      <c r="O1049" t="s">
        <v>16304</v>
      </c>
    </row>
    <row r="1050" spans="2:15" x14ac:dyDescent="0.3">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
      <c r="B1064" t="s">
        <v>13523</v>
      </c>
      <c r="C1064">
        <v>108111303</v>
      </c>
      <c r="D1064" t="s">
        <v>93</v>
      </c>
      <c r="E1064" t="s">
        <v>835</v>
      </c>
      <c r="F1064" t="s">
        <v>836</v>
      </c>
      <c r="G1064" t="s">
        <v>2857</v>
      </c>
      <c r="H1064"/>
      <c r="I1064" t="s">
        <v>10395</v>
      </c>
      <c r="J1064"/>
      <c r="K1064" t="s">
        <v>16602</v>
      </c>
      <c r="L1064"/>
      <c r="M1064"/>
      <c r="N1064"/>
      <c r="O1064" t="s">
        <v>16439</v>
      </c>
    </row>
    <row r="1065" spans="2:15" x14ac:dyDescent="0.3">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
      <c r="B1110" t="s">
        <v>13351</v>
      </c>
      <c r="C1110">
        <v>108561003</v>
      </c>
      <c r="D1110" t="s">
        <v>52</v>
      </c>
      <c r="E1110" t="s">
        <v>690</v>
      </c>
      <c r="F1110" t="s">
        <v>691</v>
      </c>
      <c r="G1110" t="s">
        <v>2858</v>
      </c>
      <c r="H1110"/>
      <c r="I1110"/>
      <c r="J1110"/>
      <c r="K1110" t="s">
        <v>16334</v>
      </c>
      <c r="L1110"/>
      <c r="M1110"/>
      <c r="N1110"/>
      <c r="O1110" t="s">
        <v>16334</v>
      </c>
    </row>
    <row r="1111" spans="2:15" x14ac:dyDescent="0.3">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
      <c r="B1119" t="s">
        <v>14358</v>
      </c>
      <c r="C1119">
        <v>108565203</v>
      </c>
      <c r="D1119" t="s">
        <v>300</v>
      </c>
      <c r="E1119" t="s">
        <v>1481</v>
      </c>
      <c r="F1119" t="s">
        <v>1482</v>
      </c>
      <c r="G1119" t="s">
        <v>2858</v>
      </c>
      <c r="H1119"/>
      <c r="I1119" t="s">
        <v>10395</v>
      </c>
      <c r="J1119"/>
      <c r="K1119" t="s">
        <v>16223</v>
      </c>
      <c r="L1119"/>
      <c r="M1119"/>
      <c r="N1119"/>
      <c r="O1119" t="s">
        <v>16404</v>
      </c>
    </row>
    <row r="1120" spans="2:15" x14ac:dyDescent="0.3">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
      <c r="B1124" t="s">
        <v>14537</v>
      </c>
      <c r="C1124">
        <v>108565503</v>
      </c>
      <c r="D1124" t="s">
        <v>346</v>
      </c>
      <c r="E1124" t="s">
        <v>1637</v>
      </c>
      <c r="F1124" t="s">
        <v>1638</v>
      </c>
      <c r="G1124" t="s">
        <v>2857</v>
      </c>
      <c r="H1124"/>
      <c r="I1124"/>
      <c r="J1124"/>
      <c r="K1124" t="s">
        <v>16329</v>
      </c>
      <c r="L1124"/>
      <c r="M1124"/>
      <c r="N1124"/>
      <c r="O1124" t="s">
        <v>16329</v>
      </c>
    </row>
    <row r="1125" spans="2:15" x14ac:dyDescent="0.3">
      <c r="B1125" t="s">
        <v>14538</v>
      </c>
      <c r="C1125">
        <v>108565503</v>
      </c>
      <c r="D1125" t="s">
        <v>346</v>
      </c>
      <c r="E1125" t="s">
        <v>1637</v>
      </c>
      <c r="F1125" t="s">
        <v>1638</v>
      </c>
      <c r="G1125" t="s">
        <v>2858</v>
      </c>
      <c r="H1125"/>
      <c r="I1125"/>
      <c r="J1125"/>
      <c r="K1125" t="s">
        <v>16290</v>
      </c>
      <c r="L1125"/>
      <c r="M1125"/>
      <c r="N1125"/>
      <c r="O1125" t="s">
        <v>16290</v>
      </c>
    </row>
    <row r="1126" spans="2:15" x14ac:dyDescent="0.3">
      <c r="B1126" t="s">
        <v>18559</v>
      </c>
      <c r="C1126">
        <v>108565503</v>
      </c>
      <c r="D1126" t="s">
        <v>346</v>
      </c>
      <c r="E1126" t="s">
        <v>18560</v>
      </c>
      <c r="F1126" t="s">
        <v>1638</v>
      </c>
      <c r="G1126" t="s">
        <v>2385</v>
      </c>
      <c r="H1126"/>
      <c r="I1126"/>
      <c r="J1126"/>
      <c r="K1126" t="s">
        <v>16527</v>
      </c>
      <c r="L1126"/>
      <c r="M1126"/>
      <c r="N1126"/>
      <c r="O1126" t="s">
        <v>16527</v>
      </c>
    </row>
    <row r="1127" spans="2:15" x14ac:dyDescent="0.3">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
      <c r="B1139" t="s">
        <v>15320</v>
      </c>
      <c r="C1139">
        <v>108567404</v>
      </c>
      <c r="D1139" t="s">
        <v>456</v>
      </c>
      <c r="E1139" t="s">
        <v>10209</v>
      </c>
      <c r="F1139" t="s">
        <v>10286</v>
      </c>
      <c r="G1139" t="s">
        <v>2857</v>
      </c>
      <c r="H1139"/>
      <c r="I1139"/>
      <c r="J1139"/>
      <c r="K1139" t="s">
        <v>16229</v>
      </c>
      <c r="L1139"/>
      <c r="M1139"/>
      <c r="N1139"/>
      <c r="O1139" t="s">
        <v>16229</v>
      </c>
    </row>
    <row r="1140" spans="2:15" x14ac:dyDescent="0.3">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
      <c r="B1145" t="s">
        <v>15530</v>
      </c>
      <c r="C1145">
        <v>108568404</v>
      </c>
      <c r="D1145" t="s">
        <v>513</v>
      </c>
      <c r="E1145" t="s">
        <v>2144</v>
      </c>
      <c r="F1145" t="s">
        <v>2145</v>
      </c>
      <c r="G1145" t="s">
        <v>2857</v>
      </c>
      <c r="H1145"/>
      <c r="I1145"/>
      <c r="J1145"/>
      <c r="K1145" t="s">
        <v>16276</v>
      </c>
      <c r="L1145"/>
      <c r="M1145"/>
      <c r="N1145"/>
      <c r="O1145" t="s">
        <v>16276</v>
      </c>
    </row>
    <row r="1146" spans="2:15" x14ac:dyDescent="0.3">
      <c r="B1146" t="s">
        <v>15531</v>
      </c>
      <c r="C1146">
        <v>108568404</v>
      </c>
      <c r="D1146" t="s">
        <v>513</v>
      </c>
      <c r="E1146" t="s">
        <v>2144</v>
      </c>
      <c r="F1146" t="s">
        <v>2145</v>
      </c>
      <c r="G1146" t="s">
        <v>2858</v>
      </c>
      <c r="H1146"/>
      <c r="I1146"/>
      <c r="J1146" t="s">
        <v>10395</v>
      </c>
      <c r="K1146" t="s">
        <v>16334</v>
      </c>
      <c r="L1146"/>
      <c r="M1146"/>
      <c r="N1146"/>
      <c r="O1146" t="s">
        <v>16392</v>
      </c>
    </row>
    <row r="1147" spans="2:15" x14ac:dyDescent="0.3">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
      <c r="B1179" t="s">
        <v>14152</v>
      </c>
      <c r="C1179">
        <v>109422303</v>
      </c>
      <c r="D1179" t="s">
        <v>250</v>
      </c>
      <c r="E1179" t="s">
        <v>1333</v>
      </c>
      <c r="F1179" t="s">
        <v>1334</v>
      </c>
      <c r="G1179" t="s">
        <v>2858</v>
      </c>
      <c r="H1179"/>
      <c r="I1179"/>
      <c r="J1179" t="s">
        <v>10395</v>
      </c>
      <c r="K1179" t="s">
        <v>16474</v>
      </c>
      <c r="L1179"/>
      <c r="M1179"/>
      <c r="N1179"/>
      <c r="O1179" t="s">
        <v>16395</v>
      </c>
    </row>
    <row r="1180" spans="2:15" x14ac:dyDescent="0.3">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
      <c r="B1190" t="s">
        <v>15346</v>
      </c>
      <c r="C1190">
        <v>109427503</v>
      </c>
      <c r="D1190" t="s">
        <v>464</v>
      </c>
      <c r="E1190" t="s">
        <v>1987</v>
      </c>
      <c r="F1190" t="s">
        <v>1988</v>
      </c>
      <c r="G1190" t="s">
        <v>2857</v>
      </c>
      <c r="H1190"/>
      <c r="I1190"/>
      <c r="J1190"/>
      <c r="K1190" t="s">
        <v>16294</v>
      </c>
      <c r="L1190" t="s">
        <v>10395</v>
      </c>
      <c r="M1190"/>
      <c r="N1190"/>
      <c r="O1190" t="s">
        <v>16501</v>
      </c>
    </row>
    <row r="1191" spans="2:15" x14ac:dyDescent="0.3">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
      <c r="B1193" t="s">
        <v>13290</v>
      </c>
      <c r="C1193">
        <v>109530304</v>
      </c>
      <c r="D1193" t="s">
        <v>35</v>
      </c>
      <c r="E1193" t="s">
        <v>642</v>
      </c>
      <c r="F1193" t="s">
        <v>643</v>
      </c>
      <c r="G1193" t="s">
        <v>2857</v>
      </c>
      <c r="H1193"/>
      <c r="I1193"/>
      <c r="J1193"/>
      <c r="K1193" t="s">
        <v>16290</v>
      </c>
      <c r="L1193"/>
      <c r="M1193"/>
      <c r="N1193"/>
      <c r="O1193" t="s">
        <v>16290</v>
      </c>
    </row>
    <row r="1194" spans="2:15" x14ac:dyDescent="0.3">
      <c r="B1194" t="s">
        <v>13291</v>
      </c>
      <c r="C1194">
        <v>109530304</v>
      </c>
      <c r="D1194" t="s">
        <v>35</v>
      </c>
      <c r="E1194" t="s">
        <v>642</v>
      </c>
      <c r="F1194" t="s">
        <v>643</v>
      </c>
      <c r="G1194" t="s">
        <v>2858</v>
      </c>
      <c r="H1194"/>
      <c r="I1194"/>
      <c r="J1194"/>
      <c r="K1194" t="s">
        <v>16236</v>
      </c>
      <c r="L1194"/>
      <c r="M1194"/>
      <c r="N1194" t="s">
        <v>10395</v>
      </c>
      <c r="O1194" t="s">
        <v>16368</v>
      </c>
    </row>
    <row r="1195" spans="2:15" x14ac:dyDescent="0.3">
      <c r="B1195" t="s">
        <v>18606</v>
      </c>
      <c r="C1195">
        <v>109530304</v>
      </c>
      <c r="D1195" t="s">
        <v>35</v>
      </c>
      <c r="E1195" t="s">
        <v>18607</v>
      </c>
      <c r="F1195" t="s">
        <v>643</v>
      </c>
      <c r="G1195" t="s">
        <v>2385</v>
      </c>
      <c r="H1195"/>
      <c r="I1195"/>
      <c r="J1195"/>
      <c r="K1195" t="s">
        <v>16367</v>
      </c>
      <c r="L1195"/>
      <c r="M1195"/>
      <c r="N1195" t="s">
        <v>10395</v>
      </c>
      <c r="O1195" t="s">
        <v>16582</v>
      </c>
    </row>
    <row r="1196" spans="2:15" x14ac:dyDescent="0.3">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
      <c r="B1206" t="s">
        <v>16686</v>
      </c>
      <c r="C1206">
        <v>109537504</v>
      </c>
      <c r="D1206" t="s">
        <v>366</v>
      </c>
      <c r="E1206" t="s">
        <v>16172</v>
      </c>
      <c r="F1206" t="s">
        <v>16171</v>
      </c>
      <c r="G1206" t="s">
        <v>2858</v>
      </c>
      <c r="H1206"/>
      <c r="I1206"/>
      <c r="J1206"/>
      <c r="K1206" t="s">
        <v>16402</v>
      </c>
      <c r="L1206"/>
      <c r="M1206"/>
      <c r="N1206"/>
      <c r="O1206" t="s">
        <v>16402</v>
      </c>
    </row>
    <row r="1207" spans="2:15" x14ac:dyDescent="0.3">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
      <c r="B1220" t="s">
        <v>13557</v>
      </c>
      <c r="C1220">
        <v>110143060</v>
      </c>
      <c r="D1220" t="s">
        <v>100</v>
      </c>
      <c r="E1220" t="s">
        <v>100</v>
      </c>
      <c r="F1220" t="s">
        <v>867</v>
      </c>
      <c r="G1220" t="s">
        <v>2857</v>
      </c>
      <c r="H1220"/>
      <c r="I1220"/>
      <c r="J1220" t="s">
        <v>10395</v>
      </c>
      <c r="K1220" t="s">
        <v>16249</v>
      </c>
      <c r="L1220"/>
      <c r="M1220"/>
      <c r="N1220"/>
      <c r="O1220" t="s">
        <v>16232</v>
      </c>
    </row>
    <row r="1221" spans="2:15" x14ac:dyDescent="0.3">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
      <c r="B1251" t="s">
        <v>14016</v>
      </c>
      <c r="C1251">
        <v>110173504</v>
      </c>
      <c r="D1251" t="s">
        <v>222</v>
      </c>
      <c r="E1251" t="s">
        <v>10309</v>
      </c>
      <c r="F1251" t="s">
        <v>10308</v>
      </c>
      <c r="G1251" t="s">
        <v>2858</v>
      </c>
      <c r="H1251"/>
      <c r="I1251"/>
      <c r="J1251"/>
      <c r="K1251" t="s">
        <v>16223</v>
      </c>
      <c r="L1251"/>
      <c r="M1251"/>
      <c r="N1251"/>
      <c r="O1251" t="s">
        <v>16223</v>
      </c>
    </row>
    <row r="1252" spans="2:15" x14ac:dyDescent="0.3">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
      <c r="B1296" t="s">
        <v>14148</v>
      </c>
      <c r="C1296">
        <v>111312804</v>
      </c>
      <c r="D1296" t="s">
        <v>249</v>
      </c>
      <c r="E1296" t="s">
        <v>1329</v>
      </c>
      <c r="F1296" t="s">
        <v>1330</v>
      </c>
      <c r="G1296" t="s">
        <v>2858</v>
      </c>
      <c r="H1296"/>
      <c r="I1296"/>
      <c r="J1296" t="s">
        <v>10395</v>
      </c>
      <c r="K1296" t="s">
        <v>16311</v>
      </c>
      <c r="L1296"/>
      <c r="M1296"/>
      <c r="N1296"/>
      <c r="O1296" t="s">
        <v>16572</v>
      </c>
    </row>
    <row r="1297" spans="2:15" x14ac:dyDescent="0.3">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
      <c r="B1362" t="s">
        <v>15583</v>
      </c>
      <c r="C1362">
        <v>112018523</v>
      </c>
      <c r="D1362" t="s">
        <v>525</v>
      </c>
      <c r="E1362" t="s">
        <v>2182</v>
      </c>
      <c r="F1362" t="s">
        <v>2183</v>
      </c>
      <c r="G1362" t="s">
        <v>2858</v>
      </c>
      <c r="H1362"/>
      <c r="I1362"/>
      <c r="J1362" t="s">
        <v>16251</v>
      </c>
      <c r="K1362" t="s">
        <v>16402</v>
      </c>
      <c r="L1362"/>
      <c r="M1362"/>
      <c r="N1362"/>
      <c r="O1362" t="s">
        <v>16421</v>
      </c>
    </row>
    <row r="1363" spans="2:15" x14ac:dyDescent="0.3">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
      <c r="B1377" t="s">
        <v>13862</v>
      </c>
      <c r="C1377">
        <v>112282004</v>
      </c>
      <c r="D1377" t="s">
        <v>175</v>
      </c>
      <c r="E1377" t="s">
        <v>1101</v>
      </c>
      <c r="F1377" t="s">
        <v>1102</v>
      </c>
      <c r="G1377" t="s">
        <v>2858</v>
      </c>
      <c r="H1377"/>
      <c r="I1377"/>
      <c r="J1377" t="s">
        <v>10395</v>
      </c>
      <c r="K1377" t="s">
        <v>16384</v>
      </c>
      <c r="L1377"/>
      <c r="M1377"/>
      <c r="N1377"/>
      <c r="O1377" t="s">
        <v>16236</v>
      </c>
    </row>
    <row r="1378" spans="2:15" x14ac:dyDescent="0.3">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
      <c r="B1380" t="s">
        <v>13860</v>
      </c>
      <c r="C1380">
        <v>112282004</v>
      </c>
      <c r="D1380" t="s">
        <v>175</v>
      </c>
      <c r="E1380" t="s">
        <v>1099</v>
      </c>
      <c r="F1380" t="s">
        <v>1100</v>
      </c>
      <c r="G1380" t="s">
        <v>2858</v>
      </c>
      <c r="H1380"/>
      <c r="I1380"/>
      <c r="J1380" t="s">
        <v>10395</v>
      </c>
      <c r="K1380" t="s">
        <v>16253</v>
      </c>
      <c r="L1380"/>
      <c r="M1380"/>
      <c r="N1380"/>
      <c r="O1380" t="s">
        <v>16234</v>
      </c>
    </row>
    <row r="1381" spans="2:15" x14ac:dyDescent="0.3">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
      <c r="B1406" t="s">
        <v>21160</v>
      </c>
      <c r="C1406">
        <v>112671303</v>
      </c>
      <c r="D1406" t="s">
        <v>99</v>
      </c>
      <c r="E1406" t="s">
        <v>20954</v>
      </c>
      <c r="F1406" t="s">
        <v>21036</v>
      </c>
      <c r="G1406" t="s">
        <v>2857</v>
      </c>
      <c r="H1406"/>
      <c r="I1406"/>
      <c r="J1406"/>
      <c r="K1406" t="s">
        <v>10395</v>
      </c>
      <c r="L1406"/>
      <c r="M1406"/>
      <c r="N1406"/>
      <c r="O1406" t="s">
        <v>10395</v>
      </c>
    </row>
    <row r="1407" spans="2:15" x14ac:dyDescent="0.3">
      <c r="B1407" t="s">
        <v>21161</v>
      </c>
      <c r="C1407">
        <v>112671303</v>
      </c>
      <c r="D1407" t="s">
        <v>99</v>
      </c>
      <c r="E1407" t="s">
        <v>20954</v>
      </c>
      <c r="F1407" t="s">
        <v>21036</v>
      </c>
      <c r="G1407" t="s">
        <v>2858</v>
      </c>
      <c r="H1407"/>
      <c r="I1407"/>
      <c r="J1407"/>
      <c r="K1407" t="s">
        <v>10395</v>
      </c>
      <c r="L1407"/>
      <c r="M1407"/>
      <c r="N1407"/>
      <c r="O1407" t="s">
        <v>10395</v>
      </c>
    </row>
    <row r="1408" spans="2:15" x14ac:dyDescent="0.3">
      <c r="B1408" t="s">
        <v>21162</v>
      </c>
      <c r="C1408">
        <v>112671303</v>
      </c>
      <c r="D1408" t="s">
        <v>99</v>
      </c>
      <c r="E1408" t="s">
        <v>21163</v>
      </c>
      <c r="F1408" t="s">
        <v>21036</v>
      </c>
      <c r="G1408" t="s">
        <v>2385</v>
      </c>
      <c r="H1408"/>
      <c r="I1408"/>
      <c r="J1408"/>
      <c r="K1408" t="s">
        <v>10395</v>
      </c>
      <c r="L1408"/>
      <c r="M1408"/>
      <c r="N1408"/>
      <c r="O1408" t="s">
        <v>10395</v>
      </c>
    </row>
    <row r="1409" spans="2:15" x14ac:dyDescent="0.3">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
      <c r="B1415" t="s">
        <v>16715</v>
      </c>
      <c r="C1415">
        <v>112671603</v>
      </c>
      <c r="D1415" t="s">
        <v>142</v>
      </c>
      <c r="E1415" t="s">
        <v>20956</v>
      </c>
      <c r="F1415" t="s">
        <v>16174</v>
      </c>
      <c r="G1415" t="s">
        <v>2857</v>
      </c>
      <c r="H1415"/>
      <c r="I1415" t="s">
        <v>10395</v>
      </c>
      <c r="J1415"/>
      <c r="K1415"/>
      <c r="L1415"/>
      <c r="M1415"/>
      <c r="N1415"/>
      <c r="O1415" t="s">
        <v>10395</v>
      </c>
    </row>
    <row r="1416" spans="2:15" x14ac:dyDescent="0.3">
      <c r="B1416" t="s">
        <v>21165</v>
      </c>
      <c r="C1416">
        <v>112671603</v>
      </c>
      <c r="D1416" t="s">
        <v>142</v>
      </c>
      <c r="E1416" t="s">
        <v>20956</v>
      </c>
      <c r="F1416" t="s">
        <v>16174</v>
      </c>
      <c r="G1416" t="s">
        <v>2858</v>
      </c>
      <c r="H1416"/>
      <c r="I1416"/>
      <c r="J1416"/>
      <c r="K1416"/>
      <c r="L1416"/>
      <c r="M1416" t="s">
        <v>10395</v>
      </c>
      <c r="N1416"/>
      <c r="O1416" t="s">
        <v>10395</v>
      </c>
    </row>
    <row r="1417" spans="2:15" x14ac:dyDescent="0.3">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
      <c r="B1433" t="s">
        <v>21167</v>
      </c>
      <c r="C1433">
        <v>112672803</v>
      </c>
      <c r="D1433" t="s">
        <v>220</v>
      </c>
      <c r="E1433" t="s">
        <v>20958</v>
      </c>
      <c r="F1433" t="s">
        <v>21037</v>
      </c>
      <c r="G1433" t="s">
        <v>2858</v>
      </c>
      <c r="H1433"/>
      <c r="I1433"/>
      <c r="J1433"/>
      <c r="K1433" t="s">
        <v>10395</v>
      </c>
      <c r="L1433"/>
      <c r="M1433"/>
      <c r="N1433"/>
      <c r="O1433" t="s">
        <v>10395</v>
      </c>
    </row>
    <row r="1434" spans="2:15" x14ac:dyDescent="0.3">
      <c r="B1434" t="s">
        <v>21168</v>
      </c>
      <c r="C1434">
        <v>112672803</v>
      </c>
      <c r="D1434" t="s">
        <v>220</v>
      </c>
      <c r="E1434" t="s">
        <v>21169</v>
      </c>
      <c r="F1434" t="s">
        <v>21037</v>
      </c>
      <c r="G1434" t="s">
        <v>2385</v>
      </c>
      <c r="H1434"/>
      <c r="I1434"/>
      <c r="J1434"/>
      <c r="K1434" t="s">
        <v>10395</v>
      </c>
      <c r="L1434"/>
      <c r="M1434"/>
      <c r="N1434"/>
      <c r="O1434" t="s">
        <v>10395</v>
      </c>
    </row>
    <row r="1435" spans="2:15" x14ac:dyDescent="0.3">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
      <c r="B1468" t="s">
        <v>21173</v>
      </c>
      <c r="C1468">
        <v>112676503</v>
      </c>
      <c r="D1468" t="s">
        <v>484</v>
      </c>
      <c r="E1468" t="s">
        <v>20960</v>
      </c>
      <c r="F1468" t="s">
        <v>21039</v>
      </c>
      <c r="G1468" t="s">
        <v>2857</v>
      </c>
      <c r="H1468"/>
      <c r="I1468"/>
      <c r="J1468" t="s">
        <v>10395</v>
      </c>
      <c r="K1468"/>
      <c r="L1468"/>
      <c r="M1468"/>
      <c r="N1468"/>
      <c r="O1468" t="s">
        <v>10395</v>
      </c>
    </row>
    <row r="1469" spans="2:15" x14ac:dyDescent="0.3">
      <c r="B1469" t="s">
        <v>21174</v>
      </c>
      <c r="C1469">
        <v>112676503</v>
      </c>
      <c r="D1469" t="s">
        <v>484</v>
      </c>
      <c r="E1469" t="s">
        <v>21175</v>
      </c>
      <c r="F1469" t="s">
        <v>21039</v>
      </c>
      <c r="G1469" t="s">
        <v>2385</v>
      </c>
      <c r="H1469"/>
      <c r="I1469"/>
      <c r="J1469" t="s">
        <v>10395</v>
      </c>
      <c r="K1469"/>
      <c r="L1469"/>
      <c r="M1469"/>
      <c r="N1469"/>
      <c r="O1469" t="s">
        <v>10395</v>
      </c>
    </row>
    <row r="1470" spans="2:15" x14ac:dyDescent="0.3">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
      <c r="B1548" t="s">
        <v>17798</v>
      </c>
      <c r="C1548">
        <v>113362303</v>
      </c>
      <c r="D1548" t="s">
        <v>159</v>
      </c>
      <c r="E1548" t="s">
        <v>17767</v>
      </c>
      <c r="F1548" t="s">
        <v>17799</v>
      </c>
      <c r="G1548" t="s">
        <v>2858</v>
      </c>
      <c r="H1548"/>
      <c r="I1548"/>
      <c r="J1548"/>
      <c r="K1548" t="s">
        <v>10395</v>
      </c>
      <c r="L1548"/>
      <c r="M1548"/>
      <c r="N1548"/>
      <c r="O1548" t="s">
        <v>10395</v>
      </c>
    </row>
    <row r="1549" spans="2:15" x14ac:dyDescent="0.3">
      <c r="B1549" t="s">
        <v>20526</v>
      </c>
      <c r="C1549">
        <v>113362303</v>
      </c>
      <c r="D1549" t="s">
        <v>159</v>
      </c>
      <c r="E1549" t="s">
        <v>20527</v>
      </c>
      <c r="F1549" t="s">
        <v>17799</v>
      </c>
      <c r="G1549" t="s">
        <v>2385</v>
      </c>
      <c r="H1549"/>
      <c r="I1549"/>
      <c r="J1549"/>
      <c r="K1549" t="s">
        <v>10395</v>
      </c>
      <c r="L1549"/>
      <c r="M1549"/>
      <c r="N1549"/>
      <c r="O1549" t="s">
        <v>10395</v>
      </c>
    </row>
    <row r="1550" spans="2:15" x14ac:dyDescent="0.3">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
      <c r="B1622" t="s">
        <v>21196</v>
      </c>
      <c r="C1622">
        <v>113364503</v>
      </c>
      <c r="D1622" t="s">
        <v>285</v>
      </c>
      <c r="E1622" t="s">
        <v>16178</v>
      </c>
      <c r="F1622" t="s">
        <v>16177</v>
      </c>
      <c r="G1622" t="s">
        <v>2858</v>
      </c>
      <c r="H1622"/>
      <c r="I1622"/>
      <c r="J1622"/>
      <c r="K1622"/>
      <c r="L1622"/>
      <c r="M1622" t="s">
        <v>10395</v>
      </c>
      <c r="N1622"/>
      <c r="O1622" t="s">
        <v>10395</v>
      </c>
    </row>
    <row r="1623" spans="2:15" x14ac:dyDescent="0.3">
      <c r="B1623" t="s">
        <v>20529</v>
      </c>
      <c r="C1623">
        <v>113364503</v>
      </c>
      <c r="D1623" t="s">
        <v>285</v>
      </c>
      <c r="E1623" t="s">
        <v>20530</v>
      </c>
      <c r="F1623" t="s">
        <v>16177</v>
      </c>
      <c r="G1623" t="s">
        <v>2385</v>
      </c>
      <c r="H1623"/>
      <c r="I1623"/>
      <c r="J1623"/>
      <c r="K1623"/>
      <c r="L1623"/>
      <c r="M1623" t="s">
        <v>10395</v>
      </c>
      <c r="N1623"/>
      <c r="O1623" t="s">
        <v>10395</v>
      </c>
    </row>
    <row r="1624" spans="2:15" x14ac:dyDescent="0.3">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
      <c r="B1675" t="s">
        <v>21207</v>
      </c>
      <c r="C1675">
        <v>113384603</v>
      </c>
      <c r="D1675" t="s">
        <v>268</v>
      </c>
      <c r="E1675" t="s">
        <v>20966</v>
      </c>
      <c r="F1675" t="s">
        <v>21044</v>
      </c>
      <c r="G1675" t="s">
        <v>2858</v>
      </c>
      <c r="H1675"/>
      <c r="I1675"/>
      <c r="J1675" t="s">
        <v>10395</v>
      </c>
      <c r="K1675"/>
      <c r="L1675"/>
      <c r="M1675"/>
      <c r="N1675"/>
      <c r="O1675" t="s">
        <v>10395</v>
      </c>
    </row>
    <row r="1676" spans="2:15" x14ac:dyDescent="0.3">
      <c r="B1676" t="s">
        <v>21208</v>
      </c>
      <c r="C1676">
        <v>113384603</v>
      </c>
      <c r="D1676" t="s">
        <v>268</v>
      </c>
      <c r="E1676" t="s">
        <v>21209</v>
      </c>
      <c r="F1676" t="s">
        <v>21044</v>
      </c>
      <c r="G1676" t="s">
        <v>2385</v>
      </c>
      <c r="H1676"/>
      <c r="I1676"/>
      <c r="J1676" t="s">
        <v>10395</v>
      </c>
      <c r="K1676"/>
      <c r="L1676"/>
      <c r="M1676"/>
      <c r="N1676"/>
      <c r="O1676" t="s">
        <v>10395</v>
      </c>
    </row>
    <row r="1677" spans="2:15" x14ac:dyDescent="0.3">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
      <c r="B1950" t="s">
        <v>14271</v>
      </c>
      <c r="C1950">
        <v>115224003</v>
      </c>
      <c r="D1950" t="s">
        <v>278</v>
      </c>
      <c r="E1950" t="s">
        <v>1414</v>
      </c>
      <c r="F1950" t="s">
        <v>1415</v>
      </c>
      <c r="G1950" t="s">
        <v>2857</v>
      </c>
      <c r="H1950"/>
      <c r="I1950" t="s">
        <v>10395</v>
      </c>
      <c r="J1950"/>
      <c r="K1950"/>
      <c r="L1950"/>
      <c r="M1950"/>
      <c r="N1950"/>
      <c r="O1950" t="s">
        <v>10395</v>
      </c>
    </row>
    <row r="1951" spans="2:15" x14ac:dyDescent="0.3">
      <c r="B1951" t="s">
        <v>14272</v>
      </c>
      <c r="C1951">
        <v>115224003</v>
      </c>
      <c r="D1951" t="s">
        <v>278</v>
      </c>
      <c r="E1951" t="s">
        <v>1414</v>
      </c>
      <c r="F1951" t="s">
        <v>1415</v>
      </c>
      <c r="G1951" t="s">
        <v>2858</v>
      </c>
      <c r="H1951"/>
      <c r="I1951"/>
      <c r="J1951"/>
      <c r="K1951" t="s">
        <v>10395</v>
      </c>
      <c r="L1951" t="s">
        <v>10395</v>
      </c>
      <c r="M1951"/>
      <c r="N1951"/>
      <c r="O1951" t="s">
        <v>16228</v>
      </c>
    </row>
    <row r="1952" spans="2:15" x14ac:dyDescent="0.3">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
      <c r="B1989" t="s">
        <v>13985</v>
      </c>
      <c r="C1989">
        <v>115503004</v>
      </c>
      <c r="D1989" t="s">
        <v>214</v>
      </c>
      <c r="E1989" t="s">
        <v>1201</v>
      </c>
      <c r="F1989" t="s">
        <v>1202</v>
      </c>
      <c r="G1989" t="s">
        <v>2857</v>
      </c>
      <c r="H1989"/>
      <c r="I1989"/>
      <c r="J1989" t="s">
        <v>10395</v>
      </c>
      <c r="K1989" t="s">
        <v>16456</v>
      </c>
      <c r="L1989"/>
      <c r="M1989"/>
      <c r="N1989"/>
      <c r="O1989" t="s">
        <v>16325</v>
      </c>
    </row>
    <row r="1990" spans="2:15" x14ac:dyDescent="0.3">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
      <c r="B2217" t="s">
        <v>17811</v>
      </c>
      <c r="C2217">
        <v>118403003</v>
      </c>
      <c r="D2217" t="s">
        <v>219</v>
      </c>
      <c r="E2217" t="s">
        <v>17775</v>
      </c>
      <c r="F2217" t="s">
        <v>17812</v>
      </c>
      <c r="G2217" t="s">
        <v>2858</v>
      </c>
      <c r="H2217"/>
      <c r="I2217"/>
      <c r="J2217"/>
      <c r="K2217" t="s">
        <v>10395</v>
      </c>
      <c r="L2217"/>
      <c r="M2217"/>
      <c r="N2217"/>
      <c r="O2217" t="s">
        <v>10395</v>
      </c>
    </row>
    <row r="2218" spans="2:15" x14ac:dyDescent="0.3">
      <c r="B2218" t="s">
        <v>20543</v>
      </c>
      <c r="C2218">
        <v>118403003</v>
      </c>
      <c r="D2218" t="s">
        <v>219</v>
      </c>
      <c r="E2218" t="s">
        <v>20544</v>
      </c>
      <c r="F2218" t="s">
        <v>17812</v>
      </c>
      <c r="G2218" t="s">
        <v>2385</v>
      </c>
      <c r="H2218"/>
      <c r="I2218"/>
      <c r="J2218"/>
      <c r="K2218" t="s">
        <v>10395</v>
      </c>
      <c r="L2218"/>
      <c r="M2218"/>
      <c r="N2218"/>
      <c r="O2218" t="s">
        <v>10395</v>
      </c>
    </row>
    <row r="2219" spans="2:15" x14ac:dyDescent="0.3">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
      <c r="B2240" t="s">
        <v>14049</v>
      </c>
      <c r="C2240">
        <v>118403302</v>
      </c>
      <c r="D2240" t="s">
        <v>226</v>
      </c>
      <c r="E2240" t="s">
        <v>2714</v>
      </c>
      <c r="F2240" t="s">
        <v>2715</v>
      </c>
      <c r="G2240" t="s">
        <v>2857</v>
      </c>
      <c r="H2240"/>
      <c r="I2240"/>
      <c r="J2240" t="s">
        <v>16256</v>
      </c>
      <c r="K2240" t="s">
        <v>16282</v>
      </c>
      <c r="L2240"/>
      <c r="M2240"/>
      <c r="N2240"/>
      <c r="O2240" t="s">
        <v>16367</v>
      </c>
    </row>
    <row r="2241" spans="2:15" x14ac:dyDescent="0.3">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
      <c r="B2288" t="s">
        <v>13865</v>
      </c>
      <c r="C2288">
        <v>119350001</v>
      </c>
      <c r="D2288" t="s">
        <v>177</v>
      </c>
      <c r="E2288" t="s">
        <v>177</v>
      </c>
      <c r="F2288" t="s">
        <v>1105</v>
      </c>
      <c r="G2288" t="s">
        <v>2857</v>
      </c>
      <c r="H2288"/>
      <c r="I2288"/>
      <c r="J2288" t="s">
        <v>10395</v>
      </c>
      <c r="K2288" t="s">
        <v>10395</v>
      </c>
      <c r="L2288"/>
      <c r="M2288"/>
      <c r="N2288"/>
      <c r="O2288" t="s">
        <v>10395</v>
      </c>
    </row>
    <row r="2289" spans="2:15" x14ac:dyDescent="0.3">
      <c r="B2289" t="s">
        <v>13866</v>
      </c>
      <c r="C2289">
        <v>119350001</v>
      </c>
      <c r="D2289" t="s">
        <v>177</v>
      </c>
      <c r="E2289" t="s">
        <v>177</v>
      </c>
      <c r="F2289" t="s">
        <v>1105</v>
      </c>
      <c r="G2289" t="s">
        <v>2858</v>
      </c>
      <c r="H2289"/>
      <c r="I2289"/>
      <c r="J2289" t="s">
        <v>10395</v>
      </c>
      <c r="K2289" t="s">
        <v>10395</v>
      </c>
      <c r="L2289"/>
      <c r="M2289"/>
      <c r="N2289"/>
      <c r="O2289" t="s">
        <v>10395</v>
      </c>
    </row>
    <row r="2290" spans="2:15" x14ac:dyDescent="0.3">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
      <c r="B2349" t="s">
        <v>13405</v>
      </c>
      <c r="C2349">
        <v>119581003</v>
      </c>
      <c r="D2349" t="s">
        <v>64</v>
      </c>
      <c r="E2349" t="s">
        <v>740</v>
      </c>
      <c r="F2349" t="s">
        <v>741</v>
      </c>
      <c r="G2349" t="s">
        <v>2858</v>
      </c>
      <c r="H2349"/>
      <c r="I2349"/>
      <c r="J2349"/>
      <c r="K2349" t="s">
        <v>16527</v>
      </c>
      <c r="L2349" t="s">
        <v>10395</v>
      </c>
      <c r="M2349"/>
      <c r="N2349"/>
      <c r="O2349" t="s">
        <v>16398</v>
      </c>
    </row>
    <row r="2350" spans="2:15" x14ac:dyDescent="0.3">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
      <c r="B2375" t="s">
        <v>15652</v>
      </c>
      <c r="C2375">
        <v>119648703</v>
      </c>
      <c r="D2375" t="s">
        <v>541</v>
      </c>
      <c r="E2375" t="s">
        <v>2246</v>
      </c>
      <c r="F2375" t="s">
        <v>2247</v>
      </c>
      <c r="G2375" t="s">
        <v>2857</v>
      </c>
      <c r="H2375"/>
      <c r="I2375"/>
      <c r="J2375"/>
      <c r="K2375" t="s">
        <v>16380</v>
      </c>
      <c r="L2375"/>
      <c r="M2375" t="s">
        <v>10395</v>
      </c>
      <c r="N2375"/>
      <c r="O2375" t="s">
        <v>16254</v>
      </c>
    </row>
    <row r="2376" spans="2:15" x14ac:dyDescent="0.3">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
      <c r="B2378" t="s">
        <v>15656</v>
      </c>
      <c r="C2378">
        <v>119648703</v>
      </c>
      <c r="D2378" t="s">
        <v>541</v>
      </c>
      <c r="E2378" t="s">
        <v>2250</v>
      </c>
      <c r="F2378" t="s">
        <v>2251</v>
      </c>
      <c r="G2378" t="s">
        <v>2857</v>
      </c>
      <c r="H2378"/>
      <c r="I2378"/>
      <c r="J2378"/>
      <c r="K2378" t="s">
        <v>16228</v>
      </c>
      <c r="L2378"/>
      <c r="M2378"/>
      <c r="N2378"/>
      <c r="O2378" t="s">
        <v>16228</v>
      </c>
    </row>
    <row r="2379" spans="2:15" x14ac:dyDescent="0.3">
      <c r="B2379" t="s">
        <v>15657</v>
      </c>
      <c r="C2379">
        <v>119648703</v>
      </c>
      <c r="D2379" t="s">
        <v>541</v>
      </c>
      <c r="E2379" t="s">
        <v>2250</v>
      </c>
      <c r="F2379" t="s">
        <v>2251</v>
      </c>
      <c r="G2379" t="s">
        <v>2858</v>
      </c>
      <c r="H2379"/>
      <c r="I2379"/>
      <c r="J2379" t="s">
        <v>10395</v>
      </c>
      <c r="K2379" t="s">
        <v>16232</v>
      </c>
      <c r="L2379"/>
      <c r="M2379"/>
      <c r="N2379"/>
      <c r="O2379" t="s">
        <v>16247</v>
      </c>
    </row>
    <row r="2380" spans="2:15" x14ac:dyDescent="0.3">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
      <c r="B2414" t="s">
        <v>21270</v>
      </c>
      <c r="C2414">
        <v>120455203</v>
      </c>
      <c r="D2414" t="s">
        <v>405</v>
      </c>
      <c r="E2414" t="s">
        <v>20977</v>
      </c>
      <c r="F2414" t="s">
        <v>21047</v>
      </c>
      <c r="G2414" t="s">
        <v>2858</v>
      </c>
      <c r="H2414"/>
      <c r="I2414"/>
      <c r="J2414" t="s">
        <v>10395</v>
      </c>
      <c r="K2414"/>
      <c r="L2414"/>
      <c r="M2414"/>
      <c r="N2414"/>
      <c r="O2414" t="s">
        <v>10395</v>
      </c>
    </row>
    <row r="2415" spans="2:15" x14ac:dyDescent="0.3">
      <c r="B2415" t="s">
        <v>21271</v>
      </c>
      <c r="C2415">
        <v>120455203</v>
      </c>
      <c r="D2415" t="s">
        <v>405</v>
      </c>
      <c r="E2415" t="s">
        <v>21272</v>
      </c>
      <c r="F2415" t="s">
        <v>21047</v>
      </c>
      <c r="G2415" t="s">
        <v>2385</v>
      </c>
      <c r="H2415"/>
      <c r="I2415"/>
      <c r="J2415" t="s">
        <v>10395</v>
      </c>
      <c r="K2415"/>
      <c r="L2415"/>
      <c r="M2415"/>
      <c r="N2415"/>
      <c r="O2415" t="s">
        <v>10395</v>
      </c>
    </row>
    <row r="2416" spans="2:15" x14ac:dyDescent="0.3">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
      <c r="B2513" t="s">
        <v>13478</v>
      </c>
      <c r="C2513">
        <v>121131507</v>
      </c>
      <c r="D2513" t="s">
        <v>85</v>
      </c>
      <c r="E2513" t="s">
        <v>85</v>
      </c>
      <c r="F2513" t="s">
        <v>2829</v>
      </c>
      <c r="G2513" t="s">
        <v>2858</v>
      </c>
      <c r="H2513"/>
      <c r="I2513"/>
      <c r="J2513" t="s">
        <v>16232</v>
      </c>
      <c r="K2513" t="s">
        <v>16243</v>
      </c>
      <c r="L2513"/>
      <c r="M2513"/>
      <c r="N2513"/>
      <c r="O2513" t="s">
        <v>16425</v>
      </c>
    </row>
    <row r="2514" spans="2:15" x14ac:dyDescent="0.3">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
      <c r="B2581" t="s">
        <v>15246</v>
      </c>
      <c r="C2581">
        <v>121393330</v>
      </c>
      <c r="D2581" t="s">
        <v>437</v>
      </c>
      <c r="E2581" t="s">
        <v>437</v>
      </c>
      <c r="F2581" t="s">
        <v>13102</v>
      </c>
      <c r="G2581" t="s">
        <v>2857</v>
      </c>
      <c r="H2581"/>
      <c r="I2581" t="s">
        <v>10395</v>
      </c>
      <c r="J2581" t="s">
        <v>16306</v>
      </c>
      <c r="K2581"/>
      <c r="L2581"/>
      <c r="M2581"/>
      <c r="N2581"/>
      <c r="O2581" t="s">
        <v>16612</v>
      </c>
    </row>
    <row r="2582" spans="2:15" x14ac:dyDescent="0.3">
      <c r="B2582" t="s">
        <v>15247</v>
      </c>
      <c r="C2582">
        <v>121393330</v>
      </c>
      <c r="D2582" t="s">
        <v>437</v>
      </c>
      <c r="E2582" t="s">
        <v>437</v>
      </c>
      <c r="F2582" t="s">
        <v>13102</v>
      </c>
      <c r="G2582" t="s">
        <v>2858</v>
      </c>
      <c r="H2582"/>
      <c r="I2582" t="s">
        <v>10395</v>
      </c>
      <c r="J2582" t="s">
        <v>16293</v>
      </c>
      <c r="K2582"/>
      <c r="L2582"/>
      <c r="M2582"/>
      <c r="N2582"/>
      <c r="O2582" t="s">
        <v>16270</v>
      </c>
    </row>
    <row r="2583" spans="2:15" x14ac:dyDescent="0.3">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
      <c r="B3190" t="s">
        <v>14697</v>
      </c>
      <c r="C3190">
        <v>126510004</v>
      </c>
      <c r="D3190" t="s">
        <v>390</v>
      </c>
      <c r="E3190" t="s">
        <v>390</v>
      </c>
      <c r="F3190" t="s">
        <v>1779</v>
      </c>
      <c r="G3190" t="s">
        <v>2857</v>
      </c>
      <c r="H3190"/>
      <c r="I3190" t="s">
        <v>16219</v>
      </c>
      <c r="J3190"/>
      <c r="K3190"/>
      <c r="L3190"/>
      <c r="M3190"/>
      <c r="N3190"/>
      <c r="O3190" t="s">
        <v>16219</v>
      </c>
    </row>
    <row r="3191" spans="2:15" x14ac:dyDescent="0.3">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
      <c r="B3218" t="s">
        <v>13227</v>
      </c>
      <c r="C3218">
        <v>126510015</v>
      </c>
      <c r="D3218" t="s">
        <v>20</v>
      </c>
      <c r="E3218" t="s">
        <v>20</v>
      </c>
      <c r="F3218" t="s">
        <v>594</v>
      </c>
      <c r="G3218" t="s">
        <v>2858</v>
      </c>
      <c r="H3218"/>
      <c r="I3218" t="s">
        <v>16276</v>
      </c>
      <c r="J3218" t="s">
        <v>10395</v>
      </c>
      <c r="K3218"/>
      <c r="L3218"/>
      <c r="M3218"/>
      <c r="N3218"/>
      <c r="O3218" t="s">
        <v>16281</v>
      </c>
    </row>
    <row r="3219" spans="2:15" x14ac:dyDescent="0.3">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
      <c r="B3256" t="s">
        <v>14009</v>
      </c>
      <c r="C3256">
        <v>126512850</v>
      </c>
      <c r="D3256" t="s">
        <v>10462</v>
      </c>
      <c r="E3256" t="s">
        <v>10462</v>
      </c>
      <c r="F3256" t="s">
        <v>1792</v>
      </c>
      <c r="G3256" t="s">
        <v>2857</v>
      </c>
      <c r="H3256"/>
      <c r="I3256" t="s">
        <v>16288</v>
      </c>
      <c r="J3256"/>
      <c r="K3256"/>
      <c r="L3256"/>
      <c r="M3256"/>
      <c r="N3256"/>
      <c r="O3256" t="s">
        <v>16288</v>
      </c>
    </row>
    <row r="3257" spans="2:15" x14ac:dyDescent="0.3">
      <c r="B3257" t="s">
        <v>14010</v>
      </c>
      <c r="C3257">
        <v>126512850</v>
      </c>
      <c r="D3257" t="s">
        <v>10462</v>
      </c>
      <c r="E3257" t="s">
        <v>10462</v>
      </c>
      <c r="F3257" t="s">
        <v>1792</v>
      </c>
      <c r="G3257" t="s">
        <v>2858</v>
      </c>
      <c r="H3257"/>
      <c r="I3257" t="s">
        <v>16452</v>
      </c>
      <c r="J3257"/>
      <c r="K3257"/>
      <c r="L3257"/>
      <c r="M3257"/>
      <c r="N3257"/>
      <c r="O3257" t="s">
        <v>16452</v>
      </c>
    </row>
    <row r="3258" spans="2:15" x14ac:dyDescent="0.3">
      <c r="B3258" t="s">
        <v>19937</v>
      </c>
      <c r="C3258">
        <v>126512850</v>
      </c>
      <c r="D3258" t="s">
        <v>10462</v>
      </c>
      <c r="E3258" t="s">
        <v>21392</v>
      </c>
      <c r="F3258" t="s">
        <v>1792</v>
      </c>
      <c r="G3258" t="s">
        <v>2385</v>
      </c>
      <c r="H3258"/>
      <c r="I3258" t="s">
        <v>16662</v>
      </c>
      <c r="J3258"/>
      <c r="K3258"/>
      <c r="L3258"/>
      <c r="M3258"/>
      <c r="N3258"/>
      <c r="O3258" t="s">
        <v>16662</v>
      </c>
    </row>
    <row r="3259" spans="2:15" x14ac:dyDescent="0.3">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
      <c r="B3269" t="s">
        <v>13257</v>
      </c>
      <c r="C3269">
        <v>126512990</v>
      </c>
      <c r="D3269" t="s">
        <v>27</v>
      </c>
      <c r="E3269" t="s">
        <v>27</v>
      </c>
      <c r="F3269" t="s">
        <v>619</v>
      </c>
      <c r="G3269" t="s">
        <v>2858</v>
      </c>
      <c r="H3269"/>
      <c r="I3269" t="s">
        <v>16296</v>
      </c>
      <c r="J3269"/>
      <c r="K3269"/>
      <c r="L3269"/>
      <c r="M3269"/>
      <c r="N3269"/>
      <c r="O3269" t="s">
        <v>16296</v>
      </c>
    </row>
    <row r="3270" spans="2:15" x14ac:dyDescent="0.3">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
      <c r="B3275" t="s">
        <v>15703</v>
      </c>
      <c r="C3275">
        <v>126513020</v>
      </c>
      <c r="D3275" t="s">
        <v>552</v>
      </c>
      <c r="E3275" t="s">
        <v>552</v>
      </c>
      <c r="F3275" t="s">
        <v>2291</v>
      </c>
      <c r="G3275" t="s">
        <v>2858</v>
      </c>
      <c r="H3275"/>
      <c r="I3275" t="s">
        <v>16412</v>
      </c>
      <c r="J3275"/>
      <c r="K3275"/>
      <c r="L3275" t="s">
        <v>10395</v>
      </c>
      <c r="M3275"/>
      <c r="N3275"/>
      <c r="O3275" t="s">
        <v>16507</v>
      </c>
    </row>
    <row r="3276" spans="2:15" x14ac:dyDescent="0.3">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
      <c r="B3277" t="s">
        <v>13837</v>
      </c>
      <c r="C3277">
        <v>126513100</v>
      </c>
      <c r="D3277" t="s">
        <v>169</v>
      </c>
      <c r="E3277" t="s">
        <v>1080</v>
      </c>
      <c r="F3277" t="s">
        <v>1081</v>
      </c>
      <c r="G3277" t="s">
        <v>2857</v>
      </c>
      <c r="H3277"/>
      <c r="I3277" t="s">
        <v>10395</v>
      </c>
      <c r="J3277" t="s">
        <v>16406</v>
      </c>
      <c r="K3277"/>
      <c r="L3277"/>
      <c r="M3277"/>
      <c r="N3277"/>
      <c r="O3277" t="s">
        <v>16384</v>
      </c>
    </row>
    <row r="3278" spans="2:15" x14ac:dyDescent="0.3">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
      <c r="B3280" t="s">
        <v>14189</v>
      </c>
      <c r="C3280">
        <v>126513110</v>
      </c>
      <c r="D3280" t="s">
        <v>258</v>
      </c>
      <c r="E3280" t="s">
        <v>258</v>
      </c>
      <c r="F3280" t="s">
        <v>1363</v>
      </c>
      <c r="G3280" t="s">
        <v>2857</v>
      </c>
      <c r="H3280"/>
      <c r="I3280" t="s">
        <v>16329</v>
      </c>
      <c r="J3280" t="s">
        <v>10395</v>
      </c>
      <c r="K3280"/>
      <c r="L3280"/>
      <c r="M3280"/>
      <c r="N3280"/>
      <c r="O3280" t="s">
        <v>16264</v>
      </c>
    </row>
    <row r="3281" spans="2:15" x14ac:dyDescent="0.3">
      <c r="B3281" t="s">
        <v>14190</v>
      </c>
      <c r="C3281">
        <v>126513110</v>
      </c>
      <c r="D3281" t="s">
        <v>258</v>
      </c>
      <c r="E3281" t="s">
        <v>258</v>
      </c>
      <c r="F3281" t="s">
        <v>1363</v>
      </c>
      <c r="G3281" t="s">
        <v>2858</v>
      </c>
      <c r="H3281"/>
      <c r="I3281" t="s">
        <v>16236</v>
      </c>
      <c r="J3281" t="s">
        <v>10395</v>
      </c>
      <c r="K3281"/>
      <c r="L3281"/>
      <c r="M3281"/>
      <c r="N3281"/>
      <c r="O3281" t="s">
        <v>16368</v>
      </c>
    </row>
    <row r="3282" spans="2:15" x14ac:dyDescent="0.3">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
      <c r="B3307" t="s">
        <v>13945</v>
      </c>
      <c r="C3307">
        <v>126513380</v>
      </c>
      <c r="D3307" t="s">
        <v>204</v>
      </c>
      <c r="E3307" t="s">
        <v>204</v>
      </c>
      <c r="F3307" t="s">
        <v>1168</v>
      </c>
      <c r="G3307" t="s">
        <v>2857</v>
      </c>
      <c r="H3307"/>
      <c r="I3307" t="s">
        <v>16296</v>
      </c>
      <c r="J3307"/>
      <c r="K3307"/>
      <c r="L3307"/>
      <c r="M3307"/>
      <c r="N3307"/>
      <c r="O3307" t="s">
        <v>16296</v>
      </c>
    </row>
    <row r="3308" spans="2:15" x14ac:dyDescent="0.3">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
      <c r="B3344" t="s">
        <v>14909</v>
      </c>
      <c r="C3344">
        <v>126515001</v>
      </c>
      <c r="D3344" t="s">
        <v>396</v>
      </c>
      <c r="E3344" t="s">
        <v>2549</v>
      </c>
      <c r="F3344" t="s">
        <v>2550</v>
      </c>
      <c r="G3344" t="s">
        <v>2858</v>
      </c>
      <c r="H3344"/>
      <c r="I3344" t="s">
        <v>16329</v>
      </c>
      <c r="J3344" t="s">
        <v>10395</v>
      </c>
      <c r="K3344"/>
      <c r="L3344"/>
      <c r="M3344"/>
      <c r="N3344"/>
      <c r="O3344" t="s">
        <v>16332</v>
      </c>
    </row>
    <row r="3345" spans="2:15" x14ac:dyDescent="0.3">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
      <c r="B3346" t="s">
        <v>14964</v>
      </c>
      <c r="C3346">
        <v>126515001</v>
      </c>
      <c r="D3346" t="s">
        <v>396</v>
      </c>
      <c r="E3346" t="s">
        <v>2590</v>
      </c>
      <c r="F3346" t="s">
        <v>2591</v>
      </c>
      <c r="G3346" t="s">
        <v>2857</v>
      </c>
      <c r="H3346"/>
      <c r="I3346" t="s">
        <v>16329</v>
      </c>
      <c r="J3346"/>
      <c r="K3346"/>
      <c r="L3346"/>
      <c r="M3346"/>
      <c r="N3346"/>
      <c r="O3346" t="s">
        <v>16329</v>
      </c>
    </row>
    <row r="3347" spans="2:15" x14ac:dyDescent="0.3">
      <c r="B3347" t="s">
        <v>14965</v>
      </c>
      <c r="C3347">
        <v>126515001</v>
      </c>
      <c r="D3347" t="s">
        <v>396</v>
      </c>
      <c r="E3347" t="s">
        <v>2590</v>
      </c>
      <c r="F3347" t="s">
        <v>2591</v>
      </c>
      <c r="G3347" t="s">
        <v>2858</v>
      </c>
      <c r="H3347"/>
      <c r="I3347" t="s">
        <v>16236</v>
      </c>
      <c r="J3347" t="s">
        <v>10395</v>
      </c>
      <c r="K3347"/>
      <c r="L3347"/>
      <c r="M3347"/>
      <c r="N3347"/>
      <c r="O3347" t="s">
        <v>16368</v>
      </c>
    </row>
    <row r="3348" spans="2:15" x14ac:dyDescent="0.3">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
      <c r="B3349" t="s">
        <v>15034</v>
      </c>
      <c r="C3349">
        <v>126515001</v>
      </c>
      <c r="D3349" t="s">
        <v>396</v>
      </c>
      <c r="E3349" t="s">
        <v>2630</v>
      </c>
      <c r="F3349" t="s">
        <v>2631</v>
      </c>
      <c r="G3349" t="s">
        <v>2857</v>
      </c>
      <c r="H3349"/>
      <c r="I3349" t="s">
        <v>16253</v>
      </c>
      <c r="J3349"/>
      <c r="K3349"/>
      <c r="L3349"/>
      <c r="M3349"/>
      <c r="N3349"/>
      <c r="O3349" t="s">
        <v>16253</v>
      </c>
    </row>
    <row r="3350" spans="2:15" x14ac:dyDescent="0.3">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
      <c r="B3364" t="s">
        <v>14823</v>
      </c>
      <c r="C3364">
        <v>126515001</v>
      </c>
      <c r="D3364" t="s">
        <v>396</v>
      </c>
      <c r="E3364" t="s">
        <v>2484</v>
      </c>
      <c r="F3364" t="s">
        <v>2485</v>
      </c>
      <c r="G3364" t="s">
        <v>2857</v>
      </c>
      <c r="H3364"/>
      <c r="I3364" t="s">
        <v>16232</v>
      </c>
      <c r="J3364"/>
      <c r="K3364"/>
      <c r="L3364"/>
      <c r="M3364"/>
      <c r="N3364"/>
      <c r="O3364" t="s">
        <v>16232</v>
      </c>
    </row>
    <row r="3365" spans="2:15" x14ac:dyDescent="0.3">
      <c r="B3365" t="s">
        <v>14824</v>
      </c>
      <c r="C3365">
        <v>126515001</v>
      </c>
      <c r="D3365" t="s">
        <v>396</v>
      </c>
      <c r="E3365" t="s">
        <v>2484</v>
      </c>
      <c r="F3365" t="s">
        <v>2485</v>
      </c>
      <c r="G3365" t="s">
        <v>2858</v>
      </c>
      <c r="H3365"/>
      <c r="I3365" t="s">
        <v>16228</v>
      </c>
      <c r="J3365" t="s">
        <v>10395</v>
      </c>
      <c r="K3365"/>
      <c r="L3365"/>
      <c r="M3365"/>
      <c r="N3365"/>
      <c r="O3365" t="s">
        <v>16244</v>
      </c>
    </row>
    <row r="3366" spans="2:15" x14ac:dyDescent="0.3">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
      <c r="B3368" t="s">
        <v>14861</v>
      </c>
      <c r="C3368">
        <v>126515001</v>
      </c>
      <c r="D3368" t="s">
        <v>396</v>
      </c>
      <c r="E3368" t="s">
        <v>2513</v>
      </c>
      <c r="F3368" t="s">
        <v>2514</v>
      </c>
      <c r="G3368" t="s">
        <v>2858</v>
      </c>
      <c r="H3368"/>
      <c r="I3368" t="s">
        <v>16253</v>
      </c>
      <c r="J3368" t="s">
        <v>10395</v>
      </c>
      <c r="K3368"/>
      <c r="L3368"/>
      <c r="M3368"/>
      <c r="N3368"/>
      <c r="O3368" t="s">
        <v>16234</v>
      </c>
    </row>
    <row r="3369" spans="2:15" x14ac:dyDescent="0.3">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
      <c r="B3373" t="s">
        <v>14910</v>
      </c>
      <c r="C3373">
        <v>126515001</v>
      </c>
      <c r="D3373" t="s">
        <v>396</v>
      </c>
      <c r="E3373" t="s">
        <v>2551</v>
      </c>
      <c r="F3373" t="s">
        <v>2552</v>
      </c>
      <c r="G3373" t="s">
        <v>2857</v>
      </c>
      <c r="H3373"/>
      <c r="I3373" t="s">
        <v>16222</v>
      </c>
      <c r="J3373" t="s">
        <v>10395</v>
      </c>
      <c r="K3373"/>
      <c r="L3373"/>
      <c r="M3373"/>
      <c r="N3373"/>
      <c r="O3373" t="s">
        <v>16251</v>
      </c>
    </row>
    <row r="3374" spans="2:15" x14ac:dyDescent="0.3">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
      <c r="B3409" t="s">
        <v>14739</v>
      </c>
      <c r="C3409">
        <v>126515001</v>
      </c>
      <c r="D3409" t="s">
        <v>396</v>
      </c>
      <c r="E3409" t="s">
        <v>2415</v>
      </c>
      <c r="F3409" t="s">
        <v>2416</v>
      </c>
      <c r="G3409" t="s">
        <v>2857</v>
      </c>
      <c r="H3409"/>
      <c r="I3409" t="s">
        <v>16291</v>
      </c>
      <c r="J3409" t="s">
        <v>10395</v>
      </c>
      <c r="K3409"/>
      <c r="L3409"/>
      <c r="M3409"/>
      <c r="N3409"/>
      <c r="O3409" t="s">
        <v>16341</v>
      </c>
    </row>
    <row r="3410" spans="2:15" x14ac:dyDescent="0.3">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
      <c r="B3436" t="s">
        <v>15036</v>
      </c>
      <c r="C3436">
        <v>126515001</v>
      </c>
      <c r="D3436" t="s">
        <v>396</v>
      </c>
      <c r="E3436" t="s">
        <v>2632</v>
      </c>
      <c r="F3436" t="s">
        <v>2633</v>
      </c>
      <c r="G3436" t="s">
        <v>2857</v>
      </c>
      <c r="H3436"/>
      <c r="I3436" t="s">
        <v>10395</v>
      </c>
      <c r="J3436" t="s">
        <v>16232</v>
      </c>
      <c r="K3436"/>
      <c r="L3436"/>
      <c r="M3436"/>
      <c r="N3436"/>
      <c r="O3436" t="s">
        <v>16260</v>
      </c>
    </row>
    <row r="3437" spans="2:15" x14ac:dyDescent="0.3">
      <c r="B3437" t="s">
        <v>15037</v>
      </c>
      <c r="C3437">
        <v>126515001</v>
      </c>
      <c r="D3437" t="s">
        <v>396</v>
      </c>
      <c r="E3437" t="s">
        <v>2632</v>
      </c>
      <c r="F3437" t="s">
        <v>2633</v>
      </c>
      <c r="G3437" t="s">
        <v>2858</v>
      </c>
      <c r="H3437"/>
      <c r="I3437" t="s">
        <v>10395</v>
      </c>
      <c r="J3437" t="s">
        <v>16240</v>
      </c>
      <c r="K3437"/>
      <c r="L3437"/>
      <c r="M3437"/>
      <c r="N3437"/>
      <c r="O3437" t="s">
        <v>16229</v>
      </c>
    </row>
    <row r="3438" spans="2:15" x14ac:dyDescent="0.3">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
      <c r="B3439" t="s">
        <v>14775</v>
      </c>
      <c r="C3439">
        <v>126515001</v>
      </c>
      <c r="D3439" t="s">
        <v>396</v>
      </c>
      <c r="E3439" t="s">
        <v>2444</v>
      </c>
      <c r="F3439" t="s">
        <v>2445</v>
      </c>
      <c r="G3439" t="s">
        <v>2857</v>
      </c>
      <c r="H3439"/>
      <c r="I3439" t="s">
        <v>16337</v>
      </c>
      <c r="J3439" t="s">
        <v>10395</v>
      </c>
      <c r="K3439"/>
      <c r="L3439"/>
      <c r="M3439"/>
      <c r="N3439"/>
      <c r="O3439" t="s">
        <v>16341</v>
      </c>
    </row>
    <row r="3440" spans="2:15" x14ac:dyDescent="0.3">
      <c r="B3440" t="s">
        <v>14776</v>
      </c>
      <c r="C3440">
        <v>126515001</v>
      </c>
      <c r="D3440" t="s">
        <v>396</v>
      </c>
      <c r="E3440" t="s">
        <v>2444</v>
      </c>
      <c r="F3440" t="s">
        <v>2445</v>
      </c>
      <c r="G3440" t="s">
        <v>2858</v>
      </c>
      <c r="H3440"/>
      <c r="I3440" t="s">
        <v>16235</v>
      </c>
      <c r="J3440"/>
      <c r="K3440" t="s">
        <v>10395</v>
      </c>
      <c r="L3440"/>
      <c r="M3440"/>
      <c r="N3440"/>
      <c r="O3440" t="s">
        <v>16332</v>
      </c>
    </row>
    <row r="3441" spans="2:15" x14ac:dyDescent="0.3">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
      <c r="B3442" t="s">
        <v>14817</v>
      </c>
      <c r="C3442">
        <v>126515001</v>
      </c>
      <c r="D3442" t="s">
        <v>396</v>
      </c>
      <c r="E3442" t="s">
        <v>13093</v>
      </c>
      <c r="F3442" t="s">
        <v>13092</v>
      </c>
      <c r="G3442" t="s">
        <v>2857</v>
      </c>
      <c r="H3442"/>
      <c r="I3442" t="s">
        <v>16236</v>
      </c>
      <c r="J3442"/>
      <c r="K3442"/>
      <c r="L3442"/>
      <c r="M3442"/>
      <c r="N3442"/>
      <c r="O3442" t="s">
        <v>16236</v>
      </c>
    </row>
    <row r="3443" spans="2:15" x14ac:dyDescent="0.3">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
      <c r="B3517" t="s">
        <v>14723</v>
      </c>
      <c r="C3517">
        <v>126515001</v>
      </c>
      <c r="D3517" t="s">
        <v>396</v>
      </c>
      <c r="E3517" t="s">
        <v>2400</v>
      </c>
      <c r="F3517" t="s">
        <v>2401</v>
      </c>
      <c r="G3517" t="s">
        <v>2857</v>
      </c>
      <c r="H3517"/>
      <c r="I3517" t="s">
        <v>16325</v>
      </c>
      <c r="J3517" t="s">
        <v>10395</v>
      </c>
      <c r="K3517"/>
      <c r="L3517"/>
      <c r="M3517"/>
      <c r="N3517"/>
      <c r="O3517" t="s">
        <v>16287</v>
      </c>
    </row>
    <row r="3518" spans="2:15" x14ac:dyDescent="0.3">
      <c r="B3518" t="s">
        <v>14724</v>
      </c>
      <c r="C3518">
        <v>126515001</v>
      </c>
      <c r="D3518" t="s">
        <v>396</v>
      </c>
      <c r="E3518" t="s">
        <v>2400</v>
      </c>
      <c r="F3518" t="s">
        <v>2401</v>
      </c>
      <c r="G3518" t="s">
        <v>2858</v>
      </c>
      <c r="H3518"/>
      <c r="I3518" t="s">
        <v>16231</v>
      </c>
      <c r="J3518" t="s">
        <v>10395</v>
      </c>
      <c r="K3518"/>
      <c r="L3518"/>
      <c r="M3518"/>
      <c r="N3518"/>
      <c r="O3518" t="s">
        <v>16260</v>
      </c>
    </row>
    <row r="3519" spans="2:15" x14ac:dyDescent="0.3">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
      <c r="B3542" t="s">
        <v>21401</v>
      </c>
      <c r="C3542">
        <v>126515001</v>
      </c>
      <c r="D3542" t="s">
        <v>396</v>
      </c>
      <c r="E3542" t="s">
        <v>2486</v>
      </c>
      <c r="F3542" t="s">
        <v>2487</v>
      </c>
      <c r="G3542" t="s">
        <v>2858</v>
      </c>
      <c r="H3542"/>
      <c r="I3542" t="s">
        <v>10395</v>
      </c>
      <c r="J3542"/>
      <c r="K3542"/>
      <c r="L3542"/>
      <c r="M3542"/>
      <c r="N3542"/>
      <c r="O3542" t="s">
        <v>10395</v>
      </c>
    </row>
    <row r="3543" spans="2:15" x14ac:dyDescent="0.3">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
      <c r="B3595" t="s">
        <v>14789</v>
      </c>
      <c r="C3595">
        <v>126515001</v>
      </c>
      <c r="D3595" t="s">
        <v>396</v>
      </c>
      <c r="E3595" t="s">
        <v>2456</v>
      </c>
      <c r="F3595" t="s">
        <v>2457</v>
      </c>
      <c r="G3595" t="s">
        <v>2857</v>
      </c>
      <c r="H3595"/>
      <c r="I3595" t="s">
        <v>16236</v>
      </c>
      <c r="J3595"/>
      <c r="K3595"/>
      <c r="L3595"/>
      <c r="M3595"/>
      <c r="N3595"/>
      <c r="O3595" t="s">
        <v>16236</v>
      </c>
    </row>
    <row r="3596" spans="2:15" x14ac:dyDescent="0.3">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
      <c r="B3601" t="s">
        <v>14960</v>
      </c>
      <c r="C3601">
        <v>126515001</v>
      </c>
      <c r="D3601" t="s">
        <v>396</v>
      </c>
      <c r="E3601" t="s">
        <v>2588</v>
      </c>
      <c r="F3601" t="s">
        <v>2589</v>
      </c>
      <c r="G3601" t="s">
        <v>2857</v>
      </c>
      <c r="H3601"/>
      <c r="I3601" t="s">
        <v>16240</v>
      </c>
      <c r="J3601" t="s">
        <v>16337</v>
      </c>
      <c r="K3601"/>
      <c r="L3601"/>
      <c r="M3601"/>
      <c r="N3601"/>
      <c r="O3601" t="s">
        <v>16236</v>
      </c>
    </row>
    <row r="3602" spans="2:15" x14ac:dyDescent="0.3">
      <c r="B3602" t="s">
        <v>14961</v>
      </c>
      <c r="C3602">
        <v>126515001</v>
      </c>
      <c r="D3602" t="s">
        <v>396</v>
      </c>
      <c r="E3602" t="s">
        <v>2588</v>
      </c>
      <c r="F3602" t="s">
        <v>2589</v>
      </c>
      <c r="G3602" t="s">
        <v>2858</v>
      </c>
      <c r="H3602"/>
      <c r="I3602" t="s">
        <v>10395</v>
      </c>
      <c r="J3602" t="s">
        <v>16341</v>
      </c>
      <c r="K3602"/>
      <c r="L3602"/>
      <c r="M3602"/>
      <c r="N3602"/>
      <c r="O3602" t="s">
        <v>16364</v>
      </c>
    </row>
    <row r="3603" spans="2:15" x14ac:dyDescent="0.3">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
      <c r="B3610" t="s">
        <v>14737</v>
      </c>
      <c r="C3610">
        <v>126515001</v>
      </c>
      <c r="D3610" t="s">
        <v>396</v>
      </c>
      <c r="E3610" t="s">
        <v>2413</v>
      </c>
      <c r="F3610" t="s">
        <v>2414</v>
      </c>
      <c r="G3610" t="s">
        <v>2857</v>
      </c>
      <c r="H3610"/>
      <c r="I3610" t="s">
        <v>16251</v>
      </c>
      <c r="J3610" t="s">
        <v>10395</v>
      </c>
      <c r="K3610"/>
      <c r="L3610"/>
      <c r="M3610"/>
      <c r="N3610"/>
      <c r="O3610" t="s">
        <v>16456</v>
      </c>
    </row>
    <row r="3611" spans="2:15" x14ac:dyDescent="0.3">
      <c r="B3611" t="s">
        <v>14738</v>
      </c>
      <c r="C3611">
        <v>126515001</v>
      </c>
      <c r="D3611" t="s">
        <v>396</v>
      </c>
      <c r="E3611" t="s">
        <v>2413</v>
      </c>
      <c r="F3611" t="s">
        <v>2414</v>
      </c>
      <c r="G3611" t="s">
        <v>2858</v>
      </c>
      <c r="H3611"/>
      <c r="I3611" t="s">
        <v>16341</v>
      </c>
      <c r="J3611" t="s">
        <v>10395</v>
      </c>
      <c r="K3611"/>
      <c r="L3611"/>
      <c r="M3611"/>
      <c r="N3611"/>
      <c r="O3611" t="s">
        <v>16290</v>
      </c>
    </row>
    <row r="3612" spans="2:15" x14ac:dyDescent="0.3">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
      <c r="B3619" t="s">
        <v>14840</v>
      </c>
      <c r="C3619">
        <v>126515001</v>
      </c>
      <c r="D3619" t="s">
        <v>396</v>
      </c>
      <c r="E3619" t="s">
        <v>2500</v>
      </c>
      <c r="F3619" t="s">
        <v>2501</v>
      </c>
      <c r="G3619" t="s">
        <v>2857</v>
      </c>
      <c r="H3619"/>
      <c r="I3619" t="s">
        <v>16222</v>
      </c>
      <c r="J3619"/>
      <c r="K3619" t="s">
        <v>10395</v>
      </c>
      <c r="L3619"/>
      <c r="M3619"/>
      <c r="N3619"/>
      <c r="O3619" t="s">
        <v>16282</v>
      </c>
    </row>
    <row r="3620" spans="2:15" x14ac:dyDescent="0.3">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
      <c r="B3623" t="s">
        <v>14716</v>
      </c>
      <c r="C3623">
        <v>126515001</v>
      </c>
      <c r="D3623" t="s">
        <v>396</v>
      </c>
      <c r="E3623" t="s">
        <v>2392</v>
      </c>
      <c r="F3623" t="s">
        <v>2393</v>
      </c>
      <c r="G3623" t="s">
        <v>2858</v>
      </c>
      <c r="H3623"/>
      <c r="I3623" t="s">
        <v>16337</v>
      </c>
      <c r="J3623"/>
      <c r="K3623"/>
      <c r="L3623"/>
      <c r="M3623"/>
      <c r="N3623"/>
      <c r="O3623" t="s">
        <v>16337</v>
      </c>
    </row>
    <row r="3624" spans="2:15" x14ac:dyDescent="0.3">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
      <c r="B3625" t="s">
        <v>14906</v>
      </c>
      <c r="C3625">
        <v>126515001</v>
      </c>
      <c r="D3625" t="s">
        <v>396</v>
      </c>
      <c r="E3625" t="s">
        <v>2547</v>
      </c>
      <c r="F3625" t="s">
        <v>2548</v>
      </c>
      <c r="G3625" t="s">
        <v>2857</v>
      </c>
      <c r="H3625"/>
      <c r="I3625" t="s">
        <v>16244</v>
      </c>
      <c r="J3625" t="s">
        <v>16263</v>
      </c>
      <c r="K3625"/>
      <c r="L3625"/>
      <c r="M3625"/>
      <c r="N3625"/>
      <c r="O3625" t="s">
        <v>16291</v>
      </c>
    </row>
    <row r="3626" spans="2:15" x14ac:dyDescent="0.3">
      <c r="B3626" t="s">
        <v>14907</v>
      </c>
      <c r="C3626">
        <v>126515001</v>
      </c>
      <c r="D3626" t="s">
        <v>396</v>
      </c>
      <c r="E3626" t="s">
        <v>2547</v>
      </c>
      <c r="F3626" t="s">
        <v>2548</v>
      </c>
      <c r="G3626" t="s">
        <v>2858</v>
      </c>
      <c r="H3626"/>
      <c r="I3626" t="s">
        <v>16240</v>
      </c>
      <c r="J3626" t="s">
        <v>16253</v>
      </c>
      <c r="K3626"/>
      <c r="L3626"/>
      <c r="M3626"/>
      <c r="N3626"/>
      <c r="O3626" t="s">
        <v>16332</v>
      </c>
    </row>
    <row r="3627" spans="2:15" x14ac:dyDescent="0.3">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
      <c r="B3643" t="s">
        <v>14888</v>
      </c>
      <c r="C3643">
        <v>126515001</v>
      </c>
      <c r="D3643" t="s">
        <v>396</v>
      </c>
      <c r="E3643" t="s">
        <v>2533</v>
      </c>
      <c r="F3643" t="s">
        <v>2534</v>
      </c>
      <c r="G3643" t="s">
        <v>2857</v>
      </c>
      <c r="H3643"/>
      <c r="I3643" t="s">
        <v>16251</v>
      </c>
      <c r="J3643" t="s">
        <v>10395</v>
      </c>
      <c r="K3643"/>
      <c r="L3643"/>
      <c r="M3643"/>
      <c r="N3643"/>
      <c r="O3643" t="s">
        <v>16235</v>
      </c>
    </row>
    <row r="3644" spans="2:15" x14ac:dyDescent="0.3">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
      <c r="B3656" t="s">
        <v>14762</v>
      </c>
      <c r="C3656">
        <v>126515001</v>
      </c>
      <c r="D3656" t="s">
        <v>396</v>
      </c>
      <c r="E3656" t="s">
        <v>2432</v>
      </c>
      <c r="F3656" t="s">
        <v>2433</v>
      </c>
      <c r="G3656" t="s">
        <v>2858</v>
      </c>
      <c r="H3656"/>
      <c r="I3656" t="s">
        <v>16329</v>
      </c>
      <c r="J3656" t="s">
        <v>16407</v>
      </c>
      <c r="K3656"/>
      <c r="L3656"/>
      <c r="M3656"/>
      <c r="N3656"/>
      <c r="O3656" t="s">
        <v>16502</v>
      </c>
    </row>
    <row r="3657" spans="2:15" x14ac:dyDescent="0.3">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
      <c r="B3667" t="s">
        <v>14805</v>
      </c>
      <c r="C3667">
        <v>126515001</v>
      </c>
      <c r="D3667" t="s">
        <v>396</v>
      </c>
      <c r="E3667" t="s">
        <v>2469</v>
      </c>
      <c r="F3667" t="s">
        <v>2470</v>
      </c>
      <c r="G3667" t="s">
        <v>2857</v>
      </c>
      <c r="H3667"/>
      <c r="I3667" t="s">
        <v>16254</v>
      </c>
      <c r="J3667" t="s">
        <v>10395</v>
      </c>
      <c r="K3667"/>
      <c r="L3667"/>
      <c r="M3667"/>
      <c r="N3667"/>
      <c r="O3667" t="s">
        <v>16282</v>
      </c>
    </row>
    <row r="3668" spans="2:15" x14ac:dyDescent="0.3">
      <c r="B3668" t="s">
        <v>14806</v>
      </c>
      <c r="C3668">
        <v>126515001</v>
      </c>
      <c r="D3668" t="s">
        <v>396</v>
      </c>
      <c r="E3668" t="s">
        <v>2469</v>
      </c>
      <c r="F3668" t="s">
        <v>2470</v>
      </c>
      <c r="G3668" t="s">
        <v>2858</v>
      </c>
      <c r="H3668"/>
      <c r="I3668" t="s">
        <v>16234</v>
      </c>
      <c r="J3668" t="s">
        <v>10395</v>
      </c>
      <c r="K3668"/>
      <c r="L3668"/>
      <c r="M3668"/>
      <c r="N3668"/>
      <c r="O3668" t="s">
        <v>16291</v>
      </c>
    </row>
    <row r="3669" spans="2:15" x14ac:dyDescent="0.3">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
      <c r="B3670" t="s">
        <v>14934</v>
      </c>
      <c r="C3670">
        <v>126515001</v>
      </c>
      <c r="D3670" t="s">
        <v>396</v>
      </c>
      <c r="E3670" t="s">
        <v>2573</v>
      </c>
      <c r="F3670" t="s">
        <v>2574</v>
      </c>
      <c r="G3670" t="s">
        <v>2857</v>
      </c>
      <c r="H3670"/>
      <c r="I3670" t="s">
        <v>16254</v>
      </c>
      <c r="J3670"/>
      <c r="K3670"/>
      <c r="L3670"/>
      <c r="M3670" t="s">
        <v>10395</v>
      </c>
      <c r="N3670"/>
      <c r="O3670" t="s">
        <v>16222</v>
      </c>
    </row>
    <row r="3671" spans="2:15" x14ac:dyDescent="0.3">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
      <c r="B3692" t="s">
        <v>14778</v>
      </c>
      <c r="C3692">
        <v>126515001</v>
      </c>
      <c r="D3692" t="s">
        <v>396</v>
      </c>
      <c r="E3692" t="s">
        <v>2446</v>
      </c>
      <c r="F3692" t="s">
        <v>2447</v>
      </c>
      <c r="G3692" t="s">
        <v>2858</v>
      </c>
      <c r="H3692"/>
      <c r="I3692" t="s">
        <v>16232</v>
      </c>
      <c r="J3692" t="s">
        <v>16327</v>
      </c>
      <c r="K3692"/>
      <c r="L3692"/>
      <c r="M3692"/>
      <c r="N3692"/>
      <c r="O3692" t="s">
        <v>16328</v>
      </c>
    </row>
    <row r="3693" spans="2:15" x14ac:dyDescent="0.3">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
      <c r="B3796" t="s">
        <v>14733</v>
      </c>
      <c r="C3796">
        <v>126515001</v>
      </c>
      <c r="D3796" t="s">
        <v>396</v>
      </c>
      <c r="E3796" t="s">
        <v>2409</v>
      </c>
      <c r="F3796" t="s">
        <v>2410</v>
      </c>
      <c r="G3796" t="s">
        <v>2857</v>
      </c>
      <c r="H3796"/>
      <c r="I3796" t="s">
        <v>16290</v>
      </c>
      <c r="J3796"/>
      <c r="K3796"/>
      <c r="L3796" t="s">
        <v>10395</v>
      </c>
      <c r="M3796"/>
      <c r="N3796"/>
      <c r="O3796" t="s">
        <v>16406</v>
      </c>
    </row>
    <row r="3797" spans="2:15" x14ac:dyDescent="0.3">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
      <c r="B3973" t="s">
        <v>15386</v>
      </c>
      <c r="C3973">
        <v>127047404</v>
      </c>
      <c r="D3973" t="s">
        <v>474</v>
      </c>
      <c r="E3973" t="s">
        <v>2022</v>
      </c>
      <c r="F3973" t="s">
        <v>2023</v>
      </c>
      <c r="G3973" t="s">
        <v>2857</v>
      </c>
      <c r="H3973"/>
      <c r="I3973"/>
      <c r="J3973" t="s">
        <v>10395</v>
      </c>
      <c r="K3973" t="s">
        <v>16392</v>
      </c>
      <c r="L3973"/>
      <c r="M3973"/>
      <c r="N3973"/>
      <c r="O3973" t="s">
        <v>16288</v>
      </c>
    </row>
    <row r="3974" spans="2:15" x14ac:dyDescent="0.3">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
      <c r="B4070" t="s">
        <v>15283</v>
      </c>
      <c r="C4070">
        <v>129547303</v>
      </c>
      <c r="D4070" t="s">
        <v>448</v>
      </c>
      <c r="E4070" t="s">
        <v>1931</v>
      </c>
      <c r="F4070" t="s">
        <v>1932</v>
      </c>
      <c r="G4070" t="s">
        <v>2858</v>
      </c>
      <c r="H4070"/>
      <c r="I4070"/>
      <c r="J4070" t="s">
        <v>10395</v>
      </c>
      <c r="K4070" t="s">
        <v>16332</v>
      </c>
      <c r="L4070"/>
      <c r="M4070"/>
      <c r="N4070"/>
      <c r="O4070" t="s">
        <v>16287</v>
      </c>
    </row>
    <row r="4071" spans="2:15" x14ac:dyDescent="0.3">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
      <c r="B4088" t="s">
        <v>14238</v>
      </c>
      <c r="C4088">
        <v>139481451</v>
      </c>
      <c r="D4088" t="s">
        <v>15917</v>
      </c>
      <c r="E4088" t="s">
        <v>15917</v>
      </c>
      <c r="F4088" t="s">
        <v>10232</v>
      </c>
      <c r="G4088" t="s">
        <v>2858</v>
      </c>
      <c r="H4088"/>
      <c r="I4088"/>
      <c r="J4088" t="s">
        <v>16456</v>
      </c>
      <c r="K4088"/>
      <c r="L4088"/>
      <c r="M4088"/>
      <c r="N4088"/>
      <c r="O4088" t="s">
        <v>16456</v>
      </c>
    </row>
    <row r="4089" spans="2:15" x14ac:dyDescent="0.3">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
      <c r="B4100" t="s">
        <v>14626</v>
      </c>
      <c r="C4100">
        <v>173515368</v>
      </c>
      <c r="D4100" t="s">
        <v>373</v>
      </c>
      <c r="E4100" t="s">
        <v>373</v>
      </c>
      <c r="F4100" t="s">
        <v>1716</v>
      </c>
      <c r="G4100" t="s">
        <v>2858</v>
      </c>
      <c r="H4100"/>
      <c r="I4100" t="s">
        <v>10395</v>
      </c>
      <c r="J4100" t="s">
        <v>16297</v>
      </c>
      <c r="K4100"/>
      <c r="L4100"/>
      <c r="M4100"/>
      <c r="N4100"/>
      <c r="O4100" t="s">
        <v>16527</v>
      </c>
    </row>
    <row r="4101" spans="2:15" x14ac:dyDescent="0.3">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3"/>
    </row>
    <row r="4146" spans="2:2" customFormat="1" x14ac:dyDescent="0.3">
      <c r="B4146" s="343"/>
    </row>
    <row r="4147" spans="2:2" customFormat="1" x14ac:dyDescent="0.3">
      <c r="B4147" s="343"/>
    </row>
    <row r="4148" spans="2:2" customFormat="1" x14ac:dyDescent="0.3">
      <c r="B4148" s="343"/>
    </row>
    <row r="4149" spans="2:2" customFormat="1" x14ac:dyDescent="0.3">
      <c r="B4149" s="343"/>
    </row>
    <row r="4150" spans="2:2" customFormat="1" x14ac:dyDescent="0.3">
      <c r="B4150" s="343"/>
    </row>
    <row r="4151" spans="2:2" customFormat="1" x14ac:dyDescent="0.3">
      <c r="B4151" s="343"/>
    </row>
    <row r="4152" spans="2:2" customFormat="1" x14ac:dyDescent="0.3">
      <c r="B4152" s="343"/>
    </row>
    <row r="4153" spans="2:2" customFormat="1" x14ac:dyDescent="0.3">
      <c r="B4153" s="343"/>
    </row>
    <row r="4154" spans="2:2" customFormat="1" x14ac:dyDescent="0.3">
      <c r="B4154" s="343"/>
    </row>
    <row r="4155" spans="2:2" customFormat="1" x14ac:dyDescent="0.3">
      <c r="B4155" s="343"/>
    </row>
    <row r="4156" spans="2:2" customFormat="1" x14ac:dyDescent="0.3">
      <c r="B4156" s="343"/>
    </row>
    <row r="4157" spans="2:2" customFormat="1" x14ac:dyDescent="0.3">
      <c r="B4157" s="343"/>
    </row>
    <row r="4158" spans="2:2" customFormat="1" x14ac:dyDescent="0.3">
      <c r="B4158" s="343"/>
    </row>
    <row r="4159" spans="2:2" customFormat="1" x14ac:dyDescent="0.3">
      <c r="B4159" s="343"/>
    </row>
    <row r="4160" spans="2:2" customFormat="1" x14ac:dyDescent="0.3">
      <c r="B4160" s="343"/>
    </row>
    <row r="4161" spans="2:2" customFormat="1" x14ac:dyDescent="0.3">
      <c r="B4161" s="343"/>
    </row>
    <row r="4162" spans="2:2" customFormat="1" x14ac:dyDescent="0.3">
      <c r="B4162" s="343"/>
    </row>
    <row r="4163" spans="2:2" customFormat="1" x14ac:dyDescent="0.3">
      <c r="B4163" s="343"/>
    </row>
    <row r="4164" spans="2:2" customFormat="1" x14ac:dyDescent="0.3">
      <c r="B4164" s="343"/>
    </row>
    <row r="4165" spans="2:2" customFormat="1" x14ac:dyDescent="0.3">
      <c r="B4165" s="343"/>
    </row>
    <row r="4166" spans="2:2" customFormat="1" x14ac:dyDescent="0.3">
      <c r="B4166" s="343"/>
    </row>
    <row r="4167" spans="2:2" customFormat="1" x14ac:dyDescent="0.3">
      <c r="B4167" s="343"/>
    </row>
    <row r="4168" spans="2:2" customFormat="1" x14ac:dyDescent="0.3">
      <c r="B4168" s="343"/>
    </row>
    <row r="4169" spans="2:2" customFormat="1" x14ac:dyDescent="0.3">
      <c r="B4169" s="343"/>
    </row>
    <row r="4170" spans="2:2" customFormat="1" x14ac:dyDescent="0.3">
      <c r="B4170" s="343"/>
    </row>
    <row r="4171" spans="2:2" customFormat="1" x14ac:dyDescent="0.3">
      <c r="B4171" s="343"/>
    </row>
    <row r="4172" spans="2:2" customFormat="1" x14ac:dyDescent="0.3">
      <c r="B4172" s="343"/>
    </row>
    <row r="4173" spans="2:2" customFormat="1" x14ac:dyDescent="0.3">
      <c r="B4173" s="343"/>
    </row>
    <row r="4174" spans="2:2" customFormat="1" x14ac:dyDescent="0.3">
      <c r="B4174" s="343"/>
    </row>
    <row r="4175" spans="2:2" customFormat="1" x14ac:dyDescent="0.3">
      <c r="B4175" s="343"/>
    </row>
    <row r="4176" spans="2:2" customFormat="1" x14ac:dyDescent="0.3">
      <c r="B4176" s="343"/>
    </row>
    <row r="4177" spans="2:2" customFormat="1" x14ac:dyDescent="0.3">
      <c r="B4177" s="343"/>
    </row>
    <row r="4178" spans="2:2" customFormat="1" x14ac:dyDescent="0.3">
      <c r="B4178" s="343"/>
    </row>
    <row r="4179" spans="2:2" customFormat="1" x14ac:dyDescent="0.3">
      <c r="B4179" s="343"/>
    </row>
    <row r="4180" spans="2:2" customFormat="1" x14ac:dyDescent="0.3">
      <c r="B4180" s="343"/>
    </row>
    <row r="4181" spans="2:2" customFormat="1" x14ac:dyDescent="0.3">
      <c r="B4181" s="343"/>
    </row>
    <row r="4182" spans="2:2" customFormat="1" x14ac:dyDescent="0.3">
      <c r="B4182" s="343"/>
    </row>
    <row r="4183" spans="2:2" customFormat="1" x14ac:dyDescent="0.3">
      <c r="B4183" s="343"/>
    </row>
    <row r="4184" spans="2:2" customFormat="1" x14ac:dyDescent="0.3">
      <c r="B4184" s="343"/>
    </row>
    <row r="4185" spans="2:2" customFormat="1" x14ac:dyDescent="0.3">
      <c r="B4185" s="343"/>
    </row>
    <row r="4186" spans="2:2" customFormat="1" x14ac:dyDescent="0.3">
      <c r="B4186" s="343"/>
    </row>
    <row r="4187" spans="2:2" customFormat="1" x14ac:dyDescent="0.3">
      <c r="B4187" s="343"/>
    </row>
    <row r="4188" spans="2:2" customFormat="1" x14ac:dyDescent="0.3">
      <c r="B4188" s="343"/>
    </row>
    <row r="4189" spans="2:2" customFormat="1" x14ac:dyDescent="0.3">
      <c r="B4189" s="343"/>
    </row>
    <row r="4190" spans="2:2" customFormat="1" x14ac:dyDescent="0.3">
      <c r="B4190" s="343"/>
    </row>
    <row r="4191" spans="2:2" customFormat="1" x14ac:dyDescent="0.3">
      <c r="B4191" s="343"/>
    </row>
    <row r="4192" spans="2:2" customFormat="1" x14ac:dyDescent="0.3">
      <c r="B4192" s="343"/>
    </row>
    <row r="4193" spans="2:2" customFormat="1" x14ac:dyDescent="0.3">
      <c r="B4193" s="343"/>
    </row>
    <row r="4194" spans="2:2" customFormat="1" x14ac:dyDescent="0.3">
      <c r="B4194" s="343"/>
    </row>
    <row r="4195" spans="2:2" customFormat="1" x14ac:dyDescent="0.3">
      <c r="B4195" s="343"/>
    </row>
    <row r="4196" spans="2:2" customFormat="1" x14ac:dyDescent="0.3">
      <c r="B4196" s="343"/>
    </row>
    <row r="4197" spans="2:2" customFormat="1" x14ac:dyDescent="0.3">
      <c r="B4197" s="343"/>
    </row>
    <row r="4198" spans="2:2" customFormat="1" x14ac:dyDescent="0.3">
      <c r="B4198" s="343"/>
    </row>
    <row r="4199" spans="2:2" customFormat="1" x14ac:dyDescent="0.3">
      <c r="B4199" s="343"/>
    </row>
    <row r="4200" spans="2:2" customFormat="1" x14ac:dyDescent="0.3">
      <c r="B4200" s="343"/>
    </row>
    <row r="4201" spans="2:2" customFormat="1" x14ac:dyDescent="0.3">
      <c r="B4201" s="343"/>
    </row>
    <row r="4202" spans="2:2" customFormat="1" x14ac:dyDescent="0.3">
      <c r="B4202" s="343"/>
    </row>
    <row r="4203" spans="2:2" customFormat="1" x14ac:dyDescent="0.3">
      <c r="B4203" s="343"/>
    </row>
    <row r="4204" spans="2:2" customFormat="1" x14ac:dyDescent="0.3">
      <c r="B4204" s="343"/>
    </row>
    <row r="4205" spans="2:2" customFormat="1" x14ac:dyDescent="0.3">
      <c r="B4205" s="343"/>
    </row>
    <row r="4206" spans="2:2" customFormat="1" x14ac:dyDescent="0.3">
      <c r="B4206" s="343"/>
    </row>
    <row r="4207" spans="2:2" customFormat="1" x14ac:dyDescent="0.3">
      <c r="B4207" s="343"/>
    </row>
    <row r="4208" spans="2:2" customFormat="1" x14ac:dyDescent="0.3">
      <c r="B4208" s="343"/>
    </row>
    <row r="4209" spans="2:2" customFormat="1" x14ac:dyDescent="0.3">
      <c r="B4209" s="343"/>
    </row>
    <row r="4210" spans="2:2" customFormat="1" x14ac:dyDescent="0.3">
      <c r="B4210" s="343"/>
    </row>
    <row r="4211" spans="2:2" customFormat="1" x14ac:dyDescent="0.3">
      <c r="B4211" s="343"/>
    </row>
    <row r="4212" spans="2:2" customFormat="1" x14ac:dyDescent="0.3">
      <c r="B4212" s="343"/>
    </row>
    <row r="4213" spans="2:2" customFormat="1" x14ac:dyDescent="0.3">
      <c r="B4213" s="343"/>
    </row>
    <row r="4214" spans="2:2" customFormat="1" x14ac:dyDescent="0.3">
      <c r="B4214" s="343"/>
    </row>
    <row r="4215" spans="2:2" customFormat="1" x14ac:dyDescent="0.3">
      <c r="B4215" s="343"/>
    </row>
    <row r="4216" spans="2:2" customFormat="1" x14ac:dyDescent="0.3">
      <c r="B4216" s="343"/>
    </row>
    <row r="4217" spans="2:2" customFormat="1" x14ac:dyDescent="0.3">
      <c r="B4217" s="343"/>
    </row>
    <row r="4218" spans="2:2" customFormat="1" x14ac:dyDescent="0.3">
      <c r="B4218" s="343"/>
    </row>
    <row r="4219" spans="2:2" customFormat="1" x14ac:dyDescent="0.3">
      <c r="B4219" s="343"/>
    </row>
    <row r="4220" spans="2:2" customFormat="1" x14ac:dyDescent="0.3">
      <c r="B4220" s="343"/>
    </row>
    <row r="4221" spans="2:2" customFormat="1" x14ac:dyDescent="0.3">
      <c r="B4221" s="343"/>
    </row>
    <row r="4222" spans="2:2" customFormat="1" x14ac:dyDescent="0.3">
      <c r="B4222" s="343"/>
    </row>
    <row r="4223" spans="2:2" customFormat="1" x14ac:dyDescent="0.3">
      <c r="B4223" s="343"/>
    </row>
    <row r="4224" spans="2:2" customFormat="1" x14ac:dyDescent="0.3">
      <c r="B4224" s="343"/>
    </row>
    <row r="4225" spans="2:2" customFormat="1" x14ac:dyDescent="0.3">
      <c r="B4225" s="343"/>
    </row>
    <row r="4226" spans="2:2" customFormat="1" x14ac:dyDescent="0.3">
      <c r="B4226" s="343"/>
    </row>
    <row r="4227" spans="2:2" customFormat="1" x14ac:dyDescent="0.3">
      <c r="B4227" s="343"/>
    </row>
    <row r="4228" spans="2:2" customFormat="1" x14ac:dyDescent="0.3">
      <c r="B4228" s="343"/>
    </row>
    <row r="4229" spans="2:2" customFormat="1" x14ac:dyDescent="0.3">
      <c r="B4229" s="343"/>
    </row>
    <row r="4230" spans="2:2" customFormat="1" x14ac:dyDescent="0.3">
      <c r="B4230" s="343"/>
    </row>
    <row r="4231" spans="2:2" customFormat="1" x14ac:dyDescent="0.3">
      <c r="B4231" s="343"/>
    </row>
    <row r="4232" spans="2:2" customFormat="1" x14ac:dyDescent="0.3">
      <c r="B4232" s="343"/>
    </row>
    <row r="4233" spans="2:2" customFormat="1" x14ac:dyDescent="0.3">
      <c r="B4233" s="343"/>
    </row>
    <row r="4234" spans="2:2" customFormat="1" x14ac:dyDescent="0.3">
      <c r="B4234" s="343"/>
    </row>
    <row r="4235" spans="2:2" customFormat="1" x14ac:dyDescent="0.3">
      <c r="B4235" s="343"/>
    </row>
    <row r="4236" spans="2:2" customFormat="1" x14ac:dyDescent="0.3">
      <c r="B4236" s="343"/>
    </row>
    <row r="4237" spans="2:2" customFormat="1" x14ac:dyDescent="0.3">
      <c r="B4237" s="343"/>
    </row>
    <row r="4238" spans="2:2" customFormat="1" x14ac:dyDescent="0.3">
      <c r="B4238" s="343"/>
    </row>
    <row r="4239" spans="2:2" customFormat="1" x14ac:dyDescent="0.3">
      <c r="B4239" s="343"/>
    </row>
    <row r="4240" spans="2:2" customFormat="1" x14ac:dyDescent="0.3">
      <c r="B4240" s="343"/>
    </row>
    <row r="4241" spans="2:2" customFormat="1" x14ac:dyDescent="0.3">
      <c r="B4241" s="343"/>
    </row>
    <row r="4242" spans="2:2" customFormat="1" x14ac:dyDescent="0.3">
      <c r="B4242" s="343"/>
    </row>
    <row r="4243" spans="2:2" customFormat="1" x14ac:dyDescent="0.3">
      <c r="B4243" s="343"/>
    </row>
    <row r="4244" spans="2:2" customFormat="1" x14ac:dyDescent="0.3">
      <c r="B4244" s="343"/>
    </row>
    <row r="4245" spans="2:2" customFormat="1" x14ac:dyDescent="0.3">
      <c r="B4245" s="343"/>
    </row>
    <row r="4246" spans="2:2" customFormat="1" x14ac:dyDescent="0.3">
      <c r="B4246" s="343"/>
    </row>
    <row r="4247" spans="2:2" customFormat="1" x14ac:dyDescent="0.3">
      <c r="B4247" s="343"/>
    </row>
    <row r="4248" spans="2:2" customFormat="1" x14ac:dyDescent="0.3">
      <c r="B4248" s="343"/>
    </row>
    <row r="4249" spans="2:2" customFormat="1" x14ac:dyDescent="0.3">
      <c r="B4249" s="343"/>
    </row>
    <row r="4250" spans="2:2" customFormat="1" x14ac:dyDescent="0.3">
      <c r="B4250" s="343"/>
    </row>
    <row r="4251" spans="2:2" customFormat="1" x14ac:dyDescent="0.3">
      <c r="B4251" s="343"/>
    </row>
    <row r="4252" spans="2:2" customFormat="1" x14ac:dyDescent="0.3">
      <c r="B4252" s="343"/>
    </row>
    <row r="4253" spans="2:2" customFormat="1" x14ac:dyDescent="0.3">
      <c r="B4253" s="343"/>
    </row>
    <row r="4254" spans="2:2" customFormat="1" x14ac:dyDescent="0.3">
      <c r="B4254" s="343"/>
    </row>
    <row r="4255" spans="2:2" customFormat="1" x14ac:dyDescent="0.3">
      <c r="B4255" s="343"/>
    </row>
    <row r="4256" spans="2:2" customFormat="1" x14ac:dyDescent="0.3">
      <c r="B4256" s="343"/>
    </row>
    <row r="4257" spans="2:2" customFormat="1" x14ac:dyDescent="0.3">
      <c r="B4257" s="343"/>
    </row>
    <row r="4258" spans="2:2" customFormat="1" x14ac:dyDescent="0.3">
      <c r="B4258" s="343"/>
    </row>
    <row r="4259" spans="2:2" customFormat="1" x14ac:dyDescent="0.3">
      <c r="B4259" s="343"/>
    </row>
    <row r="4260" spans="2:2" customFormat="1" x14ac:dyDescent="0.3">
      <c r="B4260" s="343"/>
    </row>
    <row r="4261" spans="2:2" customFormat="1" x14ac:dyDescent="0.3">
      <c r="B4261" s="343"/>
    </row>
    <row r="4262" spans="2:2" customFormat="1" x14ac:dyDescent="0.3">
      <c r="B4262" s="343"/>
    </row>
    <row r="4263" spans="2:2" customFormat="1" x14ac:dyDescent="0.3">
      <c r="B4263" s="343"/>
    </row>
    <row r="4264" spans="2:2" customFormat="1" x14ac:dyDescent="0.3">
      <c r="B4264" s="343"/>
    </row>
    <row r="4265" spans="2:2" customFormat="1" x14ac:dyDescent="0.3">
      <c r="B4265" s="343"/>
    </row>
    <row r="4266" spans="2:2" customFormat="1" x14ac:dyDescent="0.3">
      <c r="B4266" s="343"/>
    </row>
    <row r="4267" spans="2:2" customFormat="1" x14ac:dyDescent="0.3">
      <c r="B4267" s="343"/>
    </row>
    <row r="4268" spans="2:2" customFormat="1" x14ac:dyDescent="0.3">
      <c r="B4268" s="343"/>
    </row>
    <row r="4269" spans="2:2" customFormat="1" x14ac:dyDescent="0.3">
      <c r="B4269" s="343"/>
    </row>
    <row r="4270" spans="2:2" customFormat="1" x14ac:dyDescent="0.3">
      <c r="B4270" s="343"/>
    </row>
    <row r="4271" spans="2:2" customFormat="1" x14ac:dyDescent="0.3">
      <c r="B4271" s="343"/>
    </row>
    <row r="4272" spans="2:2" customFormat="1" x14ac:dyDescent="0.3">
      <c r="B4272" s="343"/>
    </row>
    <row r="4273" spans="2:2" customFormat="1" x14ac:dyDescent="0.3">
      <c r="B4273" s="343"/>
    </row>
    <row r="4274" spans="2:2" customFormat="1" x14ac:dyDescent="0.3">
      <c r="B4274" s="343"/>
    </row>
    <row r="4275" spans="2:2" customFormat="1" x14ac:dyDescent="0.3">
      <c r="B4275" s="343"/>
    </row>
    <row r="4276" spans="2:2" customFormat="1" x14ac:dyDescent="0.3">
      <c r="B4276" s="343"/>
    </row>
    <row r="4277" spans="2:2" customFormat="1" x14ac:dyDescent="0.3">
      <c r="B4277" s="343"/>
    </row>
    <row r="4278" spans="2:2" customFormat="1" x14ac:dyDescent="0.3">
      <c r="B4278" s="343"/>
    </row>
    <row r="4279" spans="2:2" customFormat="1" x14ac:dyDescent="0.3">
      <c r="B4279" s="343"/>
    </row>
    <row r="4280" spans="2:2" customFormat="1" x14ac:dyDescent="0.3">
      <c r="B4280" s="343"/>
    </row>
    <row r="4281" spans="2:2" customFormat="1" x14ac:dyDescent="0.3">
      <c r="B4281" s="343"/>
    </row>
    <row r="4282" spans="2:2" customFormat="1" x14ac:dyDescent="0.3">
      <c r="B4282" s="343"/>
    </row>
    <row r="4283" spans="2:2" customFormat="1" x14ac:dyDescent="0.3">
      <c r="B4283" s="343"/>
    </row>
    <row r="4284" spans="2:2" customFormat="1" x14ac:dyDescent="0.3">
      <c r="B4284" s="343"/>
    </row>
    <row r="4285" spans="2:2" customFormat="1" x14ac:dyDescent="0.3">
      <c r="B4285" s="343"/>
    </row>
    <row r="4286" spans="2:2" customFormat="1" x14ac:dyDescent="0.3">
      <c r="B4286" s="343"/>
    </row>
    <row r="4287" spans="2:2" customFormat="1" x14ac:dyDescent="0.3">
      <c r="B4287" s="343"/>
    </row>
    <row r="4288" spans="2:2" customFormat="1" x14ac:dyDescent="0.3">
      <c r="B4288" s="343"/>
    </row>
    <row r="4289" spans="2:2" customFormat="1" x14ac:dyDescent="0.3">
      <c r="B4289" s="343"/>
    </row>
    <row r="4290" spans="2:2" customFormat="1" x14ac:dyDescent="0.3">
      <c r="B4290" s="343"/>
    </row>
    <row r="4291" spans="2:2" customFormat="1" x14ac:dyDescent="0.3">
      <c r="B4291" s="343"/>
    </row>
    <row r="4292" spans="2:2" customFormat="1" x14ac:dyDescent="0.3">
      <c r="B4292" s="343"/>
    </row>
    <row r="4293" spans="2:2" customFormat="1" x14ac:dyDescent="0.3">
      <c r="B4293" s="343"/>
    </row>
    <row r="4294" spans="2:2" customFormat="1" x14ac:dyDescent="0.3">
      <c r="B4294" s="343"/>
    </row>
    <row r="4295" spans="2:2" customFormat="1" x14ac:dyDescent="0.3">
      <c r="B4295" s="343"/>
    </row>
    <row r="4296" spans="2:2" customFormat="1" x14ac:dyDescent="0.3">
      <c r="B4296" s="343"/>
    </row>
    <row r="4297" spans="2:2" customFormat="1" x14ac:dyDescent="0.3">
      <c r="B4297" s="343"/>
    </row>
    <row r="4298" spans="2:2" customFormat="1" x14ac:dyDescent="0.3">
      <c r="B4298" s="343"/>
    </row>
    <row r="4299" spans="2:2" customFormat="1" x14ac:dyDescent="0.3">
      <c r="B4299" s="343"/>
    </row>
    <row r="4300" spans="2:2" customFormat="1" x14ac:dyDescent="0.3">
      <c r="B4300" s="343"/>
    </row>
    <row r="4301" spans="2:2" customFormat="1" x14ac:dyDescent="0.3">
      <c r="B4301" s="343"/>
    </row>
    <row r="4302" spans="2:2" customFormat="1" x14ac:dyDescent="0.3">
      <c r="B4302" s="343"/>
    </row>
    <row r="4303" spans="2:2" customFormat="1" x14ac:dyDescent="0.3">
      <c r="B4303" s="343"/>
    </row>
    <row r="4304" spans="2:2" customFormat="1" x14ac:dyDescent="0.3">
      <c r="B4304" s="343"/>
    </row>
    <row r="4305" spans="2:2" customFormat="1" x14ac:dyDescent="0.3">
      <c r="B4305" s="343"/>
    </row>
    <row r="4306" spans="2:2" customFormat="1" x14ac:dyDescent="0.3">
      <c r="B4306" s="343"/>
    </row>
    <row r="4307" spans="2:2" customFormat="1" x14ac:dyDescent="0.3">
      <c r="B4307" s="343"/>
    </row>
    <row r="4308" spans="2:2" customFormat="1" x14ac:dyDescent="0.3">
      <c r="B4308" s="343"/>
    </row>
    <row r="4309" spans="2:2" customFormat="1" x14ac:dyDescent="0.3">
      <c r="B4309" s="343"/>
    </row>
    <row r="4310" spans="2:2" customFormat="1" x14ac:dyDescent="0.3">
      <c r="B4310" s="343"/>
    </row>
    <row r="4311" spans="2:2" customFormat="1" x14ac:dyDescent="0.3">
      <c r="B4311" s="343"/>
    </row>
    <row r="4312" spans="2:2" customFormat="1" x14ac:dyDescent="0.3">
      <c r="B4312" s="343"/>
    </row>
    <row r="4313" spans="2:2" customFormat="1" x14ac:dyDescent="0.3">
      <c r="B4313" s="343"/>
    </row>
    <row r="4314" spans="2:2" customFormat="1" x14ac:dyDescent="0.3">
      <c r="B4314" s="343"/>
    </row>
    <row r="4315" spans="2:2" customFormat="1" x14ac:dyDescent="0.3">
      <c r="B4315" s="343"/>
    </row>
    <row r="4316" spans="2:2" customFormat="1" x14ac:dyDescent="0.3">
      <c r="B4316" s="343"/>
    </row>
    <row r="4317" spans="2:2" customFormat="1" x14ac:dyDescent="0.3">
      <c r="B4317" s="343"/>
    </row>
    <row r="4318" spans="2:2" customFormat="1" x14ac:dyDescent="0.3">
      <c r="B4318" s="343"/>
    </row>
    <row r="4319" spans="2:2" customFormat="1" x14ac:dyDescent="0.3">
      <c r="B4319" s="343"/>
    </row>
    <row r="4320" spans="2:2" customFormat="1" x14ac:dyDescent="0.3">
      <c r="B4320" s="343"/>
    </row>
    <row r="4321" spans="2:2" customFormat="1" x14ac:dyDescent="0.3">
      <c r="B4321" s="343"/>
    </row>
    <row r="4322" spans="2:2" customFormat="1" x14ac:dyDescent="0.3">
      <c r="B4322" s="343"/>
    </row>
    <row r="4323" spans="2:2" customFormat="1" x14ac:dyDescent="0.3">
      <c r="B4323" s="343"/>
    </row>
    <row r="4324" spans="2:2" customFormat="1" x14ac:dyDescent="0.3">
      <c r="B4324" s="343"/>
    </row>
    <row r="4325" spans="2:2" customFormat="1" x14ac:dyDescent="0.3">
      <c r="B4325" s="343"/>
    </row>
    <row r="4326" spans="2:2" customFormat="1" x14ac:dyDescent="0.3">
      <c r="B4326" s="343"/>
    </row>
    <row r="4327" spans="2:2" customFormat="1" x14ac:dyDescent="0.3">
      <c r="B4327" s="343"/>
    </row>
    <row r="4328" spans="2:2" customFormat="1" x14ac:dyDescent="0.3">
      <c r="B4328" s="343"/>
    </row>
    <row r="4329" spans="2:2" customFormat="1" x14ac:dyDescent="0.3">
      <c r="B4329" s="343"/>
    </row>
    <row r="4330" spans="2:2" customFormat="1" x14ac:dyDescent="0.3">
      <c r="B4330" s="343"/>
    </row>
    <row r="4331" spans="2:2" customFormat="1" x14ac:dyDescent="0.3">
      <c r="B4331" s="343"/>
    </row>
    <row r="4332" spans="2:2" customFormat="1" x14ac:dyDescent="0.3">
      <c r="B4332" s="343"/>
    </row>
    <row r="4333" spans="2:2" customFormat="1" x14ac:dyDescent="0.3">
      <c r="B4333" s="343"/>
    </row>
    <row r="4334" spans="2:2" customFormat="1" x14ac:dyDescent="0.3">
      <c r="B4334" s="343"/>
    </row>
    <row r="4335" spans="2:2" customFormat="1" x14ac:dyDescent="0.3">
      <c r="B4335" s="343"/>
    </row>
    <row r="4336" spans="2:2" customFormat="1" x14ac:dyDescent="0.3">
      <c r="B4336" s="343"/>
    </row>
    <row r="4337" spans="2:2" customFormat="1" x14ac:dyDescent="0.3">
      <c r="B4337" s="343"/>
    </row>
    <row r="4338" spans="2:2" customFormat="1" x14ac:dyDescent="0.3">
      <c r="B4338" s="343"/>
    </row>
    <row r="4339" spans="2:2" customFormat="1" x14ac:dyDescent="0.3">
      <c r="B4339" s="343"/>
    </row>
    <row r="4340" spans="2:2" customFormat="1" x14ac:dyDescent="0.3">
      <c r="B4340" s="343"/>
    </row>
    <row r="4341" spans="2:2" customFormat="1" x14ac:dyDescent="0.3">
      <c r="B4341" s="343"/>
    </row>
    <row r="4342" spans="2:2" customFormat="1" x14ac:dyDescent="0.3">
      <c r="B4342" s="343"/>
    </row>
    <row r="4343" spans="2:2" customFormat="1" x14ac:dyDescent="0.3">
      <c r="B4343" s="343"/>
    </row>
    <row r="4344" spans="2:2" customFormat="1" x14ac:dyDescent="0.3">
      <c r="B4344" s="343"/>
    </row>
    <row r="4345" spans="2:2" customFormat="1" x14ac:dyDescent="0.3">
      <c r="B4345" s="343"/>
    </row>
    <row r="4346" spans="2:2" customFormat="1" x14ac:dyDescent="0.3">
      <c r="B4346" s="343"/>
    </row>
    <row r="4347" spans="2:2" customFormat="1" x14ac:dyDescent="0.3">
      <c r="B4347" s="343"/>
    </row>
    <row r="4348" spans="2:2" customFormat="1" x14ac:dyDescent="0.3">
      <c r="B4348" s="343"/>
    </row>
    <row r="4349" spans="2:2" customFormat="1" x14ac:dyDescent="0.3">
      <c r="B4349" s="343"/>
    </row>
    <row r="4350" spans="2:2" customFormat="1" x14ac:dyDescent="0.3">
      <c r="B4350" s="343"/>
    </row>
    <row r="4351" spans="2:2" customFormat="1" x14ac:dyDescent="0.3">
      <c r="B4351" s="343"/>
    </row>
    <row r="4352" spans="2:2" customFormat="1" x14ac:dyDescent="0.3">
      <c r="B4352" s="343"/>
    </row>
    <row r="4353" spans="2:2" customFormat="1" x14ac:dyDescent="0.3">
      <c r="B4353" s="343"/>
    </row>
    <row r="4354" spans="2:2" customFormat="1" x14ac:dyDescent="0.3">
      <c r="B4354" s="343"/>
    </row>
    <row r="4355" spans="2:2" customFormat="1" x14ac:dyDescent="0.3">
      <c r="B4355" s="343"/>
    </row>
    <row r="4356" spans="2:2" customFormat="1" x14ac:dyDescent="0.3">
      <c r="B4356" s="343"/>
    </row>
    <row r="4357" spans="2:2" customFormat="1" x14ac:dyDescent="0.3">
      <c r="B4357" s="343"/>
    </row>
    <row r="4358" spans="2:2" customFormat="1" x14ac:dyDescent="0.3">
      <c r="B4358" s="343"/>
    </row>
    <row r="4359" spans="2:2" customFormat="1" x14ac:dyDescent="0.3">
      <c r="B4359" s="343"/>
    </row>
    <row r="4360" spans="2:2" customFormat="1" x14ac:dyDescent="0.3">
      <c r="B4360" s="343"/>
    </row>
    <row r="4361" spans="2:2" customFormat="1" x14ac:dyDescent="0.3">
      <c r="B4361" s="343"/>
    </row>
    <row r="4362" spans="2:2" customFormat="1" x14ac:dyDescent="0.3">
      <c r="B4362" s="343"/>
    </row>
    <row r="4363" spans="2:2" customFormat="1" x14ac:dyDescent="0.3">
      <c r="B4363" s="343"/>
    </row>
    <row r="4364" spans="2:2" customFormat="1" x14ac:dyDescent="0.3">
      <c r="B4364" s="343"/>
    </row>
    <row r="4365" spans="2:2" customFormat="1" x14ac:dyDescent="0.3">
      <c r="B4365" s="343"/>
    </row>
    <row r="4366" spans="2:2" customFormat="1" x14ac:dyDescent="0.3">
      <c r="B4366" s="343"/>
    </row>
    <row r="4367" spans="2:2" customFormat="1" x14ac:dyDescent="0.3">
      <c r="B4367" s="343"/>
    </row>
    <row r="4368" spans="2:2" customFormat="1" x14ac:dyDescent="0.3">
      <c r="B4368" s="343"/>
    </row>
    <row r="4369" spans="2:2" customFormat="1" x14ac:dyDescent="0.3">
      <c r="B4369" s="343"/>
    </row>
    <row r="4370" spans="2:2" customFormat="1" x14ac:dyDescent="0.3">
      <c r="B4370" s="343"/>
    </row>
    <row r="4371" spans="2:2" customFormat="1" x14ac:dyDescent="0.3">
      <c r="B4371" s="343"/>
    </row>
    <row r="4372" spans="2:2" customFormat="1" x14ac:dyDescent="0.3">
      <c r="B4372" s="343"/>
    </row>
    <row r="4373" spans="2:2" customFormat="1" x14ac:dyDescent="0.3">
      <c r="B4373" s="343"/>
    </row>
    <row r="4374" spans="2:2" customFormat="1" x14ac:dyDescent="0.3">
      <c r="B4374" s="343"/>
    </row>
    <row r="4375" spans="2:2" customFormat="1" x14ac:dyDescent="0.3">
      <c r="B4375" s="343"/>
    </row>
    <row r="4376" spans="2:2" customFormat="1" x14ac:dyDescent="0.3">
      <c r="B4376" s="343"/>
    </row>
    <row r="4377" spans="2:2" customFormat="1" x14ac:dyDescent="0.3">
      <c r="B4377" s="343"/>
    </row>
    <row r="4378" spans="2:2" customFormat="1" x14ac:dyDescent="0.3">
      <c r="B4378" s="343"/>
    </row>
    <row r="4379" spans="2:2" customFormat="1" x14ac:dyDescent="0.3">
      <c r="B4379" s="343"/>
    </row>
    <row r="4380" spans="2:2" customFormat="1" x14ac:dyDescent="0.3">
      <c r="B4380" s="343"/>
    </row>
    <row r="4381" spans="2:2" customFormat="1" x14ac:dyDescent="0.3">
      <c r="B4381" s="343"/>
    </row>
    <row r="4382" spans="2:2" customFormat="1" x14ac:dyDescent="0.3">
      <c r="B4382" s="343"/>
    </row>
    <row r="4383" spans="2:2" customFormat="1" x14ac:dyDescent="0.3">
      <c r="B4383" s="343"/>
    </row>
    <row r="4384" spans="2:2" customFormat="1" x14ac:dyDescent="0.3">
      <c r="B4384" s="343"/>
    </row>
    <row r="4385" spans="2:2" customFormat="1" x14ac:dyDescent="0.3">
      <c r="B4385" s="343"/>
    </row>
    <row r="4386" spans="2:2" customFormat="1" x14ac:dyDescent="0.3">
      <c r="B4386" s="343"/>
    </row>
    <row r="4387" spans="2:2" customFormat="1" x14ac:dyDescent="0.3">
      <c r="B4387" s="343"/>
    </row>
    <row r="4388" spans="2:2" customFormat="1" x14ac:dyDescent="0.3">
      <c r="B4388" s="343"/>
    </row>
    <row r="4389" spans="2:2" customFormat="1" x14ac:dyDescent="0.3">
      <c r="B4389" s="343"/>
    </row>
    <row r="4390" spans="2:2" customFormat="1" x14ac:dyDescent="0.3">
      <c r="B4390" s="343"/>
    </row>
    <row r="4391" spans="2:2" customFormat="1" x14ac:dyDescent="0.3">
      <c r="B4391" s="343"/>
    </row>
    <row r="4392" spans="2:2" customFormat="1" x14ac:dyDescent="0.3">
      <c r="B4392" s="343"/>
    </row>
    <row r="4393" spans="2:2" customFormat="1" x14ac:dyDescent="0.3">
      <c r="B4393" s="343"/>
    </row>
    <row r="4394" spans="2:2" customFormat="1" x14ac:dyDescent="0.3">
      <c r="B4394" s="343"/>
    </row>
    <row r="4395" spans="2:2" customFormat="1" x14ac:dyDescent="0.3">
      <c r="B4395" s="343"/>
    </row>
    <row r="4396" spans="2:2" customFormat="1" x14ac:dyDescent="0.3">
      <c r="B4396" s="343"/>
    </row>
    <row r="4397" spans="2:2" customFormat="1" x14ac:dyDescent="0.3">
      <c r="B4397" s="343"/>
    </row>
    <row r="4398" spans="2:2" customFormat="1" x14ac:dyDescent="0.3">
      <c r="B4398" s="343"/>
    </row>
    <row r="4399" spans="2:2" customFormat="1" x14ac:dyDescent="0.3">
      <c r="B4399" s="343"/>
    </row>
    <row r="4400" spans="2:2" customFormat="1" x14ac:dyDescent="0.3">
      <c r="B4400" s="343"/>
    </row>
    <row r="4401" spans="2:2" customFormat="1" x14ac:dyDescent="0.3">
      <c r="B4401" s="343"/>
    </row>
    <row r="4402" spans="2:2" customFormat="1" x14ac:dyDescent="0.3">
      <c r="B4402" s="343"/>
    </row>
    <row r="4403" spans="2:2" customFormat="1" x14ac:dyDescent="0.3">
      <c r="B4403" s="343"/>
    </row>
    <row r="4404" spans="2:2" customFormat="1" x14ac:dyDescent="0.3">
      <c r="B4404" s="343"/>
    </row>
    <row r="4405" spans="2:2" customFormat="1" x14ac:dyDescent="0.3">
      <c r="B4405" s="343"/>
    </row>
    <row r="4406" spans="2:2" customFormat="1" x14ac:dyDescent="0.3">
      <c r="B4406" s="343"/>
    </row>
    <row r="4407" spans="2:2" customFormat="1" x14ac:dyDescent="0.3">
      <c r="B4407" s="343"/>
    </row>
    <row r="4408" spans="2:2" customFormat="1" x14ac:dyDescent="0.3">
      <c r="B4408" s="343"/>
    </row>
    <row r="4409" spans="2:2" customFormat="1" x14ac:dyDescent="0.3">
      <c r="B4409" s="343"/>
    </row>
    <row r="4410" spans="2:2" customFormat="1" x14ac:dyDescent="0.3">
      <c r="B4410" s="343"/>
    </row>
    <row r="4411" spans="2:2" customFormat="1" x14ac:dyDescent="0.3">
      <c r="B4411" s="343"/>
    </row>
    <row r="4412" spans="2:2" customFormat="1" x14ac:dyDescent="0.3">
      <c r="B4412" s="343"/>
    </row>
    <row r="4413" spans="2:2" customFormat="1" x14ac:dyDescent="0.3">
      <c r="B4413" s="343"/>
    </row>
    <row r="4414" spans="2:2" customFormat="1" x14ac:dyDescent="0.3">
      <c r="B4414" s="343"/>
    </row>
    <row r="4415" spans="2:2" customFormat="1" x14ac:dyDescent="0.3">
      <c r="B4415" s="343"/>
    </row>
    <row r="4416" spans="2:2" customFormat="1" x14ac:dyDescent="0.3">
      <c r="B4416" s="343"/>
    </row>
    <row r="4417" spans="2:2" customFormat="1" x14ac:dyDescent="0.3">
      <c r="B4417" s="343"/>
    </row>
    <row r="4418" spans="2:2" customFormat="1" x14ac:dyDescent="0.3">
      <c r="B4418" s="343"/>
    </row>
    <row r="4419" spans="2:2" customFormat="1" x14ac:dyDescent="0.3">
      <c r="B4419" s="343"/>
    </row>
    <row r="4420" spans="2:2" customFormat="1" x14ac:dyDescent="0.3">
      <c r="B4420" s="343"/>
    </row>
    <row r="4421" spans="2:2" customFormat="1" x14ac:dyDescent="0.3">
      <c r="B4421" s="343"/>
    </row>
    <row r="4422" spans="2:2" customFormat="1" x14ac:dyDescent="0.3">
      <c r="B4422" s="343"/>
    </row>
    <row r="4423" spans="2:2" customFormat="1" x14ac:dyDescent="0.3">
      <c r="B4423" s="343"/>
    </row>
    <row r="4424" spans="2:2" customFormat="1" x14ac:dyDescent="0.3">
      <c r="B4424" s="343"/>
    </row>
    <row r="4425" spans="2:2" customFormat="1" x14ac:dyDescent="0.3">
      <c r="B4425" s="343"/>
    </row>
    <row r="4426" spans="2:2" customFormat="1" x14ac:dyDescent="0.3">
      <c r="B4426" s="343"/>
    </row>
    <row r="4427" spans="2:2" customFormat="1" x14ac:dyDescent="0.3">
      <c r="B4427" s="343"/>
    </row>
    <row r="4428" spans="2:2" customFormat="1" x14ac:dyDescent="0.3">
      <c r="B4428" s="343"/>
    </row>
    <row r="4429" spans="2:2" customFormat="1" x14ac:dyDescent="0.3">
      <c r="B4429" s="343"/>
    </row>
    <row r="4430" spans="2:2" customFormat="1" x14ac:dyDescent="0.3">
      <c r="B4430" s="343"/>
    </row>
    <row r="4431" spans="2:2" customFormat="1" x14ac:dyDescent="0.3">
      <c r="B4431" s="343"/>
    </row>
    <row r="4432" spans="2:2" customFormat="1" x14ac:dyDescent="0.3">
      <c r="B4432" s="343"/>
    </row>
    <row r="4433" spans="2:2" customFormat="1" x14ac:dyDescent="0.3">
      <c r="B4433" s="343"/>
    </row>
    <row r="4434" spans="2:2" customFormat="1" x14ac:dyDescent="0.3">
      <c r="B4434" s="343"/>
    </row>
    <row r="4435" spans="2:2" customFormat="1" x14ac:dyDescent="0.3">
      <c r="B4435" s="343"/>
    </row>
    <row r="4436" spans="2:2" customFormat="1" x14ac:dyDescent="0.3">
      <c r="B4436" s="343"/>
    </row>
    <row r="4437" spans="2:2" customFormat="1" x14ac:dyDescent="0.3">
      <c r="B4437" s="343"/>
    </row>
    <row r="4438" spans="2:2" customFormat="1" x14ac:dyDescent="0.3">
      <c r="B4438" s="343"/>
    </row>
    <row r="4439" spans="2:2" customFormat="1" x14ac:dyDescent="0.3">
      <c r="B4439" s="343"/>
    </row>
    <row r="4440" spans="2:2" customFormat="1" x14ac:dyDescent="0.3">
      <c r="B4440" s="343"/>
    </row>
    <row r="4441" spans="2:2" customFormat="1" x14ac:dyDescent="0.3">
      <c r="B4441" s="343"/>
    </row>
    <row r="4442" spans="2:2" customFormat="1" x14ac:dyDescent="0.3">
      <c r="B4442" s="343"/>
    </row>
    <row r="4443" spans="2:2" customFormat="1" x14ac:dyDescent="0.3">
      <c r="B4443" s="343"/>
    </row>
    <row r="4444" spans="2:2" customFormat="1" x14ac:dyDescent="0.3">
      <c r="B4444" s="343"/>
    </row>
    <row r="4445" spans="2:2" customFormat="1" x14ac:dyDescent="0.3">
      <c r="B4445" s="343"/>
    </row>
    <row r="4446" spans="2:2" customFormat="1" x14ac:dyDescent="0.3">
      <c r="B4446" s="343"/>
    </row>
    <row r="4447" spans="2:2" customFormat="1" x14ac:dyDescent="0.3">
      <c r="B4447" s="343"/>
    </row>
    <row r="4448" spans="2:2" customFormat="1" x14ac:dyDescent="0.3">
      <c r="B4448" s="343"/>
    </row>
    <row r="4449" spans="2:2" customFormat="1" x14ac:dyDescent="0.3">
      <c r="B4449" s="343"/>
    </row>
    <row r="4450" spans="2:2" customFormat="1" x14ac:dyDescent="0.3">
      <c r="B4450" s="343"/>
    </row>
    <row r="4451" spans="2:2" customFormat="1" x14ac:dyDescent="0.3">
      <c r="B4451" s="343"/>
    </row>
    <row r="4452" spans="2:2" customFormat="1" x14ac:dyDescent="0.3">
      <c r="B4452" s="343"/>
    </row>
    <row r="4453" spans="2:2" customFormat="1" x14ac:dyDescent="0.3">
      <c r="B4453" s="343"/>
    </row>
    <row r="4454" spans="2:2" customFormat="1" x14ac:dyDescent="0.3">
      <c r="B4454" s="343"/>
    </row>
    <row r="4455" spans="2:2" customFormat="1" x14ac:dyDescent="0.3">
      <c r="B4455" s="343"/>
    </row>
    <row r="4456" spans="2:2" customFormat="1" x14ac:dyDescent="0.3">
      <c r="B4456" s="343"/>
    </row>
    <row r="4457" spans="2:2" customFormat="1" x14ac:dyDescent="0.3">
      <c r="B4457" s="343"/>
    </row>
    <row r="4458" spans="2:2" customFormat="1" x14ac:dyDescent="0.3">
      <c r="B4458" s="343"/>
    </row>
    <row r="4459" spans="2:2" customFormat="1" x14ac:dyDescent="0.3">
      <c r="B4459" s="343"/>
    </row>
    <row r="4460" spans="2:2" customFormat="1" x14ac:dyDescent="0.3">
      <c r="B4460" s="343"/>
    </row>
    <row r="4461" spans="2:2" customFormat="1" x14ac:dyDescent="0.3">
      <c r="B4461" s="343"/>
    </row>
    <row r="4462" spans="2:2" customFormat="1" x14ac:dyDescent="0.3">
      <c r="B4462" s="343"/>
    </row>
    <row r="4463" spans="2:2" customFormat="1" x14ac:dyDescent="0.3">
      <c r="B4463" s="343"/>
    </row>
    <row r="4464" spans="2:2" customFormat="1" x14ac:dyDescent="0.3">
      <c r="B4464" s="343"/>
    </row>
    <row r="4465" spans="2:2" customFormat="1" x14ac:dyDescent="0.3">
      <c r="B4465" s="343"/>
    </row>
    <row r="4466" spans="2:2" customFormat="1" x14ac:dyDescent="0.3">
      <c r="B4466" s="343"/>
    </row>
    <row r="4467" spans="2:2" customFormat="1" x14ac:dyDescent="0.3">
      <c r="B4467" s="343"/>
    </row>
    <row r="4468" spans="2:2" customFormat="1" x14ac:dyDescent="0.3">
      <c r="B4468" s="343"/>
    </row>
    <row r="4469" spans="2:2" customFormat="1" x14ac:dyDescent="0.3">
      <c r="B4469" s="343"/>
    </row>
    <row r="4470" spans="2:2" customFormat="1" x14ac:dyDescent="0.3">
      <c r="B4470" s="343"/>
    </row>
    <row r="4471" spans="2:2" customFormat="1" x14ac:dyDescent="0.3">
      <c r="B4471" s="343"/>
    </row>
    <row r="4472" spans="2:2" customFormat="1" x14ac:dyDescent="0.3">
      <c r="B4472" s="343"/>
    </row>
    <row r="4473" spans="2:2" customFormat="1" x14ac:dyDescent="0.3">
      <c r="B4473" s="343"/>
    </row>
    <row r="4474" spans="2:2" customFormat="1" x14ac:dyDescent="0.3">
      <c r="B4474" s="343"/>
    </row>
    <row r="4475" spans="2:2" customFormat="1" x14ac:dyDescent="0.3">
      <c r="B4475" s="343"/>
    </row>
    <row r="4476" spans="2:2" customFormat="1" x14ac:dyDescent="0.3">
      <c r="B4476" s="343"/>
    </row>
    <row r="4477" spans="2:2" customFormat="1" x14ac:dyDescent="0.3">
      <c r="B4477" s="343"/>
    </row>
    <row r="4478" spans="2:2" customFormat="1" x14ac:dyDescent="0.3">
      <c r="B4478" s="343"/>
    </row>
    <row r="4479" spans="2:2" customFormat="1" x14ac:dyDescent="0.3">
      <c r="B4479" s="343"/>
    </row>
    <row r="4480" spans="2:2" customFormat="1" x14ac:dyDescent="0.3">
      <c r="B4480" s="343"/>
    </row>
    <row r="4481" spans="2:2" customFormat="1" x14ac:dyDescent="0.3">
      <c r="B4481" s="343"/>
    </row>
    <row r="4482" spans="2:2" customFormat="1" x14ac:dyDescent="0.3">
      <c r="B4482" s="343"/>
    </row>
    <row r="4483" spans="2:2" customFormat="1" x14ac:dyDescent="0.3">
      <c r="B4483" s="343"/>
    </row>
    <row r="4484" spans="2:2" customFormat="1" x14ac:dyDescent="0.3">
      <c r="B4484" s="343"/>
    </row>
    <row r="4485" spans="2:2" customFormat="1" x14ac:dyDescent="0.3">
      <c r="B4485" s="343"/>
    </row>
    <row r="4486" spans="2:2" customFormat="1" x14ac:dyDescent="0.3">
      <c r="B4486" s="343"/>
    </row>
    <row r="4487" spans="2:2" customFormat="1" x14ac:dyDescent="0.3">
      <c r="B4487" s="343"/>
    </row>
    <row r="4488" spans="2:2" customFormat="1" x14ac:dyDescent="0.3">
      <c r="B4488" s="343"/>
    </row>
    <row r="4489" spans="2:2" customFormat="1" x14ac:dyDescent="0.3">
      <c r="B4489" s="343"/>
    </row>
    <row r="4490" spans="2:2" customFormat="1" x14ac:dyDescent="0.3">
      <c r="B4490" s="343"/>
    </row>
    <row r="4491" spans="2:2" customFormat="1" x14ac:dyDescent="0.3">
      <c r="B4491" s="343"/>
    </row>
    <row r="4492" spans="2:2" customFormat="1" x14ac:dyDescent="0.3">
      <c r="B4492" s="343"/>
    </row>
    <row r="4493" spans="2:2" customFormat="1" x14ac:dyDescent="0.3">
      <c r="B4493" s="343"/>
    </row>
    <row r="4494" spans="2:2" customFormat="1" x14ac:dyDescent="0.3">
      <c r="B4494" s="343"/>
    </row>
    <row r="4495" spans="2:2" customFormat="1" x14ac:dyDescent="0.3">
      <c r="B4495" s="343"/>
    </row>
    <row r="4496" spans="2:2" customFormat="1" x14ac:dyDescent="0.3">
      <c r="B4496" s="343"/>
    </row>
    <row r="4497" spans="2:2" customFormat="1" x14ac:dyDescent="0.3">
      <c r="B4497" s="343"/>
    </row>
    <row r="4498" spans="2:2" customFormat="1" x14ac:dyDescent="0.3">
      <c r="B4498" s="343"/>
    </row>
    <row r="4499" spans="2:2" customFormat="1" x14ac:dyDescent="0.3">
      <c r="B4499" s="343"/>
    </row>
    <row r="4500" spans="2:2" customFormat="1" x14ac:dyDescent="0.3">
      <c r="B4500" s="343"/>
    </row>
    <row r="4501" spans="2:2" customFormat="1" x14ac:dyDescent="0.3">
      <c r="B4501" s="343"/>
    </row>
    <row r="4502" spans="2:2" customFormat="1" x14ac:dyDescent="0.3">
      <c r="B4502" s="343"/>
    </row>
    <row r="4503" spans="2:2" customFormat="1" x14ac:dyDescent="0.3">
      <c r="B4503" s="343"/>
    </row>
    <row r="4504" spans="2:2" customFormat="1" x14ac:dyDescent="0.3">
      <c r="B4504" s="343"/>
    </row>
    <row r="4505" spans="2:2" customFormat="1" x14ac:dyDescent="0.3">
      <c r="B4505" s="343"/>
    </row>
    <row r="4506" spans="2:2" customFormat="1" x14ac:dyDescent="0.3">
      <c r="B4506" s="343"/>
    </row>
    <row r="4507" spans="2:2" customFormat="1" x14ac:dyDescent="0.3">
      <c r="B4507" s="343"/>
    </row>
    <row r="4508" spans="2:2" customFormat="1" x14ac:dyDescent="0.3">
      <c r="B4508" s="343"/>
    </row>
    <row r="4509" spans="2:2" customFormat="1" x14ac:dyDescent="0.3">
      <c r="B4509" s="343"/>
    </row>
    <row r="4510" spans="2:2" customFormat="1" x14ac:dyDescent="0.3">
      <c r="B4510" s="343"/>
    </row>
    <row r="4511" spans="2:2" customFormat="1" x14ac:dyDescent="0.3">
      <c r="B4511" s="343"/>
    </row>
    <row r="4512" spans="2:2" customFormat="1" x14ac:dyDescent="0.3">
      <c r="B4512" s="343"/>
    </row>
    <row r="4513" spans="2:2" customFormat="1" x14ac:dyDescent="0.3">
      <c r="B4513" s="343"/>
    </row>
    <row r="4514" spans="2:2" customFormat="1" x14ac:dyDescent="0.3">
      <c r="B4514" s="343"/>
    </row>
    <row r="4515" spans="2:2" customFormat="1" x14ac:dyDescent="0.3">
      <c r="B4515" s="343"/>
    </row>
    <row r="4516" spans="2:2" customFormat="1" x14ac:dyDescent="0.3">
      <c r="B4516" s="343"/>
    </row>
    <row r="4517" spans="2:2" customFormat="1" x14ac:dyDescent="0.3">
      <c r="B4517" s="343"/>
    </row>
    <row r="4518" spans="2:2" customFormat="1" x14ac:dyDescent="0.3">
      <c r="B4518" s="343"/>
    </row>
    <row r="4519" spans="2:2" customFormat="1" x14ac:dyDescent="0.3">
      <c r="B4519" s="343"/>
    </row>
    <row r="4520" spans="2:2" customFormat="1" x14ac:dyDescent="0.3">
      <c r="B4520" s="343"/>
    </row>
    <row r="4521" spans="2:2" customFormat="1" x14ac:dyDescent="0.3">
      <c r="B4521" s="343"/>
    </row>
    <row r="4522" spans="2:2" customFormat="1" x14ac:dyDescent="0.3">
      <c r="B4522" s="343"/>
    </row>
    <row r="4523" spans="2:2" customFormat="1" x14ac:dyDescent="0.3">
      <c r="B4523" s="343"/>
    </row>
    <row r="4524" spans="2:2" customFormat="1" x14ac:dyDescent="0.3">
      <c r="B4524" s="343"/>
    </row>
    <row r="4525" spans="2:2" customFormat="1" x14ac:dyDescent="0.3">
      <c r="B4525" s="343"/>
    </row>
    <row r="4526" spans="2:2" customFormat="1" x14ac:dyDescent="0.3">
      <c r="B4526" s="343"/>
    </row>
    <row r="4527" spans="2:2" customFormat="1" x14ac:dyDescent="0.3">
      <c r="B4527" s="343"/>
    </row>
    <row r="4528" spans="2:2" customFormat="1" x14ac:dyDescent="0.3">
      <c r="B4528" s="343"/>
    </row>
    <row r="4529" spans="2:2" customFormat="1" x14ac:dyDescent="0.3">
      <c r="B4529" s="343"/>
    </row>
    <row r="4530" spans="2:2" customFormat="1" x14ac:dyDescent="0.3">
      <c r="B4530" s="343"/>
    </row>
    <row r="4531" spans="2:2" customFormat="1" x14ac:dyDescent="0.3">
      <c r="B4531" s="343"/>
    </row>
    <row r="4532" spans="2:2" customFormat="1" x14ac:dyDescent="0.3">
      <c r="B4532" s="343"/>
    </row>
    <row r="4533" spans="2:2" customFormat="1" x14ac:dyDescent="0.3">
      <c r="B4533" s="343"/>
    </row>
    <row r="4534" spans="2:2" customFormat="1" x14ac:dyDescent="0.3">
      <c r="B4534" s="343"/>
    </row>
    <row r="4535" spans="2:2" customFormat="1" x14ac:dyDescent="0.3">
      <c r="B4535" s="343"/>
    </row>
    <row r="4536" spans="2:2" customFormat="1" x14ac:dyDescent="0.3">
      <c r="B4536" s="343"/>
    </row>
    <row r="4537" spans="2:2" customFormat="1" x14ac:dyDescent="0.3">
      <c r="B4537" s="343"/>
    </row>
    <row r="4538" spans="2:2" customFormat="1" x14ac:dyDescent="0.3">
      <c r="B4538" s="343"/>
    </row>
    <row r="4539" spans="2:2" customFormat="1" x14ac:dyDescent="0.3">
      <c r="B4539" s="343"/>
    </row>
    <row r="4540" spans="2:2" customFormat="1" x14ac:dyDescent="0.3">
      <c r="B4540" s="343"/>
    </row>
    <row r="4541" spans="2:2" customFormat="1" x14ac:dyDescent="0.3">
      <c r="B4541" s="343"/>
    </row>
    <row r="4542" spans="2:2" customFormat="1" x14ac:dyDescent="0.3">
      <c r="B4542" s="343"/>
    </row>
    <row r="4543" spans="2:2" customFormat="1" x14ac:dyDescent="0.3">
      <c r="B4543" s="343"/>
    </row>
    <row r="4544" spans="2:2" customFormat="1" x14ac:dyDescent="0.3">
      <c r="B4544" s="343"/>
    </row>
    <row r="4545" spans="2:2" customFormat="1" x14ac:dyDescent="0.3">
      <c r="B4545" s="343"/>
    </row>
    <row r="4546" spans="2:2" customFormat="1" x14ac:dyDescent="0.3">
      <c r="B4546" s="343"/>
    </row>
    <row r="4547" spans="2:2" customFormat="1" x14ac:dyDescent="0.3">
      <c r="B4547" s="343"/>
    </row>
    <row r="4548" spans="2:2" customFormat="1" x14ac:dyDescent="0.3">
      <c r="B4548" s="343"/>
    </row>
    <row r="4549" spans="2:2" customFormat="1" x14ac:dyDescent="0.3">
      <c r="B4549" s="343"/>
    </row>
    <row r="4550" spans="2:2" customFormat="1" x14ac:dyDescent="0.3">
      <c r="B4550" s="343"/>
    </row>
    <row r="4551" spans="2:2" customFormat="1" x14ac:dyDescent="0.3">
      <c r="B4551" s="343"/>
    </row>
    <row r="4552" spans="2:2" customFormat="1" x14ac:dyDescent="0.3">
      <c r="B4552" s="343"/>
    </row>
    <row r="4553" spans="2:2" customFormat="1" x14ac:dyDescent="0.3">
      <c r="B4553" s="343"/>
    </row>
    <row r="4554" spans="2:2" customFormat="1" x14ac:dyDescent="0.3">
      <c r="B4554" s="343"/>
    </row>
    <row r="4555" spans="2:2" customFormat="1" x14ac:dyDescent="0.3">
      <c r="B4555" s="343"/>
    </row>
    <row r="4556" spans="2:2" customFormat="1" x14ac:dyDescent="0.3">
      <c r="B4556" s="343"/>
    </row>
    <row r="4557" spans="2:2" customFormat="1" x14ac:dyDescent="0.3">
      <c r="B4557" s="343"/>
    </row>
    <row r="4558" spans="2:2" customFormat="1" x14ac:dyDescent="0.3">
      <c r="B4558" s="343"/>
    </row>
    <row r="4559" spans="2:2" customFormat="1" x14ac:dyDescent="0.3">
      <c r="B4559" s="343"/>
    </row>
    <row r="4560" spans="2:2" customFormat="1" x14ac:dyDescent="0.3">
      <c r="B4560" s="343"/>
    </row>
    <row r="4561" spans="2:2" customFormat="1" x14ac:dyDescent="0.3">
      <c r="B4561" s="343"/>
    </row>
    <row r="4562" spans="2:2" customFormat="1" x14ac:dyDescent="0.3">
      <c r="B4562" s="343"/>
    </row>
    <row r="4563" spans="2:2" customFormat="1" x14ac:dyDescent="0.3">
      <c r="B4563" s="343"/>
    </row>
    <row r="4564" spans="2:2" customFormat="1" x14ac:dyDescent="0.3">
      <c r="B4564" s="343"/>
    </row>
    <row r="4565" spans="2:2" customFormat="1" x14ac:dyDescent="0.3">
      <c r="B4565" s="343"/>
    </row>
    <row r="4566" spans="2:2" customFormat="1" x14ac:dyDescent="0.3">
      <c r="B4566" s="343"/>
    </row>
    <row r="4567" spans="2:2" customFormat="1" x14ac:dyDescent="0.3">
      <c r="B4567" s="343"/>
    </row>
    <row r="4568" spans="2:2" customFormat="1" x14ac:dyDescent="0.3">
      <c r="B4568" s="343"/>
    </row>
    <row r="4569" spans="2:2" customFormat="1" x14ac:dyDescent="0.3">
      <c r="B4569" s="343"/>
    </row>
    <row r="4570" spans="2:2" customFormat="1" x14ac:dyDescent="0.3">
      <c r="B4570" s="343"/>
    </row>
    <row r="4571" spans="2:2" customFormat="1" x14ac:dyDescent="0.3">
      <c r="B4571" s="343"/>
    </row>
    <row r="4572" spans="2:2" customFormat="1" x14ac:dyDescent="0.3">
      <c r="B4572" s="343"/>
    </row>
    <row r="4573" spans="2:2" customFormat="1" x14ac:dyDescent="0.3">
      <c r="B4573" s="343"/>
    </row>
    <row r="4574" spans="2:2" customFormat="1" x14ac:dyDescent="0.3">
      <c r="B4574" s="343"/>
    </row>
    <row r="4575" spans="2:2" customFormat="1" x14ac:dyDescent="0.3">
      <c r="B4575" s="343"/>
    </row>
    <row r="4576" spans="2:2" customFormat="1" x14ac:dyDescent="0.3">
      <c r="B4576" s="343"/>
    </row>
    <row r="4577" spans="2:2" customFormat="1" x14ac:dyDescent="0.3">
      <c r="B4577" s="343"/>
    </row>
    <row r="4578" spans="2:2" customFormat="1" x14ac:dyDescent="0.3">
      <c r="B4578" s="343"/>
    </row>
    <row r="4579" spans="2:2" customFormat="1" x14ac:dyDescent="0.3">
      <c r="B4579" s="343"/>
    </row>
    <row r="4580" spans="2:2" customFormat="1" x14ac:dyDescent="0.3">
      <c r="B4580" s="343"/>
    </row>
    <row r="4581" spans="2:2" customFormat="1" x14ac:dyDescent="0.3">
      <c r="B4581" s="343"/>
    </row>
    <row r="4582" spans="2:2" customFormat="1" x14ac:dyDescent="0.3">
      <c r="B4582" s="343"/>
    </row>
    <row r="4583" spans="2:2" customFormat="1" x14ac:dyDescent="0.3">
      <c r="B4583" s="343"/>
    </row>
    <row r="4584" spans="2:2" customFormat="1" x14ac:dyDescent="0.3">
      <c r="B4584" s="343"/>
    </row>
    <row r="4585" spans="2:2" customFormat="1" x14ac:dyDescent="0.3">
      <c r="B4585" s="343"/>
    </row>
    <row r="4586" spans="2:2" customFormat="1" x14ac:dyDescent="0.3">
      <c r="B4586" s="343"/>
    </row>
    <row r="4587" spans="2:2" customFormat="1" x14ac:dyDescent="0.3">
      <c r="B4587" s="343"/>
    </row>
    <row r="4588" spans="2:2" customFormat="1" x14ac:dyDescent="0.3">
      <c r="B4588" s="343"/>
    </row>
    <row r="4589" spans="2:2" customFormat="1" x14ac:dyDescent="0.3">
      <c r="B4589" s="343"/>
    </row>
    <row r="4590" spans="2:2" customFormat="1" x14ac:dyDescent="0.3">
      <c r="B4590" s="343"/>
    </row>
    <row r="4591" spans="2:2" customFormat="1" x14ac:dyDescent="0.3">
      <c r="B4591" s="343"/>
    </row>
    <row r="4592" spans="2:2" customFormat="1" x14ac:dyDescent="0.3">
      <c r="B4592" s="343"/>
    </row>
    <row r="4593" spans="2:2" customFormat="1" x14ac:dyDescent="0.3">
      <c r="B4593" s="343"/>
    </row>
    <row r="4594" spans="2:2" customFormat="1" x14ac:dyDescent="0.3">
      <c r="B4594" s="343"/>
    </row>
    <row r="4595" spans="2:2" customFormat="1" x14ac:dyDescent="0.3">
      <c r="B4595" s="343"/>
    </row>
    <row r="4596" spans="2:2" customFormat="1" x14ac:dyDescent="0.3">
      <c r="B4596" s="343"/>
    </row>
    <row r="4597" spans="2:2" customFormat="1" x14ac:dyDescent="0.3">
      <c r="B4597" s="343"/>
    </row>
    <row r="4598" spans="2:2" customFormat="1" x14ac:dyDescent="0.3">
      <c r="B4598" s="343"/>
    </row>
    <row r="4599" spans="2:2" customFormat="1" x14ac:dyDescent="0.3">
      <c r="B4599" s="343"/>
    </row>
    <row r="4600" spans="2:2" customFormat="1" x14ac:dyDescent="0.3">
      <c r="B4600" s="343"/>
    </row>
    <row r="4601" spans="2:2" customFormat="1" x14ac:dyDescent="0.3">
      <c r="B4601" s="343"/>
    </row>
    <row r="4602" spans="2:2" customFormat="1" x14ac:dyDescent="0.3">
      <c r="B4602" s="343"/>
    </row>
    <row r="4603" spans="2:2" customFormat="1" x14ac:dyDescent="0.3">
      <c r="B4603" s="343"/>
    </row>
    <row r="4604" spans="2:2" customFormat="1" x14ac:dyDescent="0.3">
      <c r="B4604" s="343"/>
    </row>
    <row r="4605" spans="2:2" customFormat="1" x14ac:dyDescent="0.3">
      <c r="B4605" s="343"/>
    </row>
    <row r="4606" spans="2:2" customFormat="1" x14ac:dyDescent="0.3">
      <c r="B4606" s="343"/>
    </row>
    <row r="4607" spans="2:2" customFormat="1" x14ac:dyDescent="0.3">
      <c r="B4607" s="343"/>
    </row>
    <row r="4608" spans="2:2" customFormat="1" x14ac:dyDescent="0.3">
      <c r="B4608" s="343"/>
    </row>
    <row r="4609" spans="2:2" customFormat="1" x14ac:dyDescent="0.3">
      <c r="B4609" s="343"/>
    </row>
    <row r="4610" spans="2:2" customFormat="1" x14ac:dyDescent="0.3">
      <c r="B4610" s="343"/>
    </row>
    <row r="4611" spans="2:2" customFormat="1" x14ac:dyDescent="0.3">
      <c r="B4611" s="343"/>
    </row>
    <row r="4612" spans="2:2" customFormat="1" x14ac:dyDescent="0.3">
      <c r="B4612" s="343"/>
    </row>
    <row r="4613" spans="2:2" customFormat="1" x14ac:dyDescent="0.3">
      <c r="B4613" s="343"/>
    </row>
    <row r="4614" spans="2:2" customFormat="1" x14ac:dyDescent="0.3">
      <c r="B4614" s="343"/>
    </row>
    <row r="4615" spans="2:2" customFormat="1" x14ac:dyDescent="0.3">
      <c r="B4615" s="343"/>
    </row>
    <row r="4616" spans="2:2" customFormat="1" x14ac:dyDescent="0.3">
      <c r="B4616" s="343"/>
    </row>
    <row r="4617" spans="2:2" customFormat="1" x14ac:dyDescent="0.3">
      <c r="B4617" s="343"/>
    </row>
    <row r="4618" spans="2:2" customFormat="1" x14ac:dyDescent="0.3">
      <c r="B4618" s="343"/>
    </row>
    <row r="4619" spans="2:2" customFormat="1" x14ac:dyDescent="0.3">
      <c r="B4619" s="343"/>
    </row>
    <row r="4620" spans="2:2" customFormat="1" x14ac:dyDescent="0.3">
      <c r="B4620" s="343"/>
    </row>
    <row r="4621" spans="2:2" customFormat="1" x14ac:dyDescent="0.3">
      <c r="B4621" s="343"/>
    </row>
    <row r="4622" spans="2:2" customFormat="1" x14ac:dyDescent="0.3">
      <c r="B4622" s="343"/>
    </row>
    <row r="4623" spans="2:2" customFormat="1" x14ac:dyDescent="0.3">
      <c r="B4623" s="343"/>
    </row>
    <row r="4624" spans="2:2" customFormat="1" x14ac:dyDescent="0.3">
      <c r="B4624" s="343"/>
    </row>
    <row r="4625" spans="2:2" customFormat="1" x14ac:dyDescent="0.3">
      <c r="B4625" s="343"/>
    </row>
    <row r="4626" spans="2:2" customFormat="1" x14ac:dyDescent="0.3">
      <c r="B4626" s="343"/>
    </row>
    <row r="4627" spans="2:2" customFormat="1" x14ac:dyDescent="0.3">
      <c r="B4627" s="343"/>
    </row>
    <row r="4628" spans="2:2" customFormat="1" x14ac:dyDescent="0.3">
      <c r="B4628" s="343"/>
    </row>
    <row r="4629" spans="2:2" customFormat="1" x14ac:dyDescent="0.3">
      <c r="B4629" s="343"/>
    </row>
    <row r="4630" spans="2:2" customFormat="1" x14ac:dyDescent="0.3">
      <c r="B4630" s="343"/>
    </row>
    <row r="4631" spans="2:2" customFormat="1" x14ac:dyDescent="0.3">
      <c r="B4631" s="343"/>
    </row>
    <row r="4632" spans="2:2" customFormat="1" x14ac:dyDescent="0.3">
      <c r="B4632" s="343"/>
    </row>
    <row r="4633" spans="2:2" customFormat="1" x14ac:dyDescent="0.3">
      <c r="B4633" s="343"/>
    </row>
    <row r="4634" spans="2:2" customFormat="1" x14ac:dyDescent="0.3">
      <c r="B4634" s="343"/>
    </row>
    <row r="4635" spans="2:2" customFormat="1" x14ac:dyDescent="0.3">
      <c r="B4635" s="343"/>
    </row>
    <row r="4636" spans="2:2" customFormat="1" x14ac:dyDescent="0.3">
      <c r="B4636" s="343"/>
    </row>
    <row r="4637" spans="2:2" customFormat="1" x14ac:dyDescent="0.3">
      <c r="B4637" s="343"/>
    </row>
    <row r="4638" spans="2:2" customFormat="1" x14ac:dyDescent="0.3">
      <c r="B4638" s="343"/>
    </row>
    <row r="4639" spans="2:2" customFormat="1" x14ac:dyDescent="0.3">
      <c r="B4639" s="343"/>
    </row>
    <row r="4640" spans="2:2" customFormat="1" x14ac:dyDescent="0.3">
      <c r="B4640" s="343"/>
    </row>
    <row r="4641" spans="2:2" customFormat="1" x14ac:dyDescent="0.3">
      <c r="B4641" s="343"/>
    </row>
    <row r="4642" spans="2:2" customFormat="1" x14ac:dyDescent="0.3">
      <c r="B4642" s="343"/>
    </row>
    <row r="4643" spans="2:2" customFormat="1" x14ac:dyDescent="0.3">
      <c r="B4643" s="343"/>
    </row>
    <row r="4644" spans="2:2" customFormat="1" x14ac:dyDescent="0.3">
      <c r="B4644" s="343"/>
    </row>
    <row r="4645" spans="2:2" customFormat="1" x14ac:dyDescent="0.3">
      <c r="B4645" s="343"/>
    </row>
    <row r="4646" spans="2:2" customFormat="1" x14ac:dyDescent="0.3">
      <c r="B4646" s="343"/>
    </row>
    <row r="4647" spans="2:2" customFormat="1" x14ac:dyDescent="0.3">
      <c r="B4647" s="343"/>
    </row>
    <row r="4648" spans="2:2" customFormat="1" x14ac:dyDescent="0.3">
      <c r="B4648" s="343"/>
    </row>
    <row r="4649" spans="2:2" customFormat="1" x14ac:dyDescent="0.3">
      <c r="B4649" s="343"/>
    </row>
    <row r="4650" spans="2:2" customFormat="1" x14ac:dyDescent="0.3">
      <c r="B4650" s="343"/>
    </row>
    <row r="4651" spans="2:2" customFormat="1" x14ac:dyDescent="0.3">
      <c r="B4651" s="343"/>
    </row>
    <row r="4652" spans="2:2" customFormat="1" x14ac:dyDescent="0.3">
      <c r="B4652" s="343"/>
    </row>
    <row r="4653" spans="2:2" customFormat="1" x14ac:dyDescent="0.3">
      <c r="B4653" s="343"/>
    </row>
    <row r="4654" spans="2:2" customFormat="1" x14ac:dyDescent="0.3">
      <c r="B4654" s="343"/>
    </row>
    <row r="4655" spans="2:2" customFormat="1" x14ac:dyDescent="0.3">
      <c r="B4655" s="343"/>
    </row>
    <row r="4656" spans="2:2" customFormat="1" x14ac:dyDescent="0.3">
      <c r="B4656" s="343"/>
    </row>
    <row r="4657" spans="2:2" customFormat="1" x14ac:dyDescent="0.3">
      <c r="B4657" s="343"/>
    </row>
    <row r="4658" spans="2:2" customFormat="1" x14ac:dyDescent="0.3">
      <c r="B4658" s="343"/>
    </row>
    <row r="4659" spans="2:2" customFormat="1" x14ac:dyDescent="0.3">
      <c r="B4659" s="343"/>
    </row>
    <row r="4660" spans="2:2" customFormat="1" x14ac:dyDescent="0.3">
      <c r="B4660" s="343"/>
    </row>
    <row r="4661" spans="2:2" customFormat="1" x14ac:dyDescent="0.3">
      <c r="B4661" s="343"/>
    </row>
    <row r="4662" spans="2:2" customFormat="1" x14ac:dyDescent="0.3">
      <c r="B4662" s="343"/>
    </row>
    <row r="4663" spans="2:2" customFormat="1" x14ac:dyDescent="0.3">
      <c r="B4663" s="343"/>
    </row>
    <row r="4664" spans="2:2" customFormat="1" x14ac:dyDescent="0.3">
      <c r="B4664" s="343"/>
    </row>
    <row r="4665" spans="2:2" customFormat="1" x14ac:dyDescent="0.3">
      <c r="B4665" s="343"/>
    </row>
    <row r="4666" spans="2:2" customFormat="1" x14ac:dyDescent="0.3">
      <c r="B4666" s="343"/>
    </row>
    <row r="4667" spans="2:2" customFormat="1" x14ac:dyDescent="0.3">
      <c r="B4667" s="343"/>
    </row>
    <row r="4668" spans="2:2" customFormat="1" x14ac:dyDescent="0.3">
      <c r="B4668" s="343"/>
    </row>
    <row r="4669" spans="2:2" customFormat="1" x14ac:dyDescent="0.3">
      <c r="B4669" s="343"/>
    </row>
    <row r="4670" spans="2:2" customFormat="1" x14ac:dyDescent="0.3">
      <c r="B4670" s="343"/>
    </row>
    <row r="4671" spans="2:2" customFormat="1" x14ac:dyDescent="0.3">
      <c r="B4671" s="343"/>
    </row>
    <row r="4672" spans="2:2" customFormat="1" x14ac:dyDescent="0.3">
      <c r="B4672" s="343"/>
    </row>
    <row r="4673" spans="2:2" customFormat="1" x14ac:dyDescent="0.3">
      <c r="B4673" s="343"/>
    </row>
    <row r="4674" spans="2:2" customFormat="1" x14ac:dyDescent="0.3">
      <c r="B4674" s="343"/>
    </row>
    <row r="4675" spans="2:2" customFormat="1" x14ac:dyDescent="0.3">
      <c r="B4675" s="343"/>
    </row>
    <row r="4676" spans="2:2" customFormat="1" x14ac:dyDescent="0.3">
      <c r="B4676" s="343"/>
    </row>
    <row r="4677" spans="2:2" customFormat="1" x14ac:dyDescent="0.3">
      <c r="B4677" s="343"/>
    </row>
    <row r="4678" spans="2:2" customFormat="1" x14ac:dyDescent="0.3">
      <c r="B4678" s="343"/>
    </row>
    <row r="4679" spans="2:2" customFormat="1" x14ac:dyDescent="0.3">
      <c r="B4679" s="343"/>
    </row>
    <row r="4680" spans="2:2" customFormat="1" x14ac:dyDescent="0.3">
      <c r="B4680" s="343"/>
    </row>
    <row r="4681" spans="2:2" customFormat="1" x14ac:dyDescent="0.3">
      <c r="B4681" s="343"/>
    </row>
    <row r="4682" spans="2:2" customFormat="1" x14ac:dyDescent="0.3">
      <c r="B4682" s="343"/>
    </row>
    <row r="4683" spans="2:2" customFormat="1" x14ac:dyDescent="0.3">
      <c r="B4683" s="343"/>
    </row>
    <row r="4684" spans="2:2" customFormat="1" x14ac:dyDescent="0.3">
      <c r="B4684" s="343"/>
    </row>
    <row r="4685" spans="2:2" customFormat="1" x14ac:dyDescent="0.3">
      <c r="B4685" s="343"/>
    </row>
    <row r="4686" spans="2:2" customFormat="1" x14ac:dyDescent="0.3">
      <c r="B4686" s="343"/>
    </row>
    <row r="4687" spans="2:2" customFormat="1" x14ac:dyDescent="0.3">
      <c r="B4687" s="343"/>
    </row>
    <row r="4688" spans="2:2" customFormat="1" x14ac:dyDescent="0.3">
      <c r="B4688" s="343"/>
    </row>
    <row r="4689" spans="2:2" customFormat="1" x14ac:dyDescent="0.3">
      <c r="B4689" s="343"/>
    </row>
    <row r="4690" spans="2:2" customFormat="1" x14ac:dyDescent="0.3">
      <c r="B4690" s="343"/>
    </row>
    <row r="4691" spans="2:2" customFormat="1" x14ac:dyDescent="0.3">
      <c r="B4691" s="343"/>
    </row>
    <row r="4692" spans="2:2" customFormat="1" x14ac:dyDescent="0.3">
      <c r="B4692" s="343"/>
    </row>
    <row r="4693" spans="2:2" customFormat="1" x14ac:dyDescent="0.3">
      <c r="B4693" s="343"/>
    </row>
    <row r="4694" spans="2:2" customFormat="1" x14ac:dyDescent="0.3">
      <c r="B4694" s="343"/>
    </row>
    <row r="4695" spans="2:2" customFormat="1" x14ac:dyDescent="0.3">
      <c r="B4695" s="343"/>
    </row>
    <row r="4696" spans="2:2" customFormat="1" x14ac:dyDescent="0.3">
      <c r="B4696" s="343"/>
    </row>
    <row r="4697" spans="2:2" customFormat="1" x14ac:dyDescent="0.3">
      <c r="B4697" s="343"/>
    </row>
    <row r="4698" spans="2:2" customFormat="1" x14ac:dyDescent="0.3">
      <c r="B4698" s="343"/>
    </row>
    <row r="4699" spans="2:2" customFormat="1" x14ac:dyDescent="0.3">
      <c r="B4699" s="343"/>
    </row>
    <row r="4700" spans="2:2" customFormat="1" x14ac:dyDescent="0.3">
      <c r="B4700" s="343"/>
    </row>
    <row r="4701" spans="2:2" customFormat="1" x14ac:dyDescent="0.3">
      <c r="B4701" s="343"/>
    </row>
    <row r="4702" spans="2:2" customFormat="1" x14ac:dyDescent="0.3">
      <c r="B4702" s="343"/>
    </row>
    <row r="4703" spans="2:2" customFormat="1" x14ac:dyDescent="0.3">
      <c r="B4703" s="343"/>
    </row>
    <row r="4704" spans="2:2" customFormat="1" x14ac:dyDescent="0.3">
      <c r="B4704" s="343"/>
    </row>
    <row r="4705" spans="2:2" customFormat="1" x14ac:dyDescent="0.3">
      <c r="B4705" s="343"/>
    </row>
    <row r="4706" spans="2:2" customFormat="1" x14ac:dyDescent="0.3">
      <c r="B4706" s="343"/>
    </row>
    <row r="4707" spans="2:2" customFormat="1" x14ac:dyDescent="0.3">
      <c r="B4707" s="343"/>
    </row>
    <row r="4708" spans="2:2" customFormat="1" x14ac:dyDescent="0.3">
      <c r="B4708" s="343"/>
    </row>
    <row r="4709" spans="2:2" customFormat="1" x14ac:dyDescent="0.3">
      <c r="B4709" s="343"/>
    </row>
    <row r="4710" spans="2:2" customFormat="1" x14ac:dyDescent="0.3">
      <c r="B4710" s="343"/>
    </row>
    <row r="4711" spans="2:2" customFormat="1" x14ac:dyDescent="0.3">
      <c r="B4711" s="343"/>
    </row>
    <row r="4712" spans="2:2" customFormat="1" x14ac:dyDescent="0.3">
      <c r="B4712" s="343"/>
    </row>
    <row r="4713" spans="2:2" customFormat="1" x14ac:dyDescent="0.3">
      <c r="B4713" s="343"/>
    </row>
    <row r="4714" spans="2:2" customFormat="1" x14ac:dyDescent="0.3">
      <c r="B4714" s="343"/>
    </row>
    <row r="4715" spans="2:2" customFormat="1" x14ac:dyDescent="0.3">
      <c r="B4715" s="343"/>
    </row>
    <row r="4716" spans="2:2" customFormat="1" x14ac:dyDescent="0.3">
      <c r="B4716" s="343"/>
    </row>
    <row r="4717" spans="2:2" customFormat="1" x14ac:dyDescent="0.3">
      <c r="B4717" s="343"/>
    </row>
    <row r="4718" spans="2:2" customFormat="1" x14ac:dyDescent="0.3">
      <c r="B4718" s="343"/>
    </row>
    <row r="4719" spans="2:2" customFormat="1" x14ac:dyDescent="0.3">
      <c r="B4719" s="343"/>
    </row>
    <row r="4720" spans="2:2" customFormat="1" x14ac:dyDescent="0.3">
      <c r="B4720" s="343"/>
    </row>
    <row r="4721" spans="2:2" customFormat="1" x14ac:dyDescent="0.3">
      <c r="B4721" s="343"/>
    </row>
    <row r="4722" spans="2:2" customFormat="1" x14ac:dyDescent="0.3">
      <c r="B4722" s="343"/>
    </row>
    <row r="4723" spans="2:2" customFormat="1" x14ac:dyDescent="0.3">
      <c r="B4723" s="343"/>
    </row>
    <row r="4724" spans="2:2" customFormat="1" x14ac:dyDescent="0.3">
      <c r="B4724" s="343"/>
    </row>
    <row r="4725" spans="2:2" customFormat="1" x14ac:dyDescent="0.3">
      <c r="B4725" s="343"/>
    </row>
    <row r="4726" spans="2:2" customFormat="1" x14ac:dyDescent="0.3">
      <c r="B4726" s="343"/>
    </row>
    <row r="4727" spans="2:2" customFormat="1" x14ac:dyDescent="0.3">
      <c r="B4727" s="343"/>
    </row>
    <row r="4728" spans="2:2" customFormat="1" x14ac:dyDescent="0.3">
      <c r="B4728" s="343"/>
    </row>
    <row r="4729" spans="2:2" customFormat="1" x14ac:dyDescent="0.3">
      <c r="B4729" s="343"/>
    </row>
    <row r="4730" spans="2:2" customFormat="1" x14ac:dyDescent="0.3">
      <c r="B4730" s="343"/>
    </row>
    <row r="4731" spans="2:2" customFormat="1" x14ac:dyDescent="0.3">
      <c r="B4731" s="343"/>
    </row>
    <row r="4732" spans="2:2" customFormat="1" x14ac:dyDescent="0.3">
      <c r="B4732" s="343"/>
    </row>
    <row r="4733" spans="2:2" customFormat="1" x14ac:dyDescent="0.3">
      <c r="B4733" s="343"/>
    </row>
    <row r="4734" spans="2:2" customFormat="1" x14ac:dyDescent="0.3">
      <c r="B4734" s="343"/>
    </row>
    <row r="4735" spans="2:2" customFormat="1" x14ac:dyDescent="0.3">
      <c r="B4735" s="343"/>
    </row>
    <row r="4736" spans="2:2" customFormat="1" x14ac:dyDescent="0.3">
      <c r="B4736" s="343"/>
    </row>
    <row r="4737" spans="2:2" customFormat="1" x14ac:dyDescent="0.3">
      <c r="B4737" s="343"/>
    </row>
    <row r="4738" spans="2:2" customFormat="1" x14ac:dyDescent="0.3">
      <c r="B4738" s="343"/>
    </row>
    <row r="4739" spans="2:2" customFormat="1" x14ac:dyDescent="0.3">
      <c r="B4739" s="343"/>
    </row>
    <row r="4740" spans="2:2" customFormat="1" x14ac:dyDescent="0.3">
      <c r="B4740" s="343"/>
    </row>
    <row r="4741" spans="2:2" customFormat="1" x14ac:dyDescent="0.3">
      <c r="B4741" s="343"/>
    </row>
    <row r="4742" spans="2:2" customFormat="1" x14ac:dyDescent="0.3">
      <c r="B4742" s="343"/>
    </row>
    <row r="4743" spans="2:2" customFormat="1" x14ac:dyDescent="0.3">
      <c r="B4743" s="343"/>
    </row>
    <row r="4744" spans="2:2" customFormat="1" x14ac:dyDescent="0.3">
      <c r="B4744" s="343"/>
    </row>
    <row r="4745" spans="2:2" customFormat="1" x14ac:dyDescent="0.3">
      <c r="B4745" s="343"/>
    </row>
    <row r="4746" spans="2:2" customFormat="1" x14ac:dyDescent="0.3">
      <c r="B4746" s="343"/>
    </row>
    <row r="4747" spans="2:2" customFormat="1" x14ac:dyDescent="0.3">
      <c r="B4747" s="343"/>
    </row>
    <row r="4748" spans="2:2" customFormat="1" x14ac:dyDescent="0.3">
      <c r="B4748" s="343"/>
    </row>
    <row r="4749" spans="2:2" customFormat="1" x14ac:dyDescent="0.3">
      <c r="B4749" s="343"/>
    </row>
    <row r="4750" spans="2:2" customFormat="1" x14ac:dyDescent="0.3">
      <c r="B4750" s="343"/>
    </row>
    <row r="4751" spans="2:2" customFormat="1" x14ac:dyDescent="0.3">
      <c r="B4751" s="343"/>
    </row>
    <row r="4752" spans="2:2" customFormat="1" x14ac:dyDescent="0.3">
      <c r="B4752" s="343"/>
    </row>
    <row r="4753" spans="2:2" customFormat="1" x14ac:dyDescent="0.3">
      <c r="B4753" s="343"/>
    </row>
    <row r="4754" spans="2:2" customFormat="1" x14ac:dyDescent="0.3">
      <c r="B4754" s="343"/>
    </row>
    <row r="4755" spans="2:2" customFormat="1" x14ac:dyDescent="0.3">
      <c r="B4755" s="343"/>
    </row>
    <row r="4756" spans="2:2" customFormat="1" x14ac:dyDescent="0.3">
      <c r="B4756" s="343"/>
    </row>
    <row r="4757" spans="2:2" customFormat="1" x14ac:dyDescent="0.3">
      <c r="B4757" s="343"/>
    </row>
    <row r="4758" spans="2:2" customFormat="1" x14ac:dyDescent="0.3">
      <c r="B4758" s="343"/>
    </row>
    <row r="4759" spans="2:2" customFormat="1" x14ac:dyDescent="0.3">
      <c r="B4759" s="343"/>
    </row>
    <row r="4760" spans="2:2" customFormat="1" x14ac:dyDescent="0.3">
      <c r="B4760" s="343"/>
    </row>
    <row r="4761" spans="2:2" customFormat="1" x14ac:dyDescent="0.3">
      <c r="B4761" s="343"/>
    </row>
    <row r="4762" spans="2:2" customFormat="1" x14ac:dyDescent="0.3">
      <c r="B4762" s="343"/>
    </row>
    <row r="4763" spans="2:2" customFormat="1" x14ac:dyDescent="0.3">
      <c r="B4763" s="343"/>
    </row>
    <row r="4764" spans="2:2" customFormat="1" x14ac:dyDescent="0.3">
      <c r="B4764" s="343"/>
    </row>
    <row r="4765" spans="2:2" customFormat="1" x14ac:dyDescent="0.3">
      <c r="B4765" s="343"/>
    </row>
    <row r="4766" spans="2:2" customFormat="1" x14ac:dyDescent="0.3">
      <c r="B4766" s="343"/>
    </row>
    <row r="4767" spans="2:2" customFormat="1" x14ac:dyDescent="0.3">
      <c r="B4767" s="343"/>
    </row>
    <row r="4768" spans="2:2" customFormat="1" x14ac:dyDescent="0.3">
      <c r="B4768" s="343"/>
    </row>
    <row r="4769" spans="2:2" customFormat="1" x14ac:dyDescent="0.3">
      <c r="B4769" s="343"/>
    </row>
    <row r="4770" spans="2:2" customFormat="1" x14ac:dyDescent="0.3">
      <c r="B4770" s="343"/>
    </row>
    <row r="4771" spans="2:2" customFormat="1" x14ac:dyDescent="0.3">
      <c r="B4771" s="343"/>
    </row>
    <row r="4772" spans="2:2" customFormat="1" x14ac:dyDescent="0.3">
      <c r="B4772" s="343"/>
    </row>
    <row r="4773" spans="2:2" customFormat="1" x14ac:dyDescent="0.3">
      <c r="B4773" s="343"/>
    </row>
    <row r="4774" spans="2:2" customFormat="1" x14ac:dyDescent="0.3">
      <c r="B4774" s="343"/>
    </row>
    <row r="4775" spans="2:2" customFormat="1" x14ac:dyDescent="0.3">
      <c r="B4775" s="343"/>
    </row>
    <row r="4776" spans="2:2" customFormat="1" x14ac:dyDescent="0.3">
      <c r="B4776" s="343"/>
    </row>
    <row r="4777" spans="2:2" customFormat="1" x14ac:dyDescent="0.3">
      <c r="B4777" s="343"/>
    </row>
    <row r="4778" spans="2:2" customFormat="1" x14ac:dyDescent="0.3">
      <c r="B4778" s="343"/>
    </row>
    <row r="4779" spans="2:2" customFormat="1" x14ac:dyDescent="0.3">
      <c r="B4779" s="343"/>
    </row>
    <row r="4780" spans="2:2" customFormat="1" x14ac:dyDescent="0.3">
      <c r="B4780" s="343"/>
    </row>
    <row r="4781" spans="2:2" customFormat="1" x14ac:dyDescent="0.3">
      <c r="B4781" s="343"/>
    </row>
    <row r="4782" spans="2:2" customFormat="1" x14ac:dyDescent="0.3">
      <c r="B4782" s="343"/>
    </row>
    <row r="4783" spans="2:2" customFormat="1" x14ac:dyDescent="0.3">
      <c r="B4783" s="343"/>
    </row>
    <row r="4784" spans="2:2" customFormat="1" x14ac:dyDescent="0.3">
      <c r="B4784" s="343"/>
    </row>
    <row r="4785" spans="2:2" customFormat="1" x14ac:dyDescent="0.3">
      <c r="B4785" s="343"/>
    </row>
    <row r="4786" spans="2:2" customFormat="1" x14ac:dyDescent="0.3">
      <c r="B4786" s="343"/>
    </row>
    <row r="4787" spans="2:2" customFormat="1" x14ac:dyDescent="0.3">
      <c r="B4787" s="343"/>
    </row>
    <row r="4788" spans="2:2" customFormat="1" x14ac:dyDescent="0.3">
      <c r="B4788" s="343"/>
    </row>
    <row r="4789" spans="2:2" customFormat="1" x14ac:dyDescent="0.3">
      <c r="B4789" s="343"/>
    </row>
    <row r="4790" spans="2:2" customFormat="1" x14ac:dyDescent="0.3">
      <c r="B4790" s="343"/>
    </row>
    <row r="4791" spans="2:2" customFormat="1" x14ac:dyDescent="0.3">
      <c r="B4791" s="343"/>
    </row>
    <row r="4792" spans="2:2" customFormat="1" x14ac:dyDescent="0.3">
      <c r="B4792" s="343"/>
    </row>
    <row r="4793" spans="2:2" customFormat="1" x14ac:dyDescent="0.3">
      <c r="B4793" s="343"/>
    </row>
    <row r="4794" spans="2:2" customFormat="1" x14ac:dyDescent="0.3">
      <c r="B4794" s="343"/>
    </row>
    <row r="4795" spans="2:2" customFormat="1" x14ac:dyDescent="0.3">
      <c r="B4795" s="343"/>
    </row>
    <row r="4796" spans="2:2" customFormat="1" x14ac:dyDescent="0.3">
      <c r="B4796" s="343"/>
    </row>
    <row r="4797" spans="2:2" customFormat="1" x14ac:dyDescent="0.3">
      <c r="B4797" s="343"/>
    </row>
    <row r="4798" spans="2:2" customFormat="1" x14ac:dyDescent="0.3">
      <c r="B4798" s="343"/>
    </row>
    <row r="4799" spans="2:2" customFormat="1" x14ac:dyDescent="0.3">
      <c r="B4799" s="343"/>
    </row>
    <row r="4800" spans="2:2" customFormat="1" x14ac:dyDescent="0.3">
      <c r="B4800" s="343"/>
    </row>
    <row r="4801" spans="2:2" customFormat="1" x14ac:dyDescent="0.3">
      <c r="B4801" s="343"/>
    </row>
    <row r="4802" spans="2:2" customFormat="1" x14ac:dyDescent="0.3">
      <c r="B4802" s="343"/>
    </row>
    <row r="4803" spans="2:2" customFormat="1" x14ac:dyDescent="0.3">
      <c r="B4803" s="343"/>
    </row>
    <row r="4804" spans="2:2" customFormat="1" x14ac:dyDescent="0.3">
      <c r="B4804" s="343"/>
    </row>
    <row r="4805" spans="2:2" customFormat="1" x14ac:dyDescent="0.3">
      <c r="B4805" s="343"/>
    </row>
    <row r="4806" spans="2:2" customFormat="1" x14ac:dyDescent="0.3">
      <c r="B4806" s="343"/>
    </row>
    <row r="4807" spans="2:2" customFormat="1" x14ac:dyDescent="0.3">
      <c r="B4807" s="343"/>
    </row>
    <row r="4808" spans="2:2" customFormat="1" x14ac:dyDescent="0.3">
      <c r="B4808" s="343"/>
    </row>
    <row r="4809" spans="2:2" customFormat="1" x14ac:dyDescent="0.3">
      <c r="B4809" s="343"/>
    </row>
    <row r="4810" spans="2:2" customFormat="1" x14ac:dyDescent="0.3">
      <c r="B4810" s="343"/>
    </row>
    <row r="4811" spans="2:2" customFormat="1" x14ac:dyDescent="0.3">
      <c r="B4811" s="343"/>
    </row>
    <row r="4812" spans="2:2" customFormat="1" x14ac:dyDescent="0.3">
      <c r="B4812" s="343"/>
    </row>
    <row r="4813" spans="2:2" customFormat="1" x14ac:dyDescent="0.3">
      <c r="B4813" s="343"/>
    </row>
    <row r="4814" spans="2:2" customFormat="1" x14ac:dyDescent="0.3">
      <c r="B4814" s="343"/>
    </row>
    <row r="4815" spans="2:2" customFormat="1" x14ac:dyDescent="0.3">
      <c r="B4815" s="343"/>
    </row>
    <row r="4816" spans="2:2" customFormat="1" x14ac:dyDescent="0.3">
      <c r="B4816" s="343"/>
    </row>
    <row r="4817" spans="2:2" customFormat="1" x14ac:dyDescent="0.3">
      <c r="B4817" s="343"/>
    </row>
    <row r="4818" spans="2:2" customFormat="1" x14ac:dyDescent="0.3">
      <c r="B4818" s="343"/>
    </row>
    <row r="4819" spans="2:2" customFormat="1" x14ac:dyDescent="0.3">
      <c r="B4819" s="343"/>
    </row>
    <row r="4820" spans="2:2" customFormat="1" x14ac:dyDescent="0.3">
      <c r="B4820" s="343"/>
    </row>
    <row r="4821" spans="2:2" customFormat="1" x14ac:dyDescent="0.3">
      <c r="B4821" s="343"/>
    </row>
    <row r="4822" spans="2:2" customFormat="1" x14ac:dyDescent="0.3">
      <c r="B4822" s="343"/>
    </row>
    <row r="4823" spans="2:2" customFormat="1" x14ac:dyDescent="0.3">
      <c r="B4823" s="343"/>
    </row>
    <row r="4824" spans="2:2" customFormat="1" x14ac:dyDescent="0.3">
      <c r="B4824" s="343"/>
    </row>
    <row r="4825" spans="2:2" customFormat="1" x14ac:dyDescent="0.3">
      <c r="B4825" s="343"/>
    </row>
    <row r="4826" spans="2:2" customFormat="1" x14ac:dyDescent="0.3">
      <c r="B4826" s="343"/>
    </row>
    <row r="4827" spans="2:2" customFormat="1" x14ac:dyDescent="0.3">
      <c r="B4827" s="343"/>
    </row>
    <row r="4828" spans="2:2" customFormat="1" x14ac:dyDescent="0.3">
      <c r="B4828" s="343"/>
    </row>
    <row r="4829" spans="2:2" customFormat="1" x14ac:dyDescent="0.3">
      <c r="B4829" s="343"/>
    </row>
    <row r="4830" spans="2:2" customFormat="1" x14ac:dyDescent="0.3">
      <c r="B4830" s="343"/>
    </row>
    <row r="4831" spans="2:2" customFormat="1" x14ac:dyDescent="0.3">
      <c r="B4831" s="343"/>
    </row>
    <row r="4832" spans="2:2" customFormat="1" x14ac:dyDescent="0.3">
      <c r="B4832" s="343"/>
    </row>
    <row r="4833" spans="2:2" customFormat="1" x14ac:dyDescent="0.3">
      <c r="B4833" s="343"/>
    </row>
    <row r="4834" spans="2:2" customFormat="1" x14ac:dyDescent="0.3">
      <c r="B4834" s="343"/>
    </row>
    <row r="4835" spans="2:2" customFormat="1" x14ac:dyDescent="0.3">
      <c r="B4835" s="343"/>
    </row>
    <row r="4836" spans="2:2" customFormat="1" x14ac:dyDescent="0.3">
      <c r="B4836" s="343"/>
    </row>
    <row r="4837" spans="2:2" customFormat="1" x14ac:dyDescent="0.3">
      <c r="B4837" s="343"/>
    </row>
    <row r="4838" spans="2:2" customFormat="1" x14ac:dyDescent="0.3">
      <c r="B4838" s="343"/>
    </row>
    <row r="4839" spans="2:2" customFormat="1" x14ac:dyDescent="0.3">
      <c r="B4839" s="343"/>
    </row>
    <row r="4840" spans="2:2" customFormat="1" x14ac:dyDescent="0.3">
      <c r="B4840" s="343"/>
    </row>
    <row r="4841" spans="2:2" customFormat="1" x14ac:dyDescent="0.3">
      <c r="B4841" s="343"/>
    </row>
    <row r="4842" spans="2:2" customFormat="1" x14ac:dyDescent="0.3">
      <c r="B4842" s="343"/>
    </row>
    <row r="4843" spans="2:2" customFormat="1" x14ac:dyDescent="0.3">
      <c r="B4843" s="343"/>
    </row>
    <row r="4844" spans="2:2" customFormat="1" x14ac:dyDescent="0.3">
      <c r="B4844" s="343"/>
    </row>
    <row r="4845" spans="2:2" customFormat="1" x14ac:dyDescent="0.3">
      <c r="B4845" s="343"/>
    </row>
    <row r="4846" spans="2:2" customFormat="1" x14ac:dyDescent="0.3">
      <c r="B4846" s="343"/>
    </row>
    <row r="4847" spans="2:2" customFormat="1" x14ac:dyDescent="0.3">
      <c r="B4847" s="343"/>
    </row>
    <row r="4848" spans="2:2" customFormat="1" x14ac:dyDescent="0.3">
      <c r="B4848" s="343"/>
    </row>
    <row r="4849" spans="2:2" customFormat="1" x14ac:dyDescent="0.3">
      <c r="B4849" s="343"/>
    </row>
    <row r="4850" spans="2:2" customFormat="1" x14ac:dyDescent="0.3">
      <c r="B4850" s="343"/>
    </row>
    <row r="4851" spans="2:2" customFormat="1" x14ac:dyDescent="0.3">
      <c r="B4851" s="343"/>
    </row>
    <row r="4852" spans="2:2" customFormat="1" x14ac:dyDescent="0.3">
      <c r="B4852" s="343"/>
    </row>
    <row r="4853" spans="2:2" customFormat="1" x14ac:dyDescent="0.3">
      <c r="B4853" s="343"/>
    </row>
    <row r="4854" spans="2:2" customFormat="1" x14ac:dyDescent="0.3">
      <c r="B4854" s="343"/>
    </row>
    <row r="4855" spans="2:2" customFormat="1" x14ac:dyDescent="0.3">
      <c r="B4855" s="343"/>
    </row>
    <row r="4856" spans="2:2" customFormat="1" x14ac:dyDescent="0.3">
      <c r="B4856" s="343"/>
    </row>
    <row r="4857" spans="2:2" customFormat="1" x14ac:dyDescent="0.3">
      <c r="B4857" s="343"/>
    </row>
    <row r="4858" spans="2:2" customFormat="1" x14ac:dyDescent="0.3">
      <c r="B4858" s="343"/>
    </row>
    <row r="4859" spans="2:2" customFormat="1" x14ac:dyDescent="0.3">
      <c r="B4859" s="343"/>
    </row>
    <row r="4860" spans="2:2" customFormat="1" x14ac:dyDescent="0.3">
      <c r="B4860" s="343"/>
    </row>
    <row r="4861" spans="2:2" customFormat="1" x14ac:dyDescent="0.3">
      <c r="B4861" s="343"/>
    </row>
    <row r="4862" spans="2:2" customFormat="1" x14ac:dyDescent="0.3">
      <c r="B4862" s="343"/>
    </row>
    <row r="4863" spans="2:2" customFormat="1" x14ac:dyDescent="0.3">
      <c r="B4863" s="343"/>
    </row>
    <row r="4864" spans="2:2" customFormat="1" x14ac:dyDescent="0.3">
      <c r="B4864" s="343"/>
    </row>
    <row r="4865" spans="2:2" customFormat="1" x14ac:dyDescent="0.3">
      <c r="B4865" s="343"/>
    </row>
    <row r="4866" spans="2:2" customFormat="1" x14ac:dyDescent="0.3">
      <c r="B4866" s="343"/>
    </row>
    <row r="4867" spans="2:2" customFormat="1" x14ac:dyDescent="0.3">
      <c r="B4867" s="343"/>
    </row>
    <row r="4868" spans="2:2" customFormat="1" x14ac:dyDescent="0.3">
      <c r="B4868" s="343"/>
    </row>
    <row r="4869" spans="2:2" customFormat="1" x14ac:dyDescent="0.3">
      <c r="B4869" s="343"/>
    </row>
    <row r="4870" spans="2:2" customFormat="1" x14ac:dyDescent="0.3">
      <c r="B4870" s="343"/>
    </row>
    <row r="4871" spans="2:2" customFormat="1" x14ac:dyDescent="0.3">
      <c r="B4871" s="343"/>
    </row>
    <row r="4872" spans="2:2" customFormat="1" x14ac:dyDescent="0.3">
      <c r="B4872" s="343"/>
    </row>
    <row r="4873" spans="2:2" customFormat="1" x14ac:dyDescent="0.3">
      <c r="B4873" s="343"/>
    </row>
    <row r="4874" spans="2:2" customFormat="1" x14ac:dyDescent="0.3">
      <c r="B4874" s="343"/>
    </row>
    <row r="4875" spans="2:2" customFormat="1" x14ac:dyDescent="0.3">
      <c r="B4875" s="343"/>
    </row>
    <row r="4876" spans="2:2" customFormat="1" x14ac:dyDescent="0.3">
      <c r="B4876" s="343"/>
    </row>
    <row r="4877" spans="2:2" customFormat="1" x14ac:dyDescent="0.3">
      <c r="B4877" s="343"/>
    </row>
    <row r="4878" spans="2:2" customFormat="1" x14ac:dyDescent="0.3">
      <c r="B4878" s="343"/>
    </row>
    <row r="4879" spans="2:2" customFormat="1" x14ac:dyDescent="0.3">
      <c r="B4879" s="343"/>
    </row>
    <row r="4880" spans="2:2" customFormat="1" x14ac:dyDescent="0.3">
      <c r="B4880" s="343"/>
    </row>
    <row r="4881" spans="2:2" customFormat="1" x14ac:dyDescent="0.3">
      <c r="B4881" s="343"/>
    </row>
    <row r="4882" spans="2:2" customFormat="1" x14ac:dyDescent="0.3">
      <c r="B4882" s="343"/>
    </row>
    <row r="4883" spans="2:2" customFormat="1" x14ac:dyDescent="0.3">
      <c r="B4883" s="343"/>
    </row>
    <row r="4884" spans="2:2" customFormat="1" x14ac:dyDescent="0.3">
      <c r="B4884" s="343"/>
    </row>
    <row r="4885" spans="2:2" customFormat="1" x14ac:dyDescent="0.3">
      <c r="B4885" s="343"/>
    </row>
    <row r="4886" spans="2:2" customFormat="1" x14ac:dyDescent="0.3">
      <c r="B4886" s="343"/>
    </row>
    <row r="4887" spans="2:2" customFormat="1" x14ac:dyDescent="0.3">
      <c r="B4887" s="343"/>
    </row>
    <row r="4888" spans="2:2" customFormat="1" x14ac:dyDescent="0.3">
      <c r="B4888" s="343"/>
    </row>
    <row r="4889" spans="2:2" customFormat="1" x14ac:dyDescent="0.3">
      <c r="B4889" s="343"/>
    </row>
    <row r="4890" spans="2:2" customFormat="1" x14ac:dyDescent="0.3">
      <c r="B4890" s="343"/>
    </row>
    <row r="4891" spans="2:2" customFormat="1" x14ac:dyDescent="0.3">
      <c r="B4891" s="343"/>
    </row>
    <row r="4892" spans="2:2" customFormat="1" x14ac:dyDescent="0.3">
      <c r="B4892" s="343"/>
    </row>
    <row r="4893" spans="2:2" customFormat="1" x14ac:dyDescent="0.3">
      <c r="B4893" s="343"/>
    </row>
    <row r="4894" spans="2:2" customFormat="1" x14ac:dyDescent="0.3">
      <c r="B4894" s="343"/>
    </row>
    <row r="4895" spans="2:2" customFormat="1" x14ac:dyDescent="0.3">
      <c r="B4895" s="343"/>
    </row>
    <row r="4896" spans="2:2" customFormat="1" x14ac:dyDescent="0.3">
      <c r="B4896" s="343"/>
    </row>
    <row r="4897" spans="2:2" customFormat="1" x14ac:dyDescent="0.3">
      <c r="B4897" s="343"/>
    </row>
    <row r="4898" spans="2:2" customFormat="1" x14ac:dyDescent="0.3">
      <c r="B4898" s="343"/>
    </row>
    <row r="4899" spans="2:2" customFormat="1" x14ac:dyDescent="0.3">
      <c r="B4899" s="343"/>
    </row>
    <row r="4900" spans="2:2" customFormat="1" x14ac:dyDescent="0.3">
      <c r="B4900" s="343"/>
    </row>
    <row r="4901" spans="2:2" customFormat="1" x14ac:dyDescent="0.3">
      <c r="B4901" s="343"/>
    </row>
    <row r="4902" spans="2:2" customFormat="1" x14ac:dyDescent="0.3">
      <c r="B4902" s="343"/>
    </row>
    <row r="4903" spans="2:2" customFormat="1" x14ac:dyDescent="0.3">
      <c r="B4903" s="343"/>
    </row>
    <row r="4904" spans="2:2" customFormat="1" x14ac:dyDescent="0.3">
      <c r="B4904" s="343"/>
    </row>
    <row r="4905" spans="2:2" customFormat="1" x14ac:dyDescent="0.3">
      <c r="B4905" s="343"/>
    </row>
    <row r="4906" spans="2:2" customFormat="1" x14ac:dyDescent="0.3">
      <c r="B4906" s="343"/>
    </row>
    <row r="4907" spans="2:2" customFormat="1" x14ac:dyDescent="0.3">
      <c r="B4907" s="343"/>
    </row>
    <row r="4908" spans="2:2" customFormat="1" x14ac:dyDescent="0.3">
      <c r="B4908" s="343"/>
    </row>
    <row r="4909" spans="2:2" customFormat="1" x14ac:dyDescent="0.3">
      <c r="B4909" s="343"/>
    </row>
    <row r="4910" spans="2:2" customFormat="1" x14ac:dyDescent="0.3">
      <c r="B4910" s="343"/>
    </row>
    <row r="4911" spans="2:2" customFormat="1" x14ac:dyDescent="0.3">
      <c r="B4911" s="343"/>
    </row>
    <row r="4912" spans="2:2" customFormat="1" x14ac:dyDescent="0.3">
      <c r="B4912" s="343"/>
    </row>
    <row r="4913" spans="2:2" customFormat="1" x14ac:dyDescent="0.3">
      <c r="B4913" s="343"/>
    </row>
    <row r="4914" spans="2:2" customFormat="1" x14ac:dyDescent="0.3">
      <c r="B4914" s="343"/>
    </row>
    <row r="4915" spans="2:2" customFormat="1" x14ac:dyDescent="0.3">
      <c r="B4915" s="343"/>
    </row>
    <row r="4916" spans="2:2" customFormat="1" x14ac:dyDescent="0.3">
      <c r="B4916" s="343"/>
    </row>
    <row r="4917" spans="2:2" customFormat="1" x14ac:dyDescent="0.3">
      <c r="B4917" s="343"/>
    </row>
    <row r="4918" spans="2:2" customFormat="1" x14ac:dyDescent="0.3">
      <c r="B4918" s="343"/>
    </row>
    <row r="4919" spans="2:2" customFormat="1" x14ac:dyDescent="0.3">
      <c r="B4919" s="343"/>
    </row>
    <row r="4920" spans="2:2" customFormat="1" x14ac:dyDescent="0.3">
      <c r="B4920" s="343"/>
    </row>
    <row r="4921" spans="2:2" customFormat="1" x14ac:dyDescent="0.3">
      <c r="B4921" s="343"/>
    </row>
    <row r="4922" spans="2:2" customFormat="1" x14ac:dyDescent="0.3">
      <c r="B4922" s="343"/>
    </row>
    <row r="4923" spans="2:2" customFormat="1" x14ac:dyDescent="0.3">
      <c r="B4923" s="343"/>
    </row>
    <row r="4924" spans="2:2" customFormat="1" x14ac:dyDescent="0.3">
      <c r="B4924" s="343"/>
    </row>
    <row r="4925" spans="2:2" customFormat="1" x14ac:dyDescent="0.3">
      <c r="B4925" s="343"/>
    </row>
    <row r="4926" spans="2:2" customFormat="1" x14ac:dyDescent="0.3">
      <c r="B4926" s="343"/>
    </row>
    <row r="4927" spans="2:2" customFormat="1" x14ac:dyDescent="0.3">
      <c r="B4927" s="343"/>
    </row>
    <row r="4928" spans="2:2" customFormat="1" x14ac:dyDescent="0.3">
      <c r="B4928" s="343"/>
    </row>
    <row r="4929" spans="2:2" customFormat="1" x14ac:dyDescent="0.3">
      <c r="B4929" s="343"/>
    </row>
    <row r="4930" spans="2:2" customFormat="1" x14ac:dyDescent="0.3">
      <c r="B4930" s="343"/>
    </row>
    <row r="4931" spans="2:2" customFormat="1" x14ac:dyDescent="0.3">
      <c r="B4931" s="343"/>
    </row>
    <row r="4932" spans="2:2" customFormat="1" x14ac:dyDescent="0.3">
      <c r="B4932" s="343"/>
    </row>
    <row r="4933" spans="2:2" customFormat="1" x14ac:dyDescent="0.3">
      <c r="B4933" s="343"/>
    </row>
    <row r="4934" spans="2:2" customFormat="1" x14ac:dyDescent="0.3">
      <c r="B4934" s="343"/>
    </row>
    <row r="4935" spans="2:2" customFormat="1" x14ac:dyDescent="0.3">
      <c r="B4935" s="343"/>
    </row>
    <row r="4936" spans="2:2" customFormat="1" x14ac:dyDescent="0.3">
      <c r="B4936" s="343"/>
    </row>
    <row r="4937" spans="2:2" customFormat="1" x14ac:dyDescent="0.3">
      <c r="B4937" s="343"/>
    </row>
    <row r="4938" spans="2:2" customFormat="1" x14ac:dyDescent="0.3">
      <c r="B4938" s="343"/>
    </row>
    <row r="4939" spans="2:2" customFormat="1" x14ac:dyDescent="0.3">
      <c r="B4939" s="343"/>
    </row>
    <row r="4940" spans="2:2" customFormat="1" x14ac:dyDescent="0.3">
      <c r="B4940" s="343"/>
    </row>
    <row r="4941" spans="2:2" customFormat="1" x14ac:dyDescent="0.3">
      <c r="B4941" s="343"/>
    </row>
    <row r="4942" spans="2:2" customFormat="1" x14ac:dyDescent="0.3">
      <c r="B4942" s="343"/>
    </row>
    <row r="4943" spans="2:2" customFormat="1" x14ac:dyDescent="0.3">
      <c r="B4943" s="343"/>
    </row>
    <row r="4944" spans="2:2" customFormat="1" x14ac:dyDescent="0.3">
      <c r="B4944" s="343"/>
    </row>
    <row r="4945" spans="2:2" customFormat="1" x14ac:dyDescent="0.3">
      <c r="B4945" s="343"/>
    </row>
    <row r="4946" spans="2:2" customFormat="1" x14ac:dyDescent="0.3">
      <c r="B4946" s="343"/>
    </row>
    <row r="4947" spans="2:2" customFormat="1" x14ac:dyDescent="0.3">
      <c r="B4947" s="343"/>
    </row>
    <row r="4948" spans="2:2" customFormat="1" x14ac:dyDescent="0.3">
      <c r="B4948" s="343"/>
    </row>
    <row r="4949" spans="2:2" customFormat="1" x14ac:dyDescent="0.3">
      <c r="B4949" s="343"/>
    </row>
    <row r="4950" spans="2:2" customFormat="1" x14ac:dyDescent="0.3">
      <c r="B4950" s="343"/>
    </row>
    <row r="4951" spans="2:2" customFormat="1" x14ac:dyDescent="0.3">
      <c r="B4951" s="343"/>
    </row>
    <row r="4952" spans="2:2" customFormat="1" x14ac:dyDescent="0.3">
      <c r="B4952" s="343"/>
    </row>
    <row r="4953" spans="2:2" customFormat="1" x14ac:dyDescent="0.3">
      <c r="B4953" s="343"/>
    </row>
    <row r="4954" spans="2:2" customFormat="1" x14ac:dyDescent="0.3">
      <c r="B4954" s="343"/>
    </row>
    <row r="4955" spans="2:2" customFormat="1" x14ac:dyDescent="0.3">
      <c r="B4955" s="343"/>
    </row>
    <row r="4956" spans="2:2" customFormat="1" x14ac:dyDescent="0.3">
      <c r="B4956" s="343"/>
    </row>
    <row r="4957" spans="2:2" customFormat="1" x14ac:dyDescent="0.3">
      <c r="B4957" s="343"/>
    </row>
    <row r="4958" spans="2:2" customFormat="1" x14ac:dyDescent="0.3">
      <c r="B4958" s="343"/>
    </row>
    <row r="4959" spans="2:2" customFormat="1" x14ac:dyDescent="0.3">
      <c r="B4959" s="343"/>
    </row>
    <row r="4960" spans="2:2" customFormat="1" x14ac:dyDescent="0.3">
      <c r="B4960" s="343"/>
    </row>
    <row r="4961" spans="2:2" customFormat="1" x14ac:dyDescent="0.3">
      <c r="B4961" s="343"/>
    </row>
    <row r="4962" spans="2:2" customFormat="1" x14ac:dyDescent="0.3">
      <c r="B4962" s="343"/>
    </row>
    <row r="4963" spans="2:2" customFormat="1" x14ac:dyDescent="0.3">
      <c r="B4963" s="343"/>
    </row>
    <row r="4964" spans="2:2" customFormat="1" x14ac:dyDescent="0.3">
      <c r="B4964" s="343"/>
    </row>
    <row r="4965" spans="2:2" customFormat="1" x14ac:dyDescent="0.3">
      <c r="B4965" s="343"/>
    </row>
    <row r="4966" spans="2:2" customFormat="1" x14ac:dyDescent="0.3">
      <c r="B4966" s="343"/>
    </row>
    <row r="4967" spans="2:2" customFormat="1" x14ac:dyDescent="0.3">
      <c r="B4967" s="343"/>
    </row>
    <row r="4968" spans="2:2" customFormat="1" x14ac:dyDescent="0.3">
      <c r="B4968" s="343"/>
    </row>
    <row r="4969" spans="2:2" customFormat="1" x14ac:dyDescent="0.3">
      <c r="B4969" s="343"/>
    </row>
    <row r="4970" spans="2:2" customFormat="1" x14ac:dyDescent="0.3">
      <c r="B4970" s="343"/>
    </row>
    <row r="4971" spans="2:2" customFormat="1" x14ac:dyDescent="0.3">
      <c r="B4971" s="343"/>
    </row>
    <row r="4972" spans="2:2" customFormat="1" x14ac:dyDescent="0.3">
      <c r="B4972" s="343"/>
    </row>
    <row r="4973" spans="2:2" customFormat="1" x14ac:dyDescent="0.3">
      <c r="B4973" s="343"/>
    </row>
    <row r="4974" spans="2:2" customFormat="1" x14ac:dyDescent="0.3">
      <c r="B4974" s="343"/>
    </row>
    <row r="4975" spans="2:2" customFormat="1" x14ac:dyDescent="0.3">
      <c r="B4975" s="343"/>
    </row>
    <row r="4976" spans="2:2" customFormat="1" x14ac:dyDescent="0.3">
      <c r="B4976" s="343"/>
    </row>
    <row r="4977" spans="2:2" customFormat="1" x14ac:dyDescent="0.3">
      <c r="B4977" s="343"/>
    </row>
    <row r="4978" spans="2:2" customFormat="1" x14ac:dyDescent="0.3">
      <c r="B4978" s="343"/>
    </row>
    <row r="4979" spans="2:2" customFormat="1" x14ac:dyDescent="0.3">
      <c r="B4979" s="343"/>
    </row>
    <row r="4980" spans="2:2" customFormat="1" x14ac:dyDescent="0.3">
      <c r="B4980" s="343"/>
    </row>
    <row r="4981" spans="2:2" customFormat="1" x14ac:dyDescent="0.3">
      <c r="B4981" s="343"/>
    </row>
    <row r="4982" spans="2:2" customFormat="1" x14ac:dyDescent="0.3">
      <c r="B4982" s="343"/>
    </row>
    <row r="4983" spans="2:2" customFormat="1" x14ac:dyDescent="0.3">
      <c r="B4983" s="343"/>
    </row>
    <row r="4984" spans="2:2" customFormat="1" x14ac:dyDescent="0.3">
      <c r="B4984" s="343"/>
    </row>
    <row r="4985" spans="2:2" customFormat="1" x14ac:dyDescent="0.3">
      <c r="B4985" s="343"/>
    </row>
    <row r="4986" spans="2:2" customFormat="1" x14ac:dyDescent="0.3">
      <c r="B4986" s="343"/>
    </row>
    <row r="4987" spans="2:2" customFormat="1" x14ac:dyDescent="0.3">
      <c r="B4987" s="343"/>
    </row>
    <row r="4988" spans="2:2" customFormat="1" x14ac:dyDescent="0.3">
      <c r="B4988" s="343"/>
    </row>
    <row r="4989" spans="2:2" customFormat="1" x14ac:dyDescent="0.3">
      <c r="B4989" s="343"/>
    </row>
    <row r="4990" spans="2:2" customFormat="1" x14ac:dyDescent="0.3">
      <c r="B4990" s="343"/>
    </row>
    <row r="4991" spans="2:2" customFormat="1" x14ac:dyDescent="0.3">
      <c r="B4991" s="343"/>
    </row>
    <row r="4992" spans="2:2" customFormat="1" x14ac:dyDescent="0.3">
      <c r="B4992" s="343"/>
    </row>
    <row r="4993" spans="2:2" customFormat="1" x14ac:dyDescent="0.3">
      <c r="B4993" s="343"/>
    </row>
    <row r="4994" spans="2:2" customFormat="1" x14ac:dyDescent="0.3">
      <c r="B4994" s="343"/>
    </row>
    <row r="4995" spans="2:2" customFormat="1" x14ac:dyDescent="0.3">
      <c r="B4995" s="343"/>
    </row>
    <row r="4996" spans="2:2" customFormat="1" x14ac:dyDescent="0.3">
      <c r="B4996" s="343"/>
    </row>
    <row r="4997" spans="2:2" customFormat="1" x14ac:dyDescent="0.3">
      <c r="B4997" s="343"/>
    </row>
    <row r="4998" spans="2:2" customFormat="1" x14ac:dyDescent="0.3">
      <c r="B4998" s="343"/>
    </row>
    <row r="4999" spans="2:2" customFormat="1" x14ac:dyDescent="0.3">
      <c r="B4999" s="343"/>
    </row>
    <row r="5000" spans="2:2" customFormat="1" x14ac:dyDescent="0.3">
      <c r="B5000" s="343"/>
    </row>
    <row r="5001" spans="2:2" customFormat="1" x14ac:dyDescent="0.3">
      <c r="B5001" s="343"/>
    </row>
    <row r="5002" spans="2:2" customFormat="1" x14ac:dyDescent="0.3">
      <c r="B5002" s="343"/>
    </row>
    <row r="5003" spans="2:2" customFormat="1" x14ac:dyDescent="0.3">
      <c r="B5003" s="343"/>
    </row>
    <row r="5004" spans="2:2" customFormat="1" x14ac:dyDescent="0.3">
      <c r="B5004" s="343"/>
    </row>
    <row r="5005" spans="2:2" customFormat="1" x14ac:dyDescent="0.3">
      <c r="B5005" s="343"/>
    </row>
    <row r="5006" spans="2:2" customFormat="1" x14ac:dyDescent="0.3">
      <c r="B5006" s="343"/>
    </row>
    <row r="5007" spans="2:2" customFormat="1" x14ac:dyDescent="0.3">
      <c r="B5007" s="343"/>
    </row>
    <row r="5008" spans="2:2" customFormat="1" x14ac:dyDescent="0.3">
      <c r="B5008" s="343"/>
    </row>
    <row r="5009" spans="2:2" customFormat="1" x14ac:dyDescent="0.3">
      <c r="B5009" s="343"/>
    </row>
    <row r="5010" spans="2:2" customFormat="1" x14ac:dyDescent="0.3">
      <c r="B5010" s="343"/>
    </row>
    <row r="5011" spans="2:2" customFormat="1" x14ac:dyDescent="0.3">
      <c r="B5011" s="343"/>
    </row>
    <row r="5012" spans="2:2" customFormat="1" x14ac:dyDescent="0.3">
      <c r="B5012" s="343"/>
    </row>
    <row r="5013" spans="2:2" customFormat="1" x14ac:dyDescent="0.3">
      <c r="B5013" s="343"/>
    </row>
    <row r="5014" spans="2:2" customFormat="1" x14ac:dyDescent="0.3">
      <c r="B5014" s="343"/>
    </row>
    <row r="5015" spans="2:2" customFormat="1" x14ac:dyDescent="0.3">
      <c r="B5015" s="343"/>
    </row>
    <row r="5016" spans="2:2" customFormat="1" x14ac:dyDescent="0.3">
      <c r="B5016" s="343"/>
    </row>
    <row r="5017" spans="2:2" customFormat="1" x14ac:dyDescent="0.3">
      <c r="B5017" s="343"/>
    </row>
    <row r="5018" spans="2:2" customFormat="1" x14ac:dyDescent="0.3">
      <c r="B5018" s="343"/>
    </row>
    <row r="5019" spans="2:2" customFormat="1" x14ac:dyDescent="0.3">
      <c r="B5019" s="343"/>
    </row>
    <row r="5020" spans="2:2" customFormat="1" x14ac:dyDescent="0.3">
      <c r="B5020" s="343"/>
    </row>
    <row r="5021" spans="2:2" customFormat="1" x14ac:dyDescent="0.3">
      <c r="B5021" s="343"/>
    </row>
    <row r="5022" spans="2:2" customFormat="1" x14ac:dyDescent="0.3">
      <c r="B5022" s="343"/>
    </row>
    <row r="5023" spans="2:2" customFormat="1" x14ac:dyDescent="0.3">
      <c r="B5023" s="343"/>
    </row>
    <row r="5024" spans="2:2" customFormat="1" x14ac:dyDescent="0.3">
      <c r="B5024" s="343"/>
    </row>
    <row r="5025" spans="2:2" customFormat="1" x14ac:dyDescent="0.3">
      <c r="B5025" s="343"/>
    </row>
    <row r="5026" spans="2:2" customFormat="1" x14ac:dyDescent="0.3">
      <c r="B5026" s="343"/>
    </row>
    <row r="5027" spans="2:2" customFormat="1" x14ac:dyDescent="0.3">
      <c r="B5027" s="343"/>
    </row>
    <row r="5028" spans="2:2" customFormat="1" x14ac:dyDescent="0.3">
      <c r="B5028" s="343"/>
    </row>
    <row r="5029" spans="2:2" customFormat="1" x14ac:dyDescent="0.3">
      <c r="B5029" s="343"/>
    </row>
    <row r="5030" spans="2:2" customFormat="1" x14ac:dyDescent="0.3">
      <c r="B5030" s="343"/>
    </row>
    <row r="5031" spans="2:2" customFormat="1" x14ac:dyDescent="0.3">
      <c r="B5031" s="343"/>
    </row>
    <row r="5032" spans="2:2" customFormat="1" x14ac:dyDescent="0.3">
      <c r="B5032" s="343"/>
    </row>
    <row r="5033" spans="2:2" customFormat="1" x14ac:dyDescent="0.3">
      <c r="B5033" s="343"/>
    </row>
    <row r="5034" spans="2:2" customFormat="1" x14ac:dyDescent="0.3">
      <c r="B5034" s="343"/>
    </row>
    <row r="5035" spans="2:2" customFormat="1" x14ac:dyDescent="0.3">
      <c r="B5035" s="343"/>
    </row>
    <row r="5036" spans="2:2" customFormat="1" x14ac:dyDescent="0.3">
      <c r="B5036" s="343"/>
    </row>
    <row r="5037" spans="2:2" customFormat="1" x14ac:dyDescent="0.3">
      <c r="B5037" s="343"/>
    </row>
    <row r="5038" spans="2:2" customFormat="1" x14ac:dyDescent="0.3">
      <c r="B5038" s="343"/>
    </row>
    <row r="5039" spans="2:2" customFormat="1" x14ac:dyDescent="0.3">
      <c r="B5039" s="343"/>
    </row>
    <row r="5040" spans="2:2" customFormat="1" x14ac:dyDescent="0.3">
      <c r="B5040" s="343"/>
    </row>
    <row r="5041" spans="2:2" customFormat="1" x14ac:dyDescent="0.3">
      <c r="B5041" s="343"/>
    </row>
    <row r="5042" spans="2:2" customFormat="1" x14ac:dyDescent="0.3">
      <c r="B5042" s="343"/>
    </row>
    <row r="5043" spans="2:2" customFormat="1" x14ac:dyDescent="0.3">
      <c r="B5043" s="343"/>
    </row>
    <row r="5044" spans="2:2" customFormat="1" x14ac:dyDescent="0.3">
      <c r="B5044" s="343"/>
    </row>
    <row r="5045" spans="2:2" customFormat="1" x14ac:dyDescent="0.3">
      <c r="B5045" s="343"/>
    </row>
    <row r="5046" spans="2:2" customFormat="1" x14ac:dyDescent="0.3">
      <c r="B5046" s="343"/>
    </row>
    <row r="5047" spans="2:2" customFormat="1" x14ac:dyDescent="0.3">
      <c r="B5047" s="343"/>
    </row>
    <row r="5048" spans="2:2" customFormat="1" x14ac:dyDescent="0.3">
      <c r="B5048" s="343"/>
    </row>
    <row r="5049" spans="2:2" customFormat="1" x14ac:dyDescent="0.3">
      <c r="B5049" s="343"/>
    </row>
    <row r="5050" spans="2:2" customFormat="1" x14ac:dyDescent="0.3">
      <c r="B5050" s="343"/>
    </row>
    <row r="5051" spans="2:2" customFormat="1" x14ac:dyDescent="0.3">
      <c r="B5051" s="343"/>
    </row>
    <row r="5052" spans="2:2" customFormat="1" x14ac:dyDescent="0.3">
      <c r="B5052" s="343"/>
    </row>
    <row r="5053" spans="2:2" customFormat="1" x14ac:dyDescent="0.3">
      <c r="B5053" s="343"/>
    </row>
    <row r="5054" spans="2:2" customFormat="1" x14ac:dyDescent="0.3">
      <c r="B5054" s="343"/>
    </row>
    <row r="5055" spans="2:2" customFormat="1" x14ac:dyDescent="0.3">
      <c r="B5055" s="343"/>
    </row>
    <row r="5056" spans="2:2" customFormat="1" x14ac:dyDescent="0.3">
      <c r="B5056" s="343"/>
    </row>
    <row r="5057" spans="2:2" customFormat="1" x14ac:dyDescent="0.3">
      <c r="B5057" s="343"/>
    </row>
    <row r="5058" spans="2:2" customFormat="1" x14ac:dyDescent="0.3">
      <c r="B5058" s="343"/>
    </row>
    <row r="5059" spans="2:2" customFormat="1" x14ac:dyDescent="0.3">
      <c r="B5059" s="343"/>
    </row>
    <row r="5060" spans="2:2" customFormat="1" x14ac:dyDescent="0.3">
      <c r="B5060" s="343"/>
    </row>
    <row r="5061" spans="2:2" customFormat="1" x14ac:dyDescent="0.3">
      <c r="B5061" s="343"/>
    </row>
    <row r="5062" spans="2:2" customFormat="1" x14ac:dyDescent="0.3">
      <c r="B5062" s="343"/>
    </row>
    <row r="5063" spans="2:2" customFormat="1" x14ac:dyDescent="0.3">
      <c r="B5063" s="343"/>
    </row>
    <row r="5064" spans="2:2" customFormat="1" x14ac:dyDescent="0.3">
      <c r="B5064" s="343"/>
    </row>
    <row r="5065" spans="2:2" customFormat="1" x14ac:dyDescent="0.3">
      <c r="B5065" s="343"/>
    </row>
    <row r="5066" spans="2:2" customFormat="1" x14ac:dyDescent="0.3">
      <c r="B5066" s="343"/>
    </row>
    <row r="5067" spans="2:2" customFormat="1" x14ac:dyDescent="0.3">
      <c r="B5067" s="343"/>
    </row>
    <row r="5068" spans="2:2" customFormat="1" x14ac:dyDescent="0.3">
      <c r="B5068" s="343"/>
    </row>
    <row r="5069" spans="2:2" customFormat="1" x14ac:dyDescent="0.3">
      <c r="B5069" s="343"/>
    </row>
    <row r="5070" spans="2:2" customFormat="1" x14ac:dyDescent="0.3">
      <c r="B5070" s="343"/>
    </row>
    <row r="5071" spans="2:2" customFormat="1" x14ac:dyDescent="0.3">
      <c r="B5071" s="343"/>
    </row>
    <row r="5072" spans="2:2" customFormat="1" x14ac:dyDescent="0.3">
      <c r="B5072" s="343"/>
    </row>
    <row r="5073" spans="2:2" customFormat="1" x14ac:dyDescent="0.3">
      <c r="B5073" s="343"/>
    </row>
    <row r="5074" spans="2:2" customFormat="1" x14ac:dyDescent="0.3">
      <c r="B5074" s="343"/>
    </row>
    <row r="5075" spans="2:2" customFormat="1" x14ac:dyDescent="0.3">
      <c r="B5075" s="343"/>
    </row>
    <row r="5076" spans="2:2" customFormat="1" x14ac:dyDescent="0.3">
      <c r="B5076" s="343"/>
    </row>
    <row r="5077" spans="2:2" customFormat="1" x14ac:dyDescent="0.3">
      <c r="B5077" s="343"/>
    </row>
    <row r="5078" spans="2:2" customFormat="1" x14ac:dyDescent="0.3">
      <c r="B5078" s="343"/>
    </row>
    <row r="5079" spans="2:2" customFormat="1" x14ac:dyDescent="0.3">
      <c r="B5079" s="343"/>
    </row>
    <row r="5080" spans="2:2" customFormat="1" x14ac:dyDescent="0.3">
      <c r="B5080" s="343"/>
    </row>
    <row r="5081" spans="2:2" customFormat="1" x14ac:dyDescent="0.3">
      <c r="B5081" s="343"/>
    </row>
    <row r="5082" spans="2:2" customFormat="1" x14ac:dyDescent="0.3">
      <c r="B5082" s="343"/>
    </row>
    <row r="5083" spans="2:2" customFormat="1" x14ac:dyDescent="0.3">
      <c r="B5083" s="343"/>
    </row>
    <row r="5084" spans="2:2" customFormat="1" x14ac:dyDescent="0.3">
      <c r="B5084" s="343"/>
    </row>
    <row r="5085" spans="2:2" customFormat="1" x14ac:dyDescent="0.3">
      <c r="B5085" s="343"/>
    </row>
    <row r="5086" spans="2:2" customFormat="1" x14ac:dyDescent="0.3">
      <c r="B5086" s="343"/>
    </row>
    <row r="5087" spans="2:2" customFormat="1" x14ac:dyDescent="0.3">
      <c r="B5087" s="343"/>
    </row>
    <row r="5088" spans="2:2" customFormat="1" x14ac:dyDescent="0.3">
      <c r="B5088" s="343"/>
    </row>
    <row r="5089" spans="2:2" customFormat="1" x14ac:dyDescent="0.3">
      <c r="B5089" s="343"/>
    </row>
    <row r="5090" spans="2:2" customFormat="1" x14ac:dyDescent="0.3">
      <c r="B5090" s="343"/>
    </row>
    <row r="5091" spans="2:2" customFormat="1" x14ac:dyDescent="0.3">
      <c r="B5091" s="343"/>
    </row>
    <row r="5092" spans="2:2" customFormat="1" x14ac:dyDescent="0.3">
      <c r="B5092" s="343"/>
    </row>
    <row r="5093" spans="2:2" customFormat="1" x14ac:dyDescent="0.3">
      <c r="B5093" s="343"/>
    </row>
    <row r="5094" spans="2:2" customFormat="1" x14ac:dyDescent="0.3">
      <c r="B5094" s="343"/>
    </row>
    <row r="5095" spans="2:2" customFormat="1" x14ac:dyDescent="0.3">
      <c r="B5095" s="343"/>
    </row>
    <row r="5096" spans="2:2" customFormat="1" x14ac:dyDescent="0.3">
      <c r="B5096" s="343"/>
    </row>
    <row r="5097" spans="2:2" customFormat="1" x14ac:dyDescent="0.3">
      <c r="B5097" s="343"/>
    </row>
    <row r="5098" spans="2:2" customFormat="1" x14ac:dyDescent="0.3">
      <c r="B5098" s="343"/>
    </row>
    <row r="5099" spans="2:2" customFormat="1" x14ac:dyDescent="0.3">
      <c r="B5099" s="343"/>
    </row>
    <row r="5100" spans="2:2" customFormat="1" x14ac:dyDescent="0.3">
      <c r="B5100" s="343"/>
    </row>
    <row r="5101" spans="2:2" customFormat="1" x14ac:dyDescent="0.3">
      <c r="B5101" s="343"/>
    </row>
    <row r="5102" spans="2:2" customFormat="1" x14ac:dyDescent="0.3">
      <c r="B5102" s="343"/>
    </row>
    <row r="5103" spans="2:2" customFormat="1" x14ac:dyDescent="0.3">
      <c r="B5103" s="343"/>
    </row>
    <row r="5104" spans="2:2" customFormat="1" x14ac:dyDescent="0.3">
      <c r="B5104" s="343"/>
    </row>
    <row r="5105" spans="2:2" customFormat="1" x14ac:dyDescent="0.3">
      <c r="B5105" s="343"/>
    </row>
    <row r="5106" spans="2:2" customFormat="1" x14ac:dyDescent="0.3">
      <c r="B5106" s="343"/>
    </row>
    <row r="5107" spans="2:2" customFormat="1" x14ac:dyDescent="0.3">
      <c r="B5107" s="343"/>
    </row>
    <row r="5108" spans="2:2" customFormat="1" x14ac:dyDescent="0.3">
      <c r="B5108" s="343"/>
    </row>
    <row r="5109" spans="2:2" customFormat="1" x14ac:dyDescent="0.3">
      <c r="B5109" s="343"/>
    </row>
    <row r="5110" spans="2:2" customFormat="1" x14ac:dyDescent="0.3">
      <c r="B5110" s="343"/>
    </row>
    <row r="5111" spans="2:2" customFormat="1" x14ac:dyDescent="0.3">
      <c r="B5111" s="343"/>
    </row>
    <row r="5112" spans="2:2" customFormat="1" x14ac:dyDescent="0.3">
      <c r="B5112" s="343"/>
    </row>
    <row r="5113" spans="2:2" customFormat="1" x14ac:dyDescent="0.3">
      <c r="B5113" s="343"/>
    </row>
    <row r="5114" spans="2:2" customFormat="1" x14ac:dyDescent="0.3">
      <c r="B5114" s="343"/>
    </row>
    <row r="5115" spans="2:2" customFormat="1" x14ac:dyDescent="0.3">
      <c r="B5115" s="343"/>
    </row>
    <row r="5116" spans="2:2" customFormat="1" x14ac:dyDescent="0.3">
      <c r="B5116" s="343"/>
    </row>
    <row r="5117" spans="2:2" customFormat="1" x14ac:dyDescent="0.3">
      <c r="B5117" s="343"/>
    </row>
    <row r="5118" spans="2:2" customFormat="1" x14ac:dyDescent="0.3">
      <c r="B5118" s="343"/>
    </row>
    <row r="5119" spans="2:2" customFormat="1" x14ac:dyDescent="0.3">
      <c r="B5119" s="343"/>
    </row>
    <row r="5120" spans="2:2" customFormat="1" x14ac:dyDescent="0.3">
      <c r="B5120" s="343"/>
    </row>
    <row r="5121" spans="2:2" customFormat="1" x14ac:dyDescent="0.3">
      <c r="B5121" s="343"/>
    </row>
    <row r="5122" spans="2:2" customFormat="1" x14ac:dyDescent="0.3">
      <c r="B5122" s="343"/>
    </row>
    <row r="5123" spans="2:2" customFormat="1" x14ac:dyDescent="0.3">
      <c r="B5123" s="343"/>
    </row>
    <row r="5124" spans="2:2" customFormat="1" x14ac:dyDescent="0.3">
      <c r="B5124" s="343"/>
    </row>
    <row r="5125" spans="2:2" customFormat="1" x14ac:dyDescent="0.3">
      <c r="B5125" s="343"/>
    </row>
    <row r="5126" spans="2:2" customFormat="1" x14ac:dyDescent="0.3">
      <c r="B5126" s="343"/>
    </row>
    <row r="5127" spans="2:2" customFormat="1" x14ac:dyDescent="0.3">
      <c r="B5127" s="343"/>
    </row>
    <row r="5128" spans="2:2" customFormat="1" x14ac:dyDescent="0.3">
      <c r="B5128" s="343"/>
    </row>
    <row r="5129" spans="2:2" customFormat="1" x14ac:dyDescent="0.3">
      <c r="B5129" s="343"/>
    </row>
    <row r="5130" spans="2:2" customFormat="1" x14ac:dyDescent="0.3">
      <c r="B5130" s="343"/>
    </row>
    <row r="5131" spans="2:2" customFormat="1" x14ac:dyDescent="0.3">
      <c r="B5131" s="343"/>
    </row>
    <row r="5132" spans="2:2" customFormat="1" x14ac:dyDescent="0.3">
      <c r="B5132" s="343"/>
    </row>
    <row r="5133" spans="2:2" customFormat="1" x14ac:dyDescent="0.3">
      <c r="B5133" s="343"/>
    </row>
    <row r="5134" spans="2:2" customFormat="1" x14ac:dyDescent="0.3">
      <c r="B5134" s="343"/>
    </row>
    <row r="5135" spans="2:2" customFormat="1" x14ac:dyDescent="0.3">
      <c r="B5135" s="343"/>
    </row>
    <row r="5136" spans="2:2" customFormat="1" x14ac:dyDescent="0.3">
      <c r="B5136" s="343"/>
    </row>
    <row r="5137" spans="2:2" customFormat="1" x14ac:dyDescent="0.3">
      <c r="B5137" s="343"/>
    </row>
    <row r="5138" spans="2:2" customFormat="1" x14ac:dyDescent="0.3">
      <c r="B5138" s="343"/>
    </row>
    <row r="5139" spans="2:2" customFormat="1" x14ac:dyDescent="0.3">
      <c r="B5139" s="343"/>
    </row>
    <row r="5140" spans="2:2" customFormat="1" x14ac:dyDescent="0.3">
      <c r="B5140" s="343"/>
    </row>
    <row r="5141" spans="2:2" customFormat="1" x14ac:dyDescent="0.3">
      <c r="B5141" s="343"/>
    </row>
    <row r="5142" spans="2:2" customFormat="1" x14ac:dyDescent="0.3">
      <c r="B5142" s="343"/>
    </row>
    <row r="5143" spans="2:2" customFormat="1" x14ac:dyDescent="0.3">
      <c r="B5143" s="343"/>
    </row>
    <row r="5144" spans="2:2" customFormat="1" x14ac:dyDescent="0.3">
      <c r="B5144" s="343"/>
    </row>
    <row r="5145" spans="2:2" customFormat="1" x14ac:dyDescent="0.3">
      <c r="B5145" s="343"/>
    </row>
    <row r="5146" spans="2:2" customFormat="1" x14ac:dyDescent="0.3">
      <c r="B5146" s="343"/>
    </row>
    <row r="5147" spans="2:2" customFormat="1" x14ac:dyDescent="0.3">
      <c r="B5147" s="343"/>
    </row>
    <row r="5148" spans="2:2" customFormat="1" x14ac:dyDescent="0.3">
      <c r="B5148" s="343"/>
    </row>
    <row r="5149" spans="2:2" customFormat="1" x14ac:dyDescent="0.3">
      <c r="B5149" s="343"/>
    </row>
    <row r="5150" spans="2:2" customFormat="1" x14ac:dyDescent="0.3">
      <c r="B5150" s="343"/>
    </row>
    <row r="5151" spans="2:2" customFormat="1" x14ac:dyDescent="0.3">
      <c r="B5151" s="343"/>
    </row>
    <row r="5152" spans="2:2" customFormat="1" x14ac:dyDescent="0.3">
      <c r="B5152" s="343"/>
    </row>
    <row r="5153" spans="2:2" customFormat="1" x14ac:dyDescent="0.3">
      <c r="B5153" s="343"/>
    </row>
    <row r="5154" spans="2:2" customFormat="1" x14ac:dyDescent="0.3">
      <c r="B5154" s="343"/>
    </row>
    <row r="5155" spans="2:2" customFormat="1" x14ac:dyDescent="0.3">
      <c r="B5155" s="343"/>
    </row>
    <row r="5156" spans="2:2" customFormat="1" x14ac:dyDescent="0.3">
      <c r="B5156" s="343"/>
    </row>
    <row r="5157" spans="2:2" customFormat="1" x14ac:dyDescent="0.3">
      <c r="B5157" s="343"/>
    </row>
    <row r="5158" spans="2:2" customFormat="1" x14ac:dyDescent="0.3">
      <c r="B5158" s="343"/>
    </row>
    <row r="5159" spans="2:2" customFormat="1" x14ac:dyDescent="0.3">
      <c r="B5159" s="343"/>
    </row>
    <row r="5160" spans="2:2" customFormat="1" x14ac:dyDescent="0.3">
      <c r="B5160" s="343"/>
    </row>
    <row r="5161" spans="2:2" customFormat="1" x14ac:dyDescent="0.3">
      <c r="B5161" s="343"/>
    </row>
    <row r="5162" spans="2:2" customFormat="1" x14ac:dyDescent="0.3">
      <c r="B5162" s="343"/>
    </row>
    <row r="5163" spans="2:2" customFormat="1" x14ac:dyDescent="0.3">
      <c r="B5163" s="343"/>
    </row>
    <row r="5164" spans="2:2" customFormat="1" x14ac:dyDescent="0.3">
      <c r="B5164" s="343"/>
    </row>
    <row r="5165" spans="2:2" customFormat="1" x14ac:dyDescent="0.3">
      <c r="B5165" s="343"/>
    </row>
    <row r="5166" spans="2:2" customFormat="1" x14ac:dyDescent="0.3">
      <c r="B5166" s="343"/>
    </row>
    <row r="5167" spans="2:2" customFormat="1" x14ac:dyDescent="0.3">
      <c r="B5167" s="343"/>
    </row>
    <row r="5168" spans="2:2" customFormat="1" x14ac:dyDescent="0.3">
      <c r="B5168" s="343"/>
    </row>
    <row r="5169" spans="2:2" customFormat="1" x14ac:dyDescent="0.3">
      <c r="B5169" s="343"/>
    </row>
    <row r="5170" spans="2:2" customFormat="1" x14ac:dyDescent="0.3">
      <c r="B5170" s="343"/>
    </row>
    <row r="5171" spans="2:2" customFormat="1" x14ac:dyDescent="0.3">
      <c r="B5171" s="343"/>
    </row>
    <row r="5172" spans="2:2" customFormat="1" x14ac:dyDescent="0.3">
      <c r="B5172" s="343"/>
    </row>
    <row r="5173" spans="2:2" customFormat="1" x14ac:dyDescent="0.3">
      <c r="B5173" s="343"/>
    </row>
    <row r="5174" spans="2:2" customFormat="1" x14ac:dyDescent="0.3">
      <c r="B5174" s="343"/>
    </row>
    <row r="5175" spans="2:2" customFormat="1" x14ac:dyDescent="0.3">
      <c r="B5175" s="343"/>
    </row>
    <row r="5176" spans="2:2" customFormat="1" x14ac:dyDescent="0.3">
      <c r="B5176" s="343"/>
    </row>
    <row r="5177" spans="2:2" customFormat="1" x14ac:dyDescent="0.3">
      <c r="B5177" s="343"/>
    </row>
    <row r="5178" spans="2:2" customFormat="1" x14ac:dyDescent="0.3">
      <c r="B5178" s="343"/>
    </row>
    <row r="5179" spans="2:2" customFormat="1" x14ac:dyDescent="0.3">
      <c r="B5179" s="343"/>
    </row>
    <row r="5180" spans="2:2" customFormat="1" x14ac:dyDescent="0.3">
      <c r="B5180" s="343"/>
    </row>
    <row r="5181" spans="2:2" customFormat="1" x14ac:dyDescent="0.3">
      <c r="B5181" s="343"/>
    </row>
    <row r="5182" spans="2:2" customFormat="1" x14ac:dyDescent="0.3">
      <c r="B5182" s="343"/>
    </row>
    <row r="5183" spans="2:2" customFormat="1" x14ac:dyDescent="0.3">
      <c r="B5183" s="343"/>
    </row>
    <row r="5184" spans="2:2" customFormat="1" x14ac:dyDescent="0.3">
      <c r="B5184" s="343"/>
    </row>
    <row r="5185" spans="2:2" customFormat="1" x14ac:dyDescent="0.3">
      <c r="B5185" s="343"/>
    </row>
    <row r="5186" spans="2:2" customFormat="1" x14ac:dyDescent="0.3">
      <c r="B5186" s="343"/>
    </row>
    <row r="5187" spans="2:2" customFormat="1" x14ac:dyDescent="0.3">
      <c r="B5187" s="343"/>
    </row>
    <row r="5188" spans="2:2" customFormat="1" x14ac:dyDescent="0.3">
      <c r="B5188" s="343"/>
    </row>
    <row r="5189" spans="2:2" customFormat="1" x14ac:dyDescent="0.3">
      <c r="B5189" s="343"/>
    </row>
    <row r="5190" spans="2:2" customFormat="1" x14ac:dyDescent="0.3">
      <c r="B5190" s="343"/>
    </row>
    <row r="5191" spans="2:2" customFormat="1" x14ac:dyDescent="0.3">
      <c r="B5191" s="343"/>
    </row>
    <row r="5192" spans="2:2" customFormat="1" x14ac:dyDescent="0.3">
      <c r="B5192" s="343"/>
    </row>
    <row r="5193" spans="2:2" customFormat="1" x14ac:dyDescent="0.3">
      <c r="B5193" s="343"/>
    </row>
    <row r="5194" spans="2:2" customFormat="1" x14ac:dyDescent="0.3">
      <c r="B5194" s="343"/>
    </row>
    <row r="5195" spans="2:2" customFormat="1" x14ac:dyDescent="0.3">
      <c r="B5195" s="343"/>
    </row>
    <row r="5196" spans="2:2" customFormat="1" x14ac:dyDescent="0.3">
      <c r="B5196" s="343"/>
    </row>
    <row r="5197" spans="2:2" customFormat="1" x14ac:dyDescent="0.3">
      <c r="B5197" s="343"/>
    </row>
    <row r="5198" spans="2:2" customFormat="1" x14ac:dyDescent="0.3">
      <c r="B5198" s="343"/>
    </row>
    <row r="5199" spans="2:2" customFormat="1" x14ac:dyDescent="0.3">
      <c r="B5199" s="343"/>
    </row>
    <row r="5200" spans="2:2" customFormat="1" x14ac:dyDescent="0.3">
      <c r="B5200" s="343"/>
    </row>
    <row r="5201" spans="2:2" customFormat="1" x14ac:dyDescent="0.3">
      <c r="B5201" s="343"/>
    </row>
    <row r="5202" spans="2:2" customFormat="1" x14ac:dyDescent="0.3">
      <c r="B5202" s="343"/>
    </row>
    <row r="5203" spans="2:2" customFormat="1" x14ac:dyDescent="0.3">
      <c r="B5203" s="343"/>
    </row>
    <row r="5204" spans="2:2" customFormat="1" x14ac:dyDescent="0.3">
      <c r="B5204" s="343"/>
    </row>
    <row r="5205" spans="2:2" customFormat="1" x14ac:dyDescent="0.3">
      <c r="B5205" s="343"/>
    </row>
    <row r="5206" spans="2:2" customFormat="1" x14ac:dyDescent="0.3">
      <c r="B5206" s="343"/>
    </row>
    <row r="5207" spans="2:2" customFormat="1" x14ac:dyDescent="0.3">
      <c r="B5207" s="343"/>
    </row>
    <row r="5208" spans="2:2" customFormat="1" x14ac:dyDescent="0.3">
      <c r="B5208" s="343"/>
    </row>
    <row r="5209" spans="2:2" customFormat="1" x14ac:dyDescent="0.3">
      <c r="B5209" s="343"/>
    </row>
    <row r="5210" spans="2:2" customFormat="1" x14ac:dyDescent="0.3">
      <c r="B5210" s="343"/>
    </row>
    <row r="5211" spans="2:2" customFormat="1" x14ac:dyDescent="0.3">
      <c r="B5211" s="343"/>
    </row>
    <row r="5212" spans="2:2" customFormat="1" x14ac:dyDescent="0.3">
      <c r="B5212" s="343"/>
    </row>
    <row r="5213" spans="2:2" customFormat="1" x14ac:dyDescent="0.3">
      <c r="B5213" s="343"/>
    </row>
    <row r="5214" spans="2:2" customFormat="1" x14ac:dyDescent="0.3">
      <c r="B5214" s="343"/>
    </row>
    <row r="5215" spans="2:2" customFormat="1" x14ac:dyDescent="0.3">
      <c r="B5215" s="343"/>
    </row>
    <row r="5216" spans="2:2" customFormat="1" x14ac:dyDescent="0.3">
      <c r="B5216" s="343"/>
    </row>
    <row r="5217" spans="2:2" customFormat="1" x14ac:dyDescent="0.3">
      <c r="B5217" s="343"/>
    </row>
    <row r="5218" spans="2:2" customFormat="1" x14ac:dyDescent="0.3">
      <c r="B5218" s="343"/>
    </row>
    <row r="5219" spans="2:2" customFormat="1" x14ac:dyDescent="0.3">
      <c r="B5219" s="343"/>
    </row>
    <row r="5220" spans="2:2" customFormat="1" x14ac:dyDescent="0.3">
      <c r="B5220" s="343"/>
    </row>
    <row r="5221" spans="2:2" customFormat="1" x14ac:dyDescent="0.3">
      <c r="B5221" s="343"/>
    </row>
    <row r="5222" spans="2:2" customFormat="1" x14ac:dyDescent="0.3">
      <c r="B5222" s="343"/>
    </row>
    <row r="5223" spans="2:2" customFormat="1" x14ac:dyDescent="0.3">
      <c r="B5223" s="343"/>
    </row>
    <row r="5224" spans="2:2" customFormat="1" x14ac:dyDescent="0.3">
      <c r="B5224" s="343"/>
    </row>
    <row r="5225" spans="2:2" customFormat="1" x14ac:dyDescent="0.3">
      <c r="B5225" s="343"/>
    </row>
    <row r="5226" spans="2:2" customFormat="1" x14ac:dyDescent="0.3">
      <c r="B5226" s="343"/>
    </row>
    <row r="5227" spans="2:2" customFormat="1" x14ac:dyDescent="0.3">
      <c r="B5227" s="343"/>
    </row>
    <row r="5228" spans="2:2" customFormat="1" x14ac:dyDescent="0.3">
      <c r="B5228" s="343"/>
    </row>
    <row r="5229" spans="2:2" customFormat="1" x14ac:dyDescent="0.3">
      <c r="B5229" s="343"/>
    </row>
    <row r="5230" spans="2:2" customFormat="1" x14ac:dyDescent="0.3">
      <c r="B5230" s="343"/>
    </row>
    <row r="5231" spans="2:2" customFormat="1" x14ac:dyDescent="0.3">
      <c r="B5231" s="343"/>
    </row>
    <row r="5232" spans="2:2" customFormat="1" x14ac:dyDescent="0.3">
      <c r="B5232" s="343"/>
    </row>
    <row r="5233" spans="2:2" customFormat="1" x14ac:dyDescent="0.3">
      <c r="B5233" s="343"/>
    </row>
    <row r="5234" spans="2:2" customFormat="1" x14ac:dyDescent="0.3">
      <c r="B5234" s="343"/>
    </row>
    <row r="5235" spans="2:2" customFormat="1" x14ac:dyDescent="0.3">
      <c r="B5235" s="343"/>
    </row>
    <row r="5236" spans="2:2" customFormat="1" x14ac:dyDescent="0.3">
      <c r="B5236" s="343"/>
    </row>
    <row r="5237" spans="2:2" customFormat="1" x14ac:dyDescent="0.3">
      <c r="B5237" s="343"/>
    </row>
    <row r="5238" spans="2:2" customFormat="1" x14ac:dyDescent="0.3">
      <c r="B5238" s="343"/>
    </row>
    <row r="5239" spans="2:2" customFormat="1" x14ac:dyDescent="0.3">
      <c r="B5239" s="343"/>
    </row>
    <row r="5240" spans="2:2" customFormat="1" x14ac:dyDescent="0.3">
      <c r="B5240" s="343"/>
    </row>
    <row r="5241" spans="2:2" customFormat="1" x14ac:dyDescent="0.3">
      <c r="B5241" s="343"/>
    </row>
    <row r="5242" spans="2:2" customFormat="1" x14ac:dyDescent="0.3">
      <c r="B5242" s="343"/>
    </row>
    <row r="5243" spans="2:2" customFormat="1" x14ac:dyDescent="0.3">
      <c r="B5243" s="343"/>
    </row>
    <row r="5244" spans="2:2" customFormat="1" x14ac:dyDescent="0.3">
      <c r="B5244" s="343"/>
    </row>
    <row r="5245" spans="2:2" customFormat="1" x14ac:dyDescent="0.3">
      <c r="B5245" s="343"/>
    </row>
    <row r="5246" spans="2:2" customFormat="1" x14ac:dyDescent="0.3">
      <c r="B5246" s="343"/>
    </row>
    <row r="5247" spans="2:2" customFormat="1" x14ac:dyDescent="0.3">
      <c r="B5247" s="343"/>
    </row>
    <row r="5248" spans="2:2" customFormat="1" x14ac:dyDescent="0.3">
      <c r="B5248" s="343"/>
    </row>
    <row r="5249" spans="2:2" customFormat="1" x14ac:dyDescent="0.3">
      <c r="B5249" s="343"/>
    </row>
    <row r="5250" spans="2:2" customFormat="1" x14ac:dyDescent="0.3">
      <c r="B5250" s="343"/>
    </row>
    <row r="5251" spans="2:2" customFormat="1" x14ac:dyDescent="0.3">
      <c r="B5251" s="343"/>
    </row>
    <row r="5252" spans="2:2" customFormat="1" x14ac:dyDescent="0.3">
      <c r="B5252" s="343"/>
    </row>
    <row r="5253" spans="2:2" customFormat="1" x14ac:dyDescent="0.3">
      <c r="B5253" s="343"/>
    </row>
    <row r="5254" spans="2:2" customFormat="1" x14ac:dyDescent="0.3">
      <c r="B5254" s="343"/>
    </row>
    <row r="5255" spans="2:2" customFormat="1" x14ac:dyDescent="0.3">
      <c r="B5255" s="343"/>
    </row>
    <row r="5256" spans="2:2" customFormat="1" x14ac:dyDescent="0.3">
      <c r="B5256" s="343"/>
    </row>
    <row r="5257" spans="2:2" customFormat="1" x14ac:dyDescent="0.3">
      <c r="B5257" s="343"/>
    </row>
    <row r="5258" spans="2:2" customFormat="1" x14ac:dyDescent="0.3">
      <c r="B5258" s="343"/>
    </row>
    <row r="5259" spans="2:2" customFormat="1" x14ac:dyDescent="0.3">
      <c r="B5259" s="343"/>
    </row>
    <row r="5260" spans="2:2" customFormat="1" x14ac:dyDescent="0.3">
      <c r="B5260" s="343"/>
    </row>
    <row r="5261" spans="2:2" customFormat="1" x14ac:dyDescent="0.3">
      <c r="B5261" s="343"/>
    </row>
    <row r="5262" spans="2:2" customFormat="1" x14ac:dyDescent="0.3">
      <c r="B5262" s="343"/>
    </row>
    <row r="5263" spans="2:2" customFormat="1" x14ac:dyDescent="0.3">
      <c r="B5263" s="343"/>
    </row>
    <row r="5264" spans="2:2" customFormat="1" x14ac:dyDescent="0.3">
      <c r="B5264" s="343"/>
    </row>
    <row r="5265" spans="2:2" customFormat="1" x14ac:dyDescent="0.3">
      <c r="B5265" s="343"/>
    </row>
    <row r="5266" spans="2:2" customFormat="1" x14ac:dyDescent="0.3">
      <c r="B5266" s="343"/>
    </row>
    <row r="5267" spans="2:2" customFormat="1" x14ac:dyDescent="0.3">
      <c r="B5267" s="343"/>
    </row>
    <row r="5268" spans="2:2" customFormat="1" x14ac:dyDescent="0.3">
      <c r="B5268" s="343"/>
    </row>
    <row r="5269" spans="2:2" customFormat="1" x14ac:dyDescent="0.3">
      <c r="B5269" s="343"/>
    </row>
    <row r="5270" spans="2:2" customFormat="1" x14ac:dyDescent="0.3">
      <c r="B5270" s="343"/>
    </row>
    <row r="5271" spans="2:2" customFormat="1" x14ac:dyDescent="0.3">
      <c r="B5271" s="343"/>
    </row>
    <row r="5272" spans="2:2" customFormat="1" x14ac:dyDescent="0.3">
      <c r="B5272" s="343"/>
    </row>
    <row r="5273" spans="2:2" customFormat="1" x14ac:dyDescent="0.3">
      <c r="B5273" s="343"/>
    </row>
    <row r="5274" spans="2:2" customFormat="1" x14ac:dyDescent="0.3">
      <c r="B5274" s="343"/>
    </row>
    <row r="5275" spans="2:2" customFormat="1" x14ac:dyDescent="0.3">
      <c r="B5275" s="343"/>
    </row>
    <row r="5276" spans="2:2" customFormat="1" x14ac:dyDescent="0.3">
      <c r="B5276" s="343"/>
    </row>
    <row r="5277" spans="2:2" customFormat="1" x14ac:dyDescent="0.3">
      <c r="B5277" s="343"/>
    </row>
    <row r="5278" spans="2:2" customFormat="1" x14ac:dyDescent="0.3">
      <c r="B5278" s="343"/>
    </row>
    <row r="5279" spans="2:2" customFormat="1" x14ac:dyDescent="0.3">
      <c r="B5279" s="343"/>
    </row>
    <row r="5280" spans="2:2" customFormat="1" x14ac:dyDescent="0.3">
      <c r="B5280" s="343"/>
    </row>
    <row r="5281" spans="2:2" customFormat="1" x14ac:dyDescent="0.3">
      <c r="B5281" s="343"/>
    </row>
    <row r="5282" spans="2:2" customFormat="1" x14ac:dyDescent="0.3">
      <c r="B5282" s="343"/>
    </row>
    <row r="5283" spans="2:2" customFormat="1" x14ac:dyDescent="0.3">
      <c r="B5283" s="343"/>
    </row>
    <row r="5284" spans="2:2" customFormat="1" x14ac:dyDescent="0.3">
      <c r="B5284" s="343"/>
    </row>
    <row r="5285" spans="2:2" customFormat="1" x14ac:dyDescent="0.3">
      <c r="B5285" s="343"/>
    </row>
    <row r="5286" spans="2:2" customFormat="1" x14ac:dyDescent="0.3">
      <c r="B5286" s="343"/>
    </row>
    <row r="5287" spans="2:2" customFormat="1" x14ac:dyDescent="0.3">
      <c r="B5287" s="343"/>
    </row>
    <row r="5288" spans="2:2" customFormat="1" x14ac:dyDescent="0.3">
      <c r="B5288" s="343"/>
    </row>
    <row r="5289" spans="2:2" customFormat="1" x14ac:dyDescent="0.3">
      <c r="B5289" s="343"/>
    </row>
    <row r="5290" spans="2:2" customFormat="1" x14ac:dyDescent="0.3">
      <c r="B5290" s="343"/>
    </row>
    <row r="5291" spans="2:2" customFormat="1" x14ac:dyDescent="0.3">
      <c r="B5291" s="343"/>
    </row>
    <row r="5292" spans="2:2" customFormat="1" x14ac:dyDescent="0.3">
      <c r="B5292" s="343"/>
    </row>
    <row r="5293" spans="2:2" customFormat="1" x14ac:dyDescent="0.3">
      <c r="B5293" s="343"/>
    </row>
    <row r="5294" spans="2:2" customFormat="1" x14ac:dyDescent="0.3">
      <c r="B5294" s="343"/>
    </row>
    <row r="5295" spans="2:2" customFormat="1" x14ac:dyDescent="0.3">
      <c r="B5295" s="343"/>
    </row>
    <row r="5296" spans="2:2" customFormat="1" x14ac:dyDescent="0.3">
      <c r="B5296" s="343"/>
    </row>
    <row r="5297" spans="2:2" customFormat="1" x14ac:dyDescent="0.3">
      <c r="B5297" s="343"/>
    </row>
    <row r="5298" spans="2:2" customFormat="1" x14ac:dyDescent="0.3">
      <c r="B5298" s="343"/>
    </row>
    <row r="5299" spans="2:2" customFormat="1" x14ac:dyDescent="0.3">
      <c r="B5299" s="343"/>
    </row>
    <row r="5300" spans="2:2" customFormat="1" x14ac:dyDescent="0.3">
      <c r="B5300" s="343"/>
    </row>
    <row r="5301" spans="2:2" customFormat="1" x14ac:dyDescent="0.3">
      <c r="B5301" s="343"/>
    </row>
    <row r="5302" spans="2:2" customFormat="1" x14ac:dyDescent="0.3">
      <c r="B5302" s="343"/>
    </row>
    <row r="5303" spans="2:2" customFormat="1" x14ac:dyDescent="0.3">
      <c r="B5303" s="343"/>
    </row>
    <row r="5304" spans="2:2" customFormat="1" x14ac:dyDescent="0.3">
      <c r="B5304" s="343"/>
    </row>
    <row r="5305" spans="2:2" customFormat="1" x14ac:dyDescent="0.3">
      <c r="B5305" s="343"/>
    </row>
    <row r="5306" spans="2:2" customFormat="1" x14ac:dyDescent="0.3">
      <c r="B5306" s="343"/>
    </row>
    <row r="5307" spans="2:2" customFormat="1" x14ac:dyDescent="0.3">
      <c r="B5307" s="343"/>
    </row>
    <row r="5308" spans="2:2" customFormat="1" x14ac:dyDescent="0.3">
      <c r="B5308" s="343"/>
    </row>
    <row r="5309" spans="2:2" customFormat="1" x14ac:dyDescent="0.3">
      <c r="B5309" s="343"/>
    </row>
    <row r="5310" spans="2:2" customFormat="1" x14ac:dyDescent="0.3">
      <c r="B5310" s="343"/>
    </row>
    <row r="5311" spans="2:2" customFormat="1" x14ac:dyDescent="0.3">
      <c r="B5311" s="343"/>
    </row>
    <row r="5312" spans="2:2" customFormat="1" x14ac:dyDescent="0.3">
      <c r="B5312" s="343"/>
    </row>
    <row r="5313" spans="2:2" customFormat="1" x14ac:dyDescent="0.3">
      <c r="B5313" s="343"/>
    </row>
    <row r="5314" spans="2:2" customFormat="1" x14ac:dyDescent="0.3">
      <c r="B5314" s="343"/>
    </row>
    <row r="5315" spans="2:2" customFormat="1" x14ac:dyDescent="0.3">
      <c r="B5315" s="343"/>
    </row>
    <row r="5316" spans="2:2" customFormat="1" x14ac:dyDescent="0.3">
      <c r="B5316" s="343"/>
    </row>
    <row r="5317" spans="2:2" customFormat="1" x14ac:dyDescent="0.3">
      <c r="B5317" s="343"/>
    </row>
    <row r="5318" spans="2:2" customFormat="1" x14ac:dyDescent="0.3">
      <c r="B5318" s="343"/>
    </row>
    <row r="5319" spans="2:2" customFormat="1" x14ac:dyDescent="0.3">
      <c r="B5319" s="343"/>
    </row>
    <row r="5320" spans="2:2" customFormat="1" x14ac:dyDescent="0.3">
      <c r="B5320" s="343"/>
    </row>
    <row r="5321" spans="2:2" customFormat="1" x14ac:dyDescent="0.3">
      <c r="B5321" s="343"/>
    </row>
    <row r="5322" spans="2:2" customFormat="1" x14ac:dyDescent="0.3">
      <c r="B5322" s="343"/>
    </row>
    <row r="5323" spans="2:2" customFormat="1" x14ac:dyDescent="0.3">
      <c r="B5323" s="343"/>
    </row>
    <row r="5324" spans="2:2" customFormat="1" x14ac:dyDescent="0.3">
      <c r="B5324" s="343"/>
    </row>
    <row r="5325" spans="2:2" customFormat="1" x14ac:dyDescent="0.3">
      <c r="B5325" s="343"/>
    </row>
    <row r="5326" spans="2:2" customFormat="1" x14ac:dyDescent="0.3">
      <c r="B5326" s="343"/>
    </row>
    <row r="5327" spans="2:2" customFormat="1" x14ac:dyDescent="0.3">
      <c r="B5327" s="343"/>
    </row>
    <row r="5328" spans="2:2" customFormat="1" x14ac:dyDescent="0.3">
      <c r="B5328" s="343"/>
    </row>
    <row r="5329" spans="2:2" customFormat="1" x14ac:dyDescent="0.3">
      <c r="B5329" s="343"/>
    </row>
    <row r="5330" spans="2:2" customFormat="1" x14ac:dyDescent="0.3">
      <c r="B5330" s="343"/>
    </row>
    <row r="5331" spans="2:2" customFormat="1" x14ac:dyDescent="0.3">
      <c r="B5331" s="343"/>
    </row>
    <row r="5332" spans="2:2" customFormat="1" x14ac:dyDescent="0.3">
      <c r="B5332" s="343"/>
    </row>
    <row r="5333" spans="2:2" customFormat="1" x14ac:dyDescent="0.3">
      <c r="B5333" s="343"/>
    </row>
    <row r="5334" spans="2:2" customFormat="1" x14ac:dyDescent="0.3">
      <c r="B5334" s="343"/>
    </row>
    <row r="5335" spans="2:2" customFormat="1" x14ac:dyDescent="0.3">
      <c r="B5335" s="343"/>
    </row>
    <row r="5336" spans="2:2" customFormat="1" x14ac:dyDescent="0.3">
      <c r="B5336" s="343"/>
    </row>
    <row r="5337" spans="2:2" customFormat="1" x14ac:dyDescent="0.3">
      <c r="B5337" s="343"/>
    </row>
    <row r="5338" spans="2:2" customFormat="1" x14ac:dyDescent="0.3">
      <c r="B5338" s="343"/>
    </row>
    <row r="5339" spans="2:2" customFormat="1" x14ac:dyDescent="0.3">
      <c r="B5339" s="343"/>
    </row>
    <row r="5340" spans="2:2" customFormat="1" x14ac:dyDescent="0.3">
      <c r="B5340" s="343"/>
    </row>
    <row r="5341" spans="2:2" customFormat="1" x14ac:dyDescent="0.3">
      <c r="B5341" s="343"/>
    </row>
    <row r="5342" spans="2:2" customFormat="1" x14ac:dyDescent="0.3">
      <c r="B5342" s="343"/>
    </row>
    <row r="5343" spans="2:2" customFormat="1" x14ac:dyDescent="0.3">
      <c r="B5343" s="343"/>
    </row>
    <row r="5344" spans="2:2" customFormat="1" x14ac:dyDescent="0.3">
      <c r="B5344" s="343"/>
    </row>
    <row r="5345" spans="2:2" customFormat="1" x14ac:dyDescent="0.3">
      <c r="B5345" s="343"/>
    </row>
    <row r="5346" spans="2:2" customFormat="1" x14ac:dyDescent="0.3">
      <c r="B5346" s="343"/>
    </row>
    <row r="5347" spans="2:2" customFormat="1" x14ac:dyDescent="0.3">
      <c r="B5347" s="343"/>
    </row>
    <row r="5348" spans="2:2" customFormat="1" x14ac:dyDescent="0.3">
      <c r="B5348" s="343"/>
    </row>
    <row r="5349" spans="2:2" customFormat="1" x14ac:dyDescent="0.3">
      <c r="B5349" s="343"/>
    </row>
    <row r="5350" spans="2:2" customFormat="1" x14ac:dyDescent="0.3">
      <c r="B5350" s="343"/>
    </row>
    <row r="5351" spans="2:2" customFormat="1" x14ac:dyDescent="0.3">
      <c r="B5351" s="343"/>
    </row>
    <row r="5352" spans="2:2" customFormat="1" x14ac:dyDescent="0.3">
      <c r="B5352" s="343"/>
    </row>
    <row r="5353" spans="2:2" customFormat="1" x14ac:dyDescent="0.3">
      <c r="B5353" s="343"/>
    </row>
    <row r="5354" spans="2:2" customFormat="1" x14ac:dyDescent="0.3">
      <c r="B5354" s="343"/>
    </row>
    <row r="5355" spans="2:2" customFormat="1" x14ac:dyDescent="0.3">
      <c r="B5355" s="343"/>
    </row>
    <row r="5356" spans="2:2" customFormat="1" x14ac:dyDescent="0.3">
      <c r="B5356" s="343"/>
    </row>
    <row r="5357" spans="2:2" customFormat="1" x14ac:dyDescent="0.3">
      <c r="B5357" s="343"/>
    </row>
    <row r="5358" spans="2:2" customFormat="1" x14ac:dyDescent="0.3">
      <c r="B5358" s="343"/>
    </row>
    <row r="5359" spans="2:2" customFormat="1" x14ac:dyDescent="0.3">
      <c r="B5359" s="343"/>
    </row>
    <row r="5360" spans="2:2" customFormat="1" x14ac:dyDescent="0.3">
      <c r="B5360" s="343"/>
    </row>
    <row r="5361" spans="2:2" customFormat="1" x14ac:dyDescent="0.3">
      <c r="B5361" s="343"/>
    </row>
    <row r="5362" spans="2:2" customFormat="1" x14ac:dyDescent="0.3">
      <c r="B5362" s="343"/>
    </row>
    <row r="5363" spans="2:2" customFormat="1" x14ac:dyDescent="0.3">
      <c r="B5363" s="343"/>
    </row>
    <row r="5364" spans="2:2" customFormat="1" x14ac:dyDescent="0.3">
      <c r="B5364" s="343"/>
    </row>
    <row r="5365" spans="2:2" customFormat="1" x14ac:dyDescent="0.3">
      <c r="B5365" s="343"/>
    </row>
    <row r="5366" spans="2:2" customFormat="1" x14ac:dyDescent="0.3">
      <c r="B5366" s="343"/>
    </row>
    <row r="5367" spans="2:2" customFormat="1" x14ac:dyDescent="0.3">
      <c r="B5367" s="343"/>
    </row>
    <row r="5368" spans="2:2" customFormat="1" x14ac:dyDescent="0.3">
      <c r="B5368" s="343"/>
    </row>
    <row r="5369" spans="2:2" customFormat="1" x14ac:dyDescent="0.3">
      <c r="B5369" s="343"/>
    </row>
    <row r="5370" spans="2:2" customFormat="1" x14ac:dyDescent="0.3">
      <c r="B5370" s="343"/>
    </row>
    <row r="5371" spans="2:2" customFormat="1" x14ac:dyDescent="0.3">
      <c r="B5371" s="343"/>
    </row>
    <row r="5372" spans="2:2" customFormat="1" x14ac:dyDescent="0.3">
      <c r="B5372" s="343"/>
    </row>
    <row r="5373" spans="2:2" customFormat="1" x14ac:dyDescent="0.3">
      <c r="B5373" s="343"/>
    </row>
    <row r="5374" spans="2:2" customFormat="1" x14ac:dyDescent="0.3">
      <c r="B5374" s="343"/>
    </row>
    <row r="5375" spans="2:2" customFormat="1" x14ac:dyDescent="0.3">
      <c r="B5375" s="343"/>
    </row>
    <row r="5376" spans="2:2" customFormat="1" x14ac:dyDescent="0.3">
      <c r="B5376" s="343"/>
    </row>
    <row r="5377" spans="2:2" customFormat="1" x14ac:dyDescent="0.3">
      <c r="B5377" s="343"/>
    </row>
    <row r="5378" spans="2:2" customFormat="1" x14ac:dyDescent="0.3">
      <c r="B5378" s="343"/>
    </row>
    <row r="5379" spans="2:2" customFormat="1" x14ac:dyDescent="0.3">
      <c r="B5379" s="343"/>
    </row>
    <row r="5380" spans="2:2" customFormat="1" x14ac:dyDescent="0.3">
      <c r="B5380" s="343"/>
    </row>
    <row r="5381" spans="2:2" customFormat="1" x14ac:dyDescent="0.3">
      <c r="B5381" s="343"/>
    </row>
    <row r="5382" spans="2:2" customFormat="1" x14ac:dyDescent="0.3">
      <c r="B5382" s="343"/>
    </row>
    <row r="5383" spans="2:2" customFormat="1" x14ac:dyDescent="0.3">
      <c r="B5383" s="343"/>
    </row>
    <row r="5384" spans="2:2" customFormat="1" x14ac:dyDescent="0.3">
      <c r="B5384" s="343"/>
    </row>
    <row r="5385" spans="2:2" customFormat="1" x14ac:dyDescent="0.3">
      <c r="B5385" s="343"/>
    </row>
    <row r="5386" spans="2:2" customFormat="1" x14ac:dyDescent="0.3">
      <c r="B5386" s="343"/>
    </row>
    <row r="5387" spans="2:2" customFormat="1" x14ac:dyDescent="0.3">
      <c r="B5387" s="343"/>
    </row>
    <row r="5388" spans="2:2" customFormat="1" x14ac:dyDescent="0.3">
      <c r="B5388" s="343"/>
    </row>
    <row r="5389" spans="2:2" customFormat="1" x14ac:dyDescent="0.3">
      <c r="B5389" s="343"/>
    </row>
    <row r="5390" spans="2:2" customFormat="1" x14ac:dyDescent="0.3">
      <c r="B5390" s="343"/>
    </row>
    <row r="5391" spans="2:2" customFormat="1" x14ac:dyDescent="0.3">
      <c r="B5391" s="343"/>
    </row>
    <row r="5392" spans="2:2" customFormat="1" x14ac:dyDescent="0.3">
      <c r="B5392" s="343"/>
    </row>
    <row r="5393" spans="2:2" customFormat="1" x14ac:dyDescent="0.3">
      <c r="B5393" s="343"/>
    </row>
    <row r="5394" spans="2:2" customFormat="1" x14ac:dyDescent="0.3">
      <c r="B5394" s="343"/>
    </row>
    <row r="5395" spans="2:2" customFormat="1" x14ac:dyDescent="0.3">
      <c r="B5395" s="343"/>
    </row>
    <row r="5396" spans="2:2" customFormat="1" x14ac:dyDescent="0.3">
      <c r="B5396" s="343"/>
    </row>
    <row r="5397" spans="2:2" customFormat="1" x14ac:dyDescent="0.3">
      <c r="B5397" s="343"/>
    </row>
    <row r="5398" spans="2:2" customFormat="1" x14ac:dyDescent="0.3">
      <c r="B5398" s="343"/>
    </row>
    <row r="5399" spans="2:2" customFormat="1" x14ac:dyDescent="0.3">
      <c r="B5399" s="343"/>
    </row>
    <row r="5400" spans="2:2" customFormat="1" x14ac:dyDescent="0.3">
      <c r="B5400" s="343"/>
    </row>
    <row r="5401" spans="2:2" customFormat="1" x14ac:dyDescent="0.3">
      <c r="B5401" s="343"/>
    </row>
    <row r="5402" spans="2:2" customFormat="1" x14ac:dyDescent="0.3">
      <c r="B5402" s="343"/>
    </row>
    <row r="5403" spans="2:2" customFormat="1" x14ac:dyDescent="0.3">
      <c r="B5403" s="343"/>
    </row>
    <row r="5404" spans="2:2" customFormat="1" x14ac:dyDescent="0.3">
      <c r="B5404" s="343"/>
    </row>
    <row r="5405" spans="2:2" customFormat="1" x14ac:dyDescent="0.3">
      <c r="B5405" s="343"/>
    </row>
    <row r="5406" spans="2:2" customFormat="1" x14ac:dyDescent="0.3">
      <c r="B5406" s="343"/>
    </row>
    <row r="5407" spans="2:2" customFormat="1" x14ac:dyDescent="0.3">
      <c r="B5407" s="343"/>
    </row>
    <row r="5408" spans="2:2" customFormat="1" x14ac:dyDescent="0.3">
      <c r="B5408" s="343"/>
    </row>
    <row r="5409" spans="2:2" customFormat="1" x14ac:dyDescent="0.3">
      <c r="B5409" s="343"/>
    </row>
    <row r="5410" spans="2:2" customFormat="1" x14ac:dyDescent="0.3">
      <c r="B5410" s="343"/>
    </row>
    <row r="5411" spans="2:2" customFormat="1" x14ac:dyDescent="0.3">
      <c r="B5411" s="343"/>
    </row>
    <row r="5412" spans="2:2" customFormat="1" x14ac:dyDescent="0.3">
      <c r="B5412" s="343"/>
    </row>
    <row r="5413" spans="2:2" customFormat="1" x14ac:dyDescent="0.3">
      <c r="B5413" s="343"/>
    </row>
    <row r="5414" spans="2:2" customFormat="1" x14ac:dyDescent="0.3">
      <c r="B5414" s="343"/>
    </row>
    <row r="5415" spans="2:2" customFormat="1" x14ac:dyDescent="0.3">
      <c r="B5415" s="343"/>
    </row>
    <row r="5416" spans="2:2" customFormat="1" x14ac:dyDescent="0.3">
      <c r="B5416" s="343"/>
    </row>
    <row r="5417" spans="2:2" customFormat="1" x14ac:dyDescent="0.3">
      <c r="B5417" s="343"/>
    </row>
    <row r="5418" spans="2:2" customFormat="1" x14ac:dyDescent="0.3">
      <c r="B5418" s="343"/>
    </row>
    <row r="5419" spans="2:2" customFormat="1" x14ac:dyDescent="0.3">
      <c r="B5419" s="343"/>
    </row>
    <row r="5420" spans="2:2" customFormat="1" x14ac:dyDescent="0.3">
      <c r="B5420" s="343"/>
    </row>
    <row r="5421" spans="2:2" customFormat="1" x14ac:dyDescent="0.3">
      <c r="B5421" s="343"/>
    </row>
    <row r="5422" spans="2:2" customFormat="1" x14ac:dyDescent="0.3">
      <c r="B5422" s="343"/>
    </row>
    <row r="5423" spans="2:2" customFormat="1" x14ac:dyDescent="0.3">
      <c r="B5423" s="343"/>
    </row>
    <row r="5424" spans="2:2" customFormat="1" x14ac:dyDescent="0.3">
      <c r="B5424" s="343"/>
    </row>
    <row r="5425" spans="2:2" customFormat="1" x14ac:dyDescent="0.3">
      <c r="B5425" s="343"/>
    </row>
    <row r="5426" spans="2:2" customFormat="1" x14ac:dyDescent="0.3">
      <c r="B5426" s="343"/>
    </row>
    <row r="5427" spans="2:2" customFormat="1" x14ac:dyDescent="0.3">
      <c r="B5427" s="343"/>
    </row>
    <row r="5428" spans="2:2" customFormat="1" x14ac:dyDescent="0.3">
      <c r="B5428" s="343"/>
    </row>
    <row r="5429" spans="2:2" customFormat="1" x14ac:dyDescent="0.3">
      <c r="B5429" s="343"/>
    </row>
    <row r="5430" spans="2:2" customFormat="1" x14ac:dyDescent="0.3">
      <c r="B5430" s="343"/>
    </row>
    <row r="5431" spans="2:2" customFormat="1" x14ac:dyDescent="0.3">
      <c r="B5431" s="343"/>
    </row>
    <row r="5432" spans="2:2" customFormat="1" x14ac:dyDescent="0.3">
      <c r="B5432" s="343"/>
    </row>
    <row r="5433" spans="2:2" customFormat="1" x14ac:dyDescent="0.3">
      <c r="B5433" s="343"/>
    </row>
    <row r="5434" spans="2:2" customFormat="1" x14ac:dyDescent="0.3">
      <c r="B5434" s="343"/>
    </row>
    <row r="5435" spans="2:2" customFormat="1" x14ac:dyDescent="0.3">
      <c r="B5435" s="343"/>
    </row>
    <row r="5436" spans="2:2" customFormat="1" x14ac:dyDescent="0.3">
      <c r="B5436" s="343"/>
    </row>
    <row r="5437" spans="2:2" customFormat="1" x14ac:dyDescent="0.3">
      <c r="B5437" s="343"/>
    </row>
    <row r="5438" spans="2:2" customFormat="1" x14ac:dyDescent="0.3">
      <c r="B5438" s="343"/>
    </row>
    <row r="5439" spans="2:2" customFormat="1" x14ac:dyDescent="0.3">
      <c r="B5439" s="343"/>
    </row>
    <row r="5440" spans="2:2" customFormat="1" x14ac:dyDescent="0.3">
      <c r="B5440" s="343"/>
    </row>
    <row r="5441" spans="2:2" customFormat="1" x14ac:dyDescent="0.3">
      <c r="B5441" s="343"/>
    </row>
    <row r="5442" spans="2:2" customFormat="1" x14ac:dyDescent="0.3">
      <c r="B5442" s="343"/>
    </row>
    <row r="5443" spans="2:2" customFormat="1" x14ac:dyDescent="0.3">
      <c r="B5443" s="343"/>
    </row>
    <row r="5444" spans="2:2" customFormat="1" x14ac:dyDescent="0.3">
      <c r="B5444" s="343"/>
    </row>
    <row r="5445" spans="2:2" customFormat="1" x14ac:dyDescent="0.3">
      <c r="B5445" s="343"/>
    </row>
    <row r="5446" spans="2:2" customFormat="1" x14ac:dyDescent="0.3">
      <c r="B5446" s="343"/>
    </row>
    <row r="5447" spans="2:2" customFormat="1" x14ac:dyDescent="0.3">
      <c r="B5447" s="343"/>
    </row>
    <row r="5448" spans="2:2" customFormat="1" x14ac:dyDescent="0.3">
      <c r="B5448" s="343"/>
    </row>
    <row r="5449" spans="2:2" customFormat="1" x14ac:dyDescent="0.3">
      <c r="B5449" s="343"/>
    </row>
    <row r="5450" spans="2:2" customFormat="1" x14ac:dyDescent="0.3">
      <c r="B5450" s="343"/>
    </row>
    <row r="5451" spans="2:2" customFormat="1" x14ac:dyDescent="0.3">
      <c r="B5451" s="343"/>
    </row>
    <row r="5452" spans="2:2" customFormat="1" x14ac:dyDescent="0.3">
      <c r="B5452" s="343"/>
    </row>
    <row r="5453" spans="2:2" customFormat="1" x14ac:dyDescent="0.3">
      <c r="B5453" s="343"/>
    </row>
    <row r="5454" spans="2:2" customFormat="1" x14ac:dyDescent="0.3">
      <c r="B5454" s="343"/>
    </row>
    <row r="5455" spans="2:2" customFormat="1" x14ac:dyDescent="0.3">
      <c r="B5455" s="343"/>
    </row>
    <row r="5456" spans="2:2" customFormat="1" x14ac:dyDescent="0.3">
      <c r="B5456" s="343"/>
    </row>
    <row r="5457" spans="2:2" customFormat="1" x14ac:dyDescent="0.3">
      <c r="B5457" s="343"/>
    </row>
    <row r="5458" spans="2:2" customFormat="1" x14ac:dyDescent="0.3">
      <c r="B5458" s="343"/>
    </row>
    <row r="5459" spans="2:2" customFormat="1" x14ac:dyDescent="0.3">
      <c r="B5459" s="343"/>
    </row>
    <row r="5460" spans="2:2" customFormat="1" x14ac:dyDescent="0.3">
      <c r="B5460" s="343"/>
    </row>
    <row r="5461" spans="2:2" customFormat="1" x14ac:dyDescent="0.3">
      <c r="B5461" s="343"/>
    </row>
    <row r="5462" spans="2:2" customFormat="1" x14ac:dyDescent="0.3">
      <c r="B5462" s="343"/>
    </row>
    <row r="5463" spans="2:2" customFormat="1" x14ac:dyDescent="0.3">
      <c r="B5463" s="343"/>
    </row>
    <row r="5464" spans="2:2" customFormat="1" x14ac:dyDescent="0.3">
      <c r="B5464" s="343"/>
    </row>
    <row r="5465" spans="2:2" customFormat="1" x14ac:dyDescent="0.3">
      <c r="B5465" s="343"/>
    </row>
    <row r="5466" spans="2:2" customFormat="1" x14ac:dyDescent="0.3">
      <c r="B5466" s="343"/>
    </row>
    <row r="5467" spans="2:2" customFormat="1" x14ac:dyDescent="0.3">
      <c r="B5467" s="343"/>
    </row>
    <row r="5468" spans="2:2" customFormat="1" x14ac:dyDescent="0.3">
      <c r="B5468" s="343"/>
    </row>
    <row r="5469" spans="2:2" customFormat="1" x14ac:dyDescent="0.3">
      <c r="B5469" s="343"/>
    </row>
    <row r="5470" spans="2:2" customFormat="1" x14ac:dyDescent="0.3">
      <c r="B5470" s="343"/>
    </row>
    <row r="5471" spans="2:2" customFormat="1" x14ac:dyDescent="0.3">
      <c r="B5471" s="343"/>
    </row>
    <row r="5472" spans="2:2" customFormat="1" x14ac:dyDescent="0.3">
      <c r="B5472" s="343"/>
    </row>
    <row r="5473" spans="2:2" customFormat="1" x14ac:dyDescent="0.3">
      <c r="B5473" s="343"/>
    </row>
    <row r="5474" spans="2:2" customFormat="1" x14ac:dyDescent="0.3">
      <c r="B5474" s="343"/>
    </row>
    <row r="5475" spans="2:2" customFormat="1" x14ac:dyDescent="0.3">
      <c r="B5475" s="343"/>
    </row>
    <row r="5476" spans="2:2" customFormat="1" x14ac:dyDescent="0.3">
      <c r="B5476" s="343"/>
    </row>
    <row r="5477" spans="2:2" customFormat="1" x14ac:dyDescent="0.3">
      <c r="B5477" s="343"/>
    </row>
    <row r="5478" spans="2:2" customFormat="1" x14ac:dyDescent="0.3">
      <c r="B5478" s="343"/>
    </row>
    <row r="5479" spans="2:2" customFormat="1" x14ac:dyDescent="0.3">
      <c r="B5479" s="343"/>
    </row>
    <row r="5480" spans="2:2" customFormat="1" x14ac:dyDescent="0.3">
      <c r="B5480" s="343"/>
    </row>
    <row r="5481" spans="2:2" customFormat="1" x14ac:dyDescent="0.3">
      <c r="B5481" s="343"/>
    </row>
    <row r="5482" spans="2:2" customFormat="1" x14ac:dyDescent="0.3">
      <c r="B5482" s="343"/>
    </row>
    <row r="5483" spans="2:2" customFormat="1" x14ac:dyDescent="0.3">
      <c r="B5483" s="343"/>
    </row>
    <row r="5484" spans="2:2" customFormat="1" x14ac:dyDescent="0.3">
      <c r="B5484" s="343"/>
    </row>
    <row r="5485" spans="2:2" customFormat="1" x14ac:dyDescent="0.3">
      <c r="B5485" s="343"/>
    </row>
    <row r="5486" spans="2:2" customFormat="1" x14ac:dyDescent="0.3">
      <c r="B5486" s="343"/>
    </row>
    <row r="5487" spans="2:2" customFormat="1" x14ac:dyDescent="0.3">
      <c r="B5487" s="343"/>
    </row>
    <row r="5488" spans="2:2" customFormat="1" x14ac:dyDescent="0.3">
      <c r="B5488" s="343"/>
    </row>
    <row r="5489" spans="2:2" customFormat="1" x14ac:dyDescent="0.3">
      <c r="B5489" s="343"/>
    </row>
    <row r="5490" spans="2:2" customFormat="1" x14ac:dyDescent="0.3">
      <c r="B5490" s="343"/>
    </row>
    <row r="5491" spans="2:2" customFormat="1" x14ac:dyDescent="0.3">
      <c r="B5491" s="343"/>
    </row>
    <row r="5492" spans="2:2" customFormat="1" x14ac:dyDescent="0.3">
      <c r="B5492" s="343"/>
    </row>
    <row r="5493" spans="2:2" customFormat="1" x14ac:dyDescent="0.3">
      <c r="B5493" s="343"/>
    </row>
    <row r="5494" spans="2:2" customFormat="1" x14ac:dyDescent="0.3">
      <c r="B5494" s="343"/>
    </row>
    <row r="5495" spans="2:2" customFormat="1" x14ac:dyDescent="0.3">
      <c r="B5495" s="343"/>
    </row>
    <row r="5496" spans="2:2" customFormat="1" x14ac:dyDescent="0.3">
      <c r="B5496" s="343"/>
    </row>
    <row r="5497" spans="2:2" customFormat="1" x14ac:dyDescent="0.3">
      <c r="B5497" s="343"/>
    </row>
    <row r="5498" spans="2:2" customFormat="1" x14ac:dyDescent="0.3">
      <c r="B5498" s="343"/>
    </row>
    <row r="5499" spans="2:2" customFormat="1" x14ac:dyDescent="0.3">
      <c r="B5499" s="343"/>
    </row>
    <row r="5500" spans="2:2" customFormat="1" x14ac:dyDescent="0.3">
      <c r="B5500" s="343"/>
    </row>
    <row r="5501" spans="2:2" customFormat="1" x14ac:dyDescent="0.3">
      <c r="B5501" s="343"/>
    </row>
    <row r="5502" spans="2:2" customFormat="1" x14ac:dyDescent="0.3">
      <c r="B5502" s="343"/>
    </row>
    <row r="5503" spans="2:2" customFormat="1" x14ac:dyDescent="0.3">
      <c r="B5503" s="343"/>
    </row>
    <row r="5504" spans="2:2" customFormat="1" x14ac:dyDescent="0.3">
      <c r="B5504" s="343"/>
    </row>
    <row r="5505" spans="2:2" customFormat="1" x14ac:dyDescent="0.3">
      <c r="B5505" s="343"/>
    </row>
    <row r="5506" spans="2:2" customFormat="1" x14ac:dyDescent="0.3">
      <c r="B5506" s="343"/>
    </row>
    <row r="5507" spans="2:2" customFormat="1" x14ac:dyDescent="0.3">
      <c r="B5507" s="343"/>
    </row>
    <row r="5508" spans="2:2" customFormat="1" x14ac:dyDescent="0.3">
      <c r="B5508" s="343"/>
    </row>
    <row r="5509" spans="2:2" customFormat="1" x14ac:dyDescent="0.3">
      <c r="B5509" s="343"/>
    </row>
    <row r="5510" spans="2:2" customFormat="1" x14ac:dyDescent="0.3">
      <c r="B5510" s="343"/>
    </row>
    <row r="5511" spans="2:2" customFormat="1" x14ac:dyDescent="0.3">
      <c r="B5511" s="343"/>
    </row>
    <row r="5512" spans="2:2" customFormat="1" x14ac:dyDescent="0.3">
      <c r="B5512" s="343"/>
    </row>
    <row r="5513" spans="2:2" customFormat="1" x14ac:dyDescent="0.3">
      <c r="B5513" s="343"/>
    </row>
    <row r="5514" spans="2:2" customFormat="1" x14ac:dyDescent="0.3">
      <c r="B5514" s="343"/>
    </row>
    <row r="5515" spans="2:2" customFormat="1" x14ac:dyDescent="0.3">
      <c r="B5515" s="343"/>
    </row>
    <row r="5516" spans="2:2" customFormat="1" x14ac:dyDescent="0.3">
      <c r="B5516" s="343"/>
    </row>
    <row r="5517" spans="2:2" customFormat="1" x14ac:dyDescent="0.3">
      <c r="B5517" s="343"/>
    </row>
    <row r="5518" spans="2:2" customFormat="1" x14ac:dyDescent="0.3">
      <c r="B5518" s="343"/>
    </row>
    <row r="5519" spans="2:2" customFormat="1" x14ac:dyDescent="0.3">
      <c r="B5519" s="343"/>
    </row>
    <row r="5520" spans="2:2" customFormat="1" x14ac:dyDescent="0.3">
      <c r="B5520" s="343"/>
    </row>
    <row r="5521" spans="2:2" customFormat="1" x14ac:dyDescent="0.3">
      <c r="B5521" s="343"/>
    </row>
    <row r="5522" spans="2:2" customFormat="1" x14ac:dyDescent="0.3">
      <c r="B5522" s="343"/>
    </row>
    <row r="5523" spans="2:2" customFormat="1" x14ac:dyDescent="0.3">
      <c r="B5523" s="343"/>
    </row>
    <row r="5524" spans="2:2" customFormat="1" x14ac:dyDescent="0.3">
      <c r="B5524" s="343"/>
    </row>
    <row r="5525" spans="2:2" customFormat="1" x14ac:dyDescent="0.3">
      <c r="B5525" s="343"/>
    </row>
    <row r="5526" spans="2:2" customFormat="1" x14ac:dyDescent="0.3">
      <c r="B5526" s="343"/>
    </row>
    <row r="5527" spans="2:2" customFormat="1" x14ac:dyDescent="0.3">
      <c r="B5527" s="343"/>
    </row>
    <row r="5528" spans="2:2" customFormat="1" x14ac:dyDescent="0.3">
      <c r="B5528" s="343"/>
    </row>
    <row r="5529" spans="2:2" customFormat="1" x14ac:dyDescent="0.3">
      <c r="B5529" s="343"/>
    </row>
    <row r="5530" spans="2:2" customFormat="1" x14ac:dyDescent="0.3">
      <c r="B5530" s="343"/>
    </row>
    <row r="5531" spans="2:2" customFormat="1" x14ac:dyDescent="0.3">
      <c r="B5531" s="343"/>
    </row>
    <row r="5532" spans="2:2" customFormat="1" x14ac:dyDescent="0.3">
      <c r="B5532" s="343"/>
    </row>
    <row r="5533" spans="2:2" customFormat="1" x14ac:dyDescent="0.3">
      <c r="B5533" s="343"/>
    </row>
    <row r="5534" spans="2:2" customFormat="1" x14ac:dyDescent="0.3">
      <c r="B5534" s="343"/>
    </row>
    <row r="5535" spans="2:2" customFormat="1" x14ac:dyDescent="0.3">
      <c r="B5535" s="343"/>
    </row>
    <row r="5536" spans="2:2" customFormat="1" x14ac:dyDescent="0.3">
      <c r="B5536" s="343"/>
    </row>
    <row r="5537" spans="2:2" customFormat="1" x14ac:dyDescent="0.3">
      <c r="B5537" s="343"/>
    </row>
    <row r="5538" spans="2:2" customFormat="1" x14ac:dyDescent="0.3">
      <c r="B5538" s="343"/>
    </row>
    <row r="5539" spans="2:2" customFormat="1" x14ac:dyDescent="0.3">
      <c r="B5539" s="343"/>
    </row>
    <row r="5540" spans="2:2" customFormat="1" x14ac:dyDescent="0.3">
      <c r="B5540" s="343"/>
    </row>
    <row r="5541" spans="2:2" customFormat="1" x14ac:dyDescent="0.3">
      <c r="B5541" s="343"/>
    </row>
    <row r="5542" spans="2:2" customFormat="1" x14ac:dyDescent="0.3">
      <c r="B5542" s="343"/>
    </row>
    <row r="5543" spans="2:2" customFormat="1" x14ac:dyDescent="0.3">
      <c r="B5543" s="343"/>
    </row>
    <row r="5544" spans="2:2" customFormat="1" x14ac:dyDescent="0.3">
      <c r="B5544" s="343"/>
    </row>
    <row r="5545" spans="2:2" customFormat="1" x14ac:dyDescent="0.3">
      <c r="B5545" s="343"/>
    </row>
    <row r="5546" spans="2:2" customFormat="1" x14ac:dyDescent="0.3">
      <c r="B5546" s="343"/>
    </row>
    <row r="5547" spans="2:2" customFormat="1" x14ac:dyDescent="0.3">
      <c r="B5547" s="343"/>
    </row>
    <row r="5548" spans="2:2" customFormat="1" x14ac:dyDescent="0.3">
      <c r="B5548" s="343"/>
    </row>
    <row r="5549" spans="2:2" customFormat="1" x14ac:dyDescent="0.3">
      <c r="B5549" s="343"/>
    </row>
    <row r="5550" spans="2:2" customFormat="1" x14ac:dyDescent="0.3">
      <c r="B5550" s="343"/>
    </row>
    <row r="5551" spans="2:2" customFormat="1" x14ac:dyDescent="0.3">
      <c r="B5551" s="343"/>
    </row>
    <row r="5552" spans="2:2" customFormat="1" x14ac:dyDescent="0.3">
      <c r="B5552" s="343"/>
    </row>
    <row r="5553" spans="2:2" customFormat="1" x14ac:dyDescent="0.3">
      <c r="B5553" s="343"/>
    </row>
    <row r="5554" spans="2:2" customFormat="1" x14ac:dyDescent="0.3">
      <c r="B5554" s="343"/>
    </row>
    <row r="5555" spans="2:2" customFormat="1" x14ac:dyDescent="0.3">
      <c r="B5555" s="343"/>
    </row>
    <row r="5556" spans="2:2" customFormat="1" x14ac:dyDescent="0.3">
      <c r="B5556" s="343"/>
    </row>
    <row r="5557" spans="2:2" customFormat="1" x14ac:dyDescent="0.3">
      <c r="B5557" s="343"/>
    </row>
    <row r="5558" spans="2:2" customFormat="1" x14ac:dyDescent="0.3">
      <c r="B5558" s="343"/>
    </row>
    <row r="5559" spans="2:2" customFormat="1" x14ac:dyDescent="0.3">
      <c r="B5559" s="343"/>
    </row>
    <row r="5560" spans="2:2" customFormat="1" x14ac:dyDescent="0.3">
      <c r="B5560" s="343"/>
    </row>
    <row r="5561" spans="2:2" customFormat="1" x14ac:dyDescent="0.3">
      <c r="B5561" s="343"/>
    </row>
    <row r="5562" spans="2:2" customFormat="1" x14ac:dyDescent="0.3">
      <c r="B5562" s="343"/>
    </row>
    <row r="5563" spans="2:2" customFormat="1" x14ac:dyDescent="0.3">
      <c r="B5563" s="343"/>
    </row>
    <row r="5564" spans="2:2" customFormat="1" x14ac:dyDescent="0.3">
      <c r="B5564" s="343"/>
    </row>
    <row r="5565" spans="2:2" customFormat="1" x14ac:dyDescent="0.3">
      <c r="B5565" s="343"/>
    </row>
    <row r="5566" spans="2:2" customFormat="1" x14ac:dyDescent="0.3">
      <c r="B5566" s="343"/>
    </row>
    <row r="5567" spans="2:2" customFormat="1" x14ac:dyDescent="0.3">
      <c r="B5567" s="343"/>
    </row>
    <row r="5568" spans="2:2" customFormat="1" x14ac:dyDescent="0.3">
      <c r="B5568" s="343"/>
    </row>
    <row r="5569" spans="2:2" customFormat="1" x14ac:dyDescent="0.3">
      <c r="B5569" s="343"/>
    </row>
    <row r="5570" spans="2:2" customFormat="1" x14ac:dyDescent="0.3">
      <c r="B5570" s="343"/>
    </row>
    <row r="5571" spans="2:2" customFormat="1" x14ac:dyDescent="0.3">
      <c r="B5571" s="343"/>
    </row>
    <row r="5572" spans="2:2" customFormat="1" x14ac:dyDescent="0.3">
      <c r="B5572" s="343"/>
    </row>
    <row r="5573" spans="2:2" customFormat="1" x14ac:dyDescent="0.3">
      <c r="B5573" s="343"/>
    </row>
    <row r="5574" spans="2:2" customFormat="1" x14ac:dyDescent="0.3">
      <c r="B5574" s="343"/>
    </row>
    <row r="5575" spans="2:2" customFormat="1" x14ac:dyDescent="0.3">
      <c r="B5575" s="343"/>
    </row>
    <row r="5576" spans="2:2" customFormat="1" x14ac:dyDescent="0.3">
      <c r="B5576" s="343"/>
    </row>
    <row r="5577" spans="2:2" customFormat="1" x14ac:dyDescent="0.3">
      <c r="B5577" s="343"/>
    </row>
    <row r="5578" spans="2:2" customFormat="1" x14ac:dyDescent="0.3">
      <c r="B5578" s="343"/>
    </row>
    <row r="5579" spans="2:2" customFormat="1" x14ac:dyDescent="0.3">
      <c r="B5579" s="343"/>
    </row>
    <row r="5580" spans="2:2" customFormat="1" x14ac:dyDescent="0.3">
      <c r="B5580" s="343"/>
    </row>
    <row r="5581" spans="2:2" customFormat="1" x14ac:dyDescent="0.3">
      <c r="B5581" s="343"/>
    </row>
    <row r="5582" spans="2:2" customFormat="1" x14ac:dyDescent="0.3">
      <c r="B5582" s="343"/>
    </row>
    <row r="5583" spans="2:2" customFormat="1" x14ac:dyDescent="0.3">
      <c r="B5583" s="343"/>
    </row>
    <row r="5584" spans="2:2" customFormat="1" x14ac:dyDescent="0.3">
      <c r="B5584" s="343"/>
    </row>
    <row r="5585" spans="2:2" customFormat="1" x14ac:dyDescent="0.3">
      <c r="B5585" s="343"/>
    </row>
    <row r="5586" spans="2:2" customFormat="1" x14ac:dyDescent="0.3">
      <c r="B5586" s="343"/>
    </row>
    <row r="5587" spans="2:2" customFormat="1" x14ac:dyDescent="0.3">
      <c r="B5587" s="343"/>
    </row>
    <row r="5588" spans="2:2" customFormat="1" x14ac:dyDescent="0.3">
      <c r="B5588" s="343"/>
    </row>
    <row r="5589" spans="2:2" customFormat="1" x14ac:dyDescent="0.3">
      <c r="B5589" s="343"/>
    </row>
    <row r="5590" spans="2:2" customFormat="1" x14ac:dyDescent="0.3">
      <c r="B5590" s="343"/>
    </row>
    <row r="5591" spans="2:2" customFormat="1" x14ac:dyDescent="0.3">
      <c r="B5591" s="343"/>
    </row>
    <row r="5592" spans="2:2" customFormat="1" x14ac:dyDescent="0.3">
      <c r="B5592" s="343"/>
    </row>
    <row r="5593" spans="2:2" customFormat="1" x14ac:dyDescent="0.3">
      <c r="B5593" s="343"/>
    </row>
    <row r="5594" spans="2:2" customFormat="1" x14ac:dyDescent="0.3">
      <c r="B5594" s="343"/>
    </row>
    <row r="5595" spans="2:2" customFormat="1" x14ac:dyDescent="0.3">
      <c r="B5595" s="343"/>
    </row>
    <row r="5596" spans="2:2" customFormat="1" x14ac:dyDescent="0.3">
      <c r="B5596" s="343"/>
    </row>
    <row r="5597" spans="2:2" customFormat="1" x14ac:dyDescent="0.3">
      <c r="B5597" s="343"/>
    </row>
    <row r="5598" spans="2:2" customFormat="1" x14ac:dyDescent="0.3">
      <c r="B5598" s="343"/>
    </row>
    <row r="5599" spans="2:2" customFormat="1" x14ac:dyDescent="0.3">
      <c r="B5599" s="343"/>
    </row>
    <row r="5600" spans="2:2" customFormat="1" x14ac:dyDescent="0.3">
      <c r="B5600" s="343"/>
    </row>
    <row r="5601" spans="2:2" customFormat="1" x14ac:dyDescent="0.3">
      <c r="B5601" s="343"/>
    </row>
    <row r="5602" spans="2:2" customFormat="1" x14ac:dyDescent="0.3">
      <c r="B5602" s="343"/>
    </row>
    <row r="5603" spans="2:2" customFormat="1" x14ac:dyDescent="0.3">
      <c r="B5603" s="343"/>
    </row>
    <row r="5604" spans="2:2" customFormat="1" x14ac:dyDescent="0.3">
      <c r="B5604" s="343"/>
    </row>
    <row r="5605" spans="2:2" customFormat="1" x14ac:dyDescent="0.3">
      <c r="B5605" s="343"/>
    </row>
    <row r="5606" spans="2:2" customFormat="1" x14ac:dyDescent="0.3">
      <c r="B5606" s="343"/>
    </row>
    <row r="5607" spans="2:2" customFormat="1" x14ac:dyDescent="0.3">
      <c r="B5607" s="343"/>
    </row>
    <row r="5608" spans="2:2" customFormat="1" x14ac:dyDescent="0.3">
      <c r="B5608" s="343"/>
    </row>
    <row r="5609" spans="2:2" customFormat="1" x14ac:dyDescent="0.3">
      <c r="B5609" s="343"/>
    </row>
    <row r="5610" spans="2:2" customFormat="1" x14ac:dyDescent="0.3">
      <c r="B5610" s="343"/>
    </row>
    <row r="5611" spans="2:2" customFormat="1" x14ac:dyDescent="0.3">
      <c r="B5611" s="343"/>
    </row>
    <row r="5612" spans="2:2" customFormat="1" x14ac:dyDescent="0.3">
      <c r="B5612" s="343"/>
    </row>
    <row r="5613" spans="2:2" customFormat="1" x14ac:dyDescent="0.3">
      <c r="B5613" s="343"/>
    </row>
    <row r="5614" spans="2:2" customFormat="1" x14ac:dyDescent="0.3">
      <c r="B5614" s="343"/>
    </row>
    <row r="5615" spans="2:2" customFormat="1" x14ac:dyDescent="0.3">
      <c r="B5615" s="343"/>
    </row>
    <row r="5616" spans="2:2" customFormat="1" x14ac:dyDescent="0.3">
      <c r="B5616" s="343"/>
    </row>
    <row r="5617" spans="2:2" customFormat="1" x14ac:dyDescent="0.3">
      <c r="B5617" s="343"/>
    </row>
    <row r="5618" spans="2:2" customFormat="1" x14ac:dyDescent="0.3">
      <c r="B5618" s="343"/>
    </row>
    <row r="5619" spans="2:2" customFormat="1" x14ac:dyDescent="0.3">
      <c r="B5619" s="343"/>
    </row>
    <row r="5620" spans="2:2" customFormat="1" x14ac:dyDescent="0.3">
      <c r="B5620" s="343"/>
    </row>
    <row r="5621" spans="2:2" customFormat="1" x14ac:dyDescent="0.3">
      <c r="B5621" s="343"/>
    </row>
    <row r="5622" spans="2:2" customFormat="1" x14ac:dyDescent="0.3">
      <c r="B5622" s="343"/>
    </row>
    <row r="5623" spans="2:2" customFormat="1" x14ac:dyDescent="0.3">
      <c r="B5623" s="343"/>
    </row>
    <row r="5624" spans="2:2" customFormat="1" x14ac:dyDescent="0.3">
      <c r="B5624" s="343"/>
    </row>
    <row r="5625" spans="2:2" customFormat="1" x14ac:dyDescent="0.3">
      <c r="B5625" s="343"/>
    </row>
    <row r="5626" spans="2:2" customFormat="1" x14ac:dyDescent="0.3">
      <c r="B5626" s="343"/>
    </row>
    <row r="5627" spans="2:2" customFormat="1" x14ac:dyDescent="0.3">
      <c r="B5627" s="343"/>
    </row>
    <row r="5628" spans="2:2" customFormat="1" x14ac:dyDescent="0.3">
      <c r="B5628" s="343"/>
    </row>
    <row r="5629" spans="2:2" customFormat="1" x14ac:dyDescent="0.3">
      <c r="B5629" s="343"/>
    </row>
    <row r="5630" spans="2:2" customFormat="1" x14ac:dyDescent="0.3">
      <c r="B5630" s="343"/>
    </row>
    <row r="5631" spans="2:2" customFormat="1" x14ac:dyDescent="0.3">
      <c r="B5631" s="343"/>
    </row>
    <row r="5632" spans="2:2" customFormat="1" x14ac:dyDescent="0.3">
      <c r="B5632" s="343"/>
    </row>
    <row r="5633" spans="2:2" customFormat="1" x14ac:dyDescent="0.3">
      <c r="B5633" s="343"/>
    </row>
    <row r="5634" spans="2:2" customFormat="1" x14ac:dyDescent="0.3">
      <c r="B5634" s="343"/>
    </row>
    <row r="5635" spans="2:2" customFormat="1" x14ac:dyDescent="0.3">
      <c r="B5635" s="343"/>
    </row>
    <row r="5636" spans="2:2" customFormat="1" x14ac:dyDescent="0.3">
      <c r="B5636" s="343"/>
    </row>
    <row r="5637" spans="2:2" customFormat="1" x14ac:dyDescent="0.3">
      <c r="B5637" s="343"/>
    </row>
    <row r="5638" spans="2:2" customFormat="1" x14ac:dyDescent="0.3">
      <c r="B5638" s="343"/>
    </row>
    <row r="5639" spans="2:2" customFormat="1" x14ac:dyDescent="0.3">
      <c r="B5639" s="343"/>
    </row>
    <row r="5640" spans="2:2" customFormat="1" x14ac:dyDescent="0.3">
      <c r="B5640" s="343"/>
    </row>
    <row r="5641" spans="2:2" customFormat="1" x14ac:dyDescent="0.3">
      <c r="B5641" s="343"/>
    </row>
    <row r="5642" spans="2:2" customFormat="1" x14ac:dyDescent="0.3">
      <c r="B5642" s="343"/>
    </row>
    <row r="5643" spans="2:2" customFormat="1" x14ac:dyDescent="0.3">
      <c r="B5643" s="343"/>
    </row>
    <row r="5644" spans="2:2" customFormat="1" x14ac:dyDescent="0.3">
      <c r="B5644" s="343"/>
    </row>
    <row r="5645" spans="2:2" customFormat="1" x14ac:dyDescent="0.3">
      <c r="B5645" s="343"/>
    </row>
    <row r="5646" spans="2:2" customFormat="1" x14ac:dyDescent="0.3">
      <c r="B5646" s="343"/>
    </row>
    <row r="5647" spans="2:2" customFormat="1" x14ac:dyDescent="0.3">
      <c r="B5647" s="343"/>
    </row>
    <row r="5648" spans="2:2" customFormat="1" x14ac:dyDescent="0.3">
      <c r="B5648" s="343"/>
    </row>
    <row r="5649" spans="2:2" customFormat="1" x14ac:dyDescent="0.3">
      <c r="B5649" s="343"/>
    </row>
    <row r="5650" spans="2:2" customFormat="1" x14ac:dyDescent="0.3">
      <c r="B5650" s="343"/>
    </row>
    <row r="5651" spans="2:2" customFormat="1" x14ac:dyDescent="0.3">
      <c r="B5651" s="343"/>
    </row>
    <row r="5652" spans="2:2" customFormat="1" x14ac:dyDescent="0.3">
      <c r="B5652" s="343"/>
    </row>
    <row r="5653" spans="2:2" customFormat="1" x14ac:dyDescent="0.3">
      <c r="B5653" s="343"/>
    </row>
    <row r="5654" spans="2:2" customFormat="1" x14ac:dyDescent="0.3">
      <c r="B5654" s="343"/>
    </row>
    <row r="5655" spans="2:2" customFormat="1" x14ac:dyDescent="0.3">
      <c r="B5655" s="343"/>
    </row>
    <row r="5656" spans="2:2" customFormat="1" x14ac:dyDescent="0.3">
      <c r="B5656" s="343"/>
    </row>
    <row r="5657" spans="2:2" customFormat="1" x14ac:dyDescent="0.3">
      <c r="B5657" s="343"/>
    </row>
    <row r="5658" spans="2:2" customFormat="1" x14ac:dyDescent="0.3">
      <c r="B5658" s="343"/>
    </row>
    <row r="5659" spans="2:2" customFormat="1" x14ac:dyDescent="0.3">
      <c r="B5659" s="343"/>
    </row>
    <row r="5660" spans="2:2" customFormat="1" x14ac:dyDescent="0.3">
      <c r="B5660" s="343"/>
    </row>
    <row r="5661" spans="2:2" customFormat="1" x14ac:dyDescent="0.3">
      <c r="B5661" s="343"/>
    </row>
    <row r="5662" spans="2:2" customFormat="1" x14ac:dyDescent="0.3">
      <c r="B5662" s="343"/>
    </row>
    <row r="5663" spans="2:2" customFormat="1" x14ac:dyDescent="0.3">
      <c r="B5663" s="343"/>
    </row>
    <row r="5664" spans="2:2" customFormat="1" x14ac:dyDescent="0.3">
      <c r="B5664" s="343"/>
    </row>
    <row r="5665" spans="2:2" customFormat="1" x14ac:dyDescent="0.3">
      <c r="B5665" s="343"/>
    </row>
    <row r="5666" spans="2:2" customFormat="1" x14ac:dyDescent="0.3">
      <c r="B5666" s="343"/>
    </row>
    <row r="5667" spans="2:2" customFormat="1" x14ac:dyDescent="0.3">
      <c r="B5667" s="343"/>
    </row>
    <row r="5668" spans="2:2" customFormat="1" x14ac:dyDescent="0.3">
      <c r="B5668" s="343"/>
    </row>
    <row r="5669" spans="2:2" customFormat="1" x14ac:dyDescent="0.3">
      <c r="B5669" s="343"/>
    </row>
    <row r="5670" spans="2:2" customFormat="1" x14ac:dyDescent="0.3">
      <c r="B5670" s="343"/>
    </row>
    <row r="5671" spans="2:2" customFormat="1" x14ac:dyDescent="0.3">
      <c r="B5671" s="343"/>
    </row>
    <row r="5672" spans="2:2" customFormat="1" x14ac:dyDescent="0.3">
      <c r="B5672" s="343"/>
    </row>
    <row r="5673" spans="2:2" customFormat="1" x14ac:dyDescent="0.3">
      <c r="B5673" s="343"/>
    </row>
    <row r="5674" spans="2:2" customFormat="1" x14ac:dyDescent="0.3">
      <c r="B5674" s="343"/>
    </row>
    <row r="5675" spans="2:2" customFormat="1" x14ac:dyDescent="0.3">
      <c r="B5675" s="343"/>
    </row>
    <row r="5676" spans="2:2" customFormat="1" x14ac:dyDescent="0.3">
      <c r="B5676" s="343"/>
    </row>
    <row r="5677" spans="2:2" customFormat="1" x14ac:dyDescent="0.3">
      <c r="B5677" s="343"/>
    </row>
    <row r="5678" spans="2:2" customFormat="1" x14ac:dyDescent="0.3">
      <c r="B5678" s="343"/>
    </row>
    <row r="5679" spans="2:2" customFormat="1" x14ac:dyDescent="0.3">
      <c r="B5679" s="343"/>
    </row>
    <row r="5680" spans="2:2" customFormat="1" x14ac:dyDescent="0.3">
      <c r="B5680" s="343"/>
    </row>
    <row r="5681" spans="2:2" customFormat="1" x14ac:dyDescent="0.3">
      <c r="B5681" s="343"/>
    </row>
    <row r="5682" spans="2:2" customFormat="1" x14ac:dyDescent="0.3">
      <c r="B5682" s="343"/>
    </row>
    <row r="5683" spans="2:2" customFormat="1" x14ac:dyDescent="0.3">
      <c r="B5683" s="343"/>
    </row>
    <row r="5684" spans="2:2" customFormat="1" x14ac:dyDescent="0.3">
      <c r="B5684" s="343"/>
    </row>
    <row r="5685" spans="2:2" customFormat="1" x14ac:dyDescent="0.3">
      <c r="B5685" s="343"/>
    </row>
    <row r="5686" spans="2:2" customFormat="1" x14ac:dyDescent="0.3">
      <c r="B5686" s="343"/>
    </row>
    <row r="5687" spans="2:2" customFormat="1" x14ac:dyDescent="0.3">
      <c r="B5687" s="343"/>
    </row>
    <row r="5688" spans="2:2" customFormat="1" x14ac:dyDescent="0.3">
      <c r="B5688" s="343"/>
    </row>
    <row r="5689" spans="2:2" customFormat="1" x14ac:dyDescent="0.3">
      <c r="B5689" s="343"/>
    </row>
    <row r="5690" spans="2:2" customFormat="1" x14ac:dyDescent="0.3">
      <c r="B5690" s="343"/>
    </row>
    <row r="5691" spans="2:2" customFormat="1" x14ac:dyDescent="0.3">
      <c r="B5691" s="343"/>
    </row>
    <row r="5692" spans="2:2" customFormat="1" x14ac:dyDescent="0.3">
      <c r="B5692" s="343"/>
    </row>
    <row r="5693" spans="2:2" customFormat="1" x14ac:dyDescent="0.3">
      <c r="B5693" s="343"/>
    </row>
    <row r="5694" spans="2:2" customFormat="1" x14ac:dyDescent="0.3">
      <c r="B5694" s="343"/>
    </row>
    <row r="5695" spans="2:2" customFormat="1" x14ac:dyDescent="0.3">
      <c r="B5695" s="343"/>
    </row>
    <row r="5696" spans="2:2" customFormat="1" x14ac:dyDescent="0.3">
      <c r="B5696" s="343"/>
    </row>
    <row r="5697" spans="2:2" customFormat="1" x14ac:dyDescent="0.3">
      <c r="B5697" s="343"/>
    </row>
    <row r="5698" spans="2:2" customFormat="1" x14ac:dyDescent="0.3">
      <c r="B5698" s="343"/>
    </row>
    <row r="5699" spans="2:2" customFormat="1" x14ac:dyDescent="0.3">
      <c r="B5699" s="343"/>
    </row>
    <row r="5700" spans="2:2" customFormat="1" x14ac:dyDescent="0.3">
      <c r="B5700" s="343"/>
    </row>
    <row r="5701" spans="2:2" customFormat="1" x14ac:dyDescent="0.3">
      <c r="B5701" s="343"/>
    </row>
    <row r="5702" spans="2:2" customFormat="1" x14ac:dyDescent="0.3">
      <c r="B5702" s="343"/>
    </row>
    <row r="5703" spans="2:2" customFormat="1" x14ac:dyDescent="0.3">
      <c r="B5703" s="343"/>
    </row>
    <row r="5704" spans="2:2" customFormat="1" x14ac:dyDescent="0.3">
      <c r="B5704" s="343"/>
    </row>
    <row r="5705" spans="2:2" customFormat="1" x14ac:dyDescent="0.3">
      <c r="B5705" s="343"/>
    </row>
    <row r="5706" spans="2:2" customFormat="1" x14ac:dyDescent="0.3">
      <c r="B5706" s="343"/>
    </row>
    <row r="5707" spans="2:2" customFormat="1" x14ac:dyDescent="0.3">
      <c r="B5707" s="343"/>
    </row>
    <row r="5708" spans="2:2" customFormat="1" x14ac:dyDescent="0.3">
      <c r="B5708" s="343"/>
    </row>
    <row r="5709" spans="2:2" customFormat="1" x14ac:dyDescent="0.3">
      <c r="B5709" s="343"/>
    </row>
    <row r="5710" spans="2:2" customFormat="1" x14ac:dyDescent="0.3">
      <c r="B5710" s="343"/>
    </row>
    <row r="5711" spans="2:2" customFormat="1" x14ac:dyDescent="0.3">
      <c r="B5711" s="343"/>
    </row>
    <row r="5712" spans="2:2" customFormat="1" x14ac:dyDescent="0.3">
      <c r="B5712" s="343"/>
    </row>
    <row r="5713" spans="2:2" customFormat="1" x14ac:dyDescent="0.3">
      <c r="B5713" s="343"/>
    </row>
    <row r="5714" spans="2:2" customFormat="1" x14ac:dyDescent="0.3">
      <c r="B5714" s="343"/>
    </row>
    <row r="5715" spans="2:2" customFormat="1" x14ac:dyDescent="0.3">
      <c r="B5715" s="343"/>
    </row>
    <row r="5716" spans="2:2" customFormat="1" x14ac:dyDescent="0.3">
      <c r="B5716" s="343"/>
    </row>
    <row r="5717" spans="2:2" customFormat="1" x14ac:dyDescent="0.3">
      <c r="B5717" s="343"/>
    </row>
    <row r="5718" spans="2:2" customFormat="1" x14ac:dyDescent="0.3">
      <c r="B5718" s="343"/>
    </row>
    <row r="5719" spans="2:2" customFormat="1" x14ac:dyDescent="0.3">
      <c r="B5719" s="343"/>
    </row>
    <row r="5720" spans="2:2" customFormat="1" x14ac:dyDescent="0.3">
      <c r="B5720" s="343"/>
    </row>
    <row r="5721" spans="2:2" customFormat="1" x14ac:dyDescent="0.3">
      <c r="B5721" s="343"/>
    </row>
    <row r="5722" spans="2:2" customFormat="1" x14ac:dyDescent="0.3">
      <c r="B5722" s="343"/>
    </row>
    <row r="5723" spans="2:2" customFormat="1" x14ac:dyDescent="0.3">
      <c r="B5723" s="343"/>
    </row>
    <row r="5724" spans="2:2" customFormat="1" x14ac:dyDescent="0.3">
      <c r="B5724" s="343"/>
    </row>
    <row r="5725" spans="2:2" customFormat="1" x14ac:dyDescent="0.3">
      <c r="B5725" s="343"/>
    </row>
    <row r="5726" spans="2:2" customFormat="1" x14ac:dyDescent="0.3">
      <c r="B5726" s="343"/>
    </row>
    <row r="5727" spans="2:2" customFormat="1" x14ac:dyDescent="0.3">
      <c r="B5727" s="343"/>
    </row>
    <row r="5728" spans="2:2" customFormat="1" x14ac:dyDescent="0.3">
      <c r="B5728" s="343"/>
    </row>
    <row r="5729" spans="2:2" customFormat="1" x14ac:dyDescent="0.3">
      <c r="B5729" s="343"/>
    </row>
    <row r="5730" spans="2:2" customFormat="1" x14ac:dyDescent="0.3">
      <c r="B5730" s="343"/>
    </row>
    <row r="5731" spans="2:2" customFormat="1" x14ac:dyDescent="0.3">
      <c r="B5731" s="343"/>
    </row>
    <row r="5732" spans="2:2" customFormat="1" x14ac:dyDescent="0.3">
      <c r="B5732" s="343"/>
    </row>
    <row r="5733" spans="2:2" customFormat="1" x14ac:dyDescent="0.3">
      <c r="B5733" s="343"/>
    </row>
    <row r="5734" spans="2:2" customFormat="1" x14ac:dyDescent="0.3">
      <c r="B5734" s="343"/>
    </row>
    <row r="5735" spans="2:2" customFormat="1" x14ac:dyDescent="0.3">
      <c r="B5735" s="343"/>
    </row>
    <row r="5736" spans="2:2" customFormat="1" x14ac:dyDescent="0.3">
      <c r="B5736" s="343"/>
    </row>
    <row r="5737" spans="2:2" customFormat="1" x14ac:dyDescent="0.3">
      <c r="B5737" s="343"/>
    </row>
    <row r="5738" spans="2:2" customFormat="1" x14ac:dyDescent="0.3">
      <c r="B5738" s="343"/>
    </row>
    <row r="5739" spans="2:2" customFormat="1" x14ac:dyDescent="0.3">
      <c r="B5739" s="343"/>
    </row>
    <row r="5740" spans="2:2" customFormat="1" x14ac:dyDescent="0.3">
      <c r="B5740" s="343"/>
    </row>
    <row r="5741" spans="2:2" customFormat="1" x14ac:dyDescent="0.3">
      <c r="B5741" s="343"/>
    </row>
    <row r="5742" spans="2:2" customFormat="1" x14ac:dyDescent="0.3">
      <c r="B5742" s="343"/>
    </row>
    <row r="5743" spans="2:2" customFormat="1" x14ac:dyDescent="0.3">
      <c r="B5743" s="343"/>
    </row>
    <row r="5744" spans="2:2" customFormat="1" x14ac:dyDescent="0.3">
      <c r="B5744" s="343"/>
    </row>
    <row r="5745" spans="2:2" customFormat="1" x14ac:dyDescent="0.3">
      <c r="B5745" s="343"/>
    </row>
    <row r="5746" spans="2:2" customFormat="1" x14ac:dyDescent="0.3">
      <c r="B5746" s="343"/>
    </row>
    <row r="5747" spans="2:2" customFormat="1" x14ac:dyDescent="0.3">
      <c r="B5747" s="343"/>
    </row>
    <row r="5748" spans="2:2" customFormat="1" x14ac:dyDescent="0.3">
      <c r="B5748" s="343"/>
    </row>
    <row r="5749" spans="2:2" customFormat="1" x14ac:dyDescent="0.3">
      <c r="B5749" s="343"/>
    </row>
    <row r="5750" spans="2:2" customFormat="1" x14ac:dyDescent="0.3">
      <c r="B5750" s="343"/>
    </row>
    <row r="5751" spans="2:2" customFormat="1" x14ac:dyDescent="0.3">
      <c r="B5751" s="343"/>
    </row>
    <row r="5752" spans="2:2" customFormat="1" x14ac:dyDescent="0.3">
      <c r="B5752" s="343"/>
    </row>
    <row r="5753" spans="2:2" customFormat="1" x14ac:dyDescent="0.3">
      <c r="B5753" s="343"/>
    </row>
    <row r="5754" spans="2:2" customFormat="1" x14ac:dyDescent="0.3">
      <c r="B5754" s="343"/>
    </row>
    <row r="5755" spans="2:2" customFormat="1" x14ac:dyDescent="0.3">
      <c r="B5755" s="343"/>
    </row>
    <row r="5756" spans="2:2" customFormat="1" x14ac:dyDescent="0.3">
      <c r="B5756" s="343"/>
    </row>
    <row r="5757" spans="2:2" customFormat="1" x14ac:dyDescent="0.3">
      <c r="B5757" s="343"/>
    </row>
    <row r="5758" spans="2:2" customFormat="1" x14ac:dyDescent="0.3">
      <c r="B5758" s="343"/>
    </row>
    <row r="5759" spans="2:2" customFormat="1" x14ac:dyDescent="0.3">
      <c r="B5759" s="343"/>
    </row>
    <row r="5760" spans="2:2" customFormat="1" x14ac:dyDescent="0.3">
      <c r="B5760" s="343"/>
    </row>
    <row r="5761" spans="2:2" customFormat="1" x14ac:dyDescent="0.3">
      <c r="B5761" s="343"/>
    </row>
    <row r="5762" spans="2:2" customFormat="1" x14ac:dyDescent="0.3">
      <c r="B5762" s="343"/>
    </row>
    <row r="5763" spans="2:2" customFormat="1" x14ac:dyDescent="0.3">
      <c r="B5763" s="343"/>
    </row>
    <row r="5764" spans="2:2" customFormat="1" x14ac:dyDescent="0.3">
      <c r="B5764" s="343"/>
    </row>
    <row r="5765" spans="2:2" customFormat="1" x14ac:dyDescent="0.3">
      <c r="B5765" s="343"/>
    </row>
    <row r="5766" spans="2:2" customFormat="1" x14ac:dyDescent="0.3">
      <c r="B5766" s="343"/>
    </row>
    <row r="5767" spans="2:2" customFormat="1" x14ac:dyDescent="0.3">
      <c r="B5767" s="343"/>
    </row>
    <row r="5768" spans="2:2" customFormat="1" x14ac:dyDescent="0.3">
      <c r="B5768" s="343"/>
    </row>
    <row r="5769" spans="2:2" customFormat="1" x14ac:dyDescent="0.3">
      <c r="B5769" s="343"/>
    </row>
    <row r="5770" spans="2:2" customFormat="1" x14ac:dyDescent="0.3">
      <c r="B5770" s="343"/>
    </row>
    <row r="5771" spans="2:2" customFormat="1" x14ac:dyDescent="0.3">
      <c r="B5771" s="343"/>
    </row>
    <row r="5772" spans="2:2" customFormat="1" x14ac:dyDescent="0.3">
      <c r="B5772" s="343"/>
    </row>
    <row r="5773" spans="2:2" customFormat="1" x14ac:dyDescent="0.3">
      <c r="B5773" s="343"/>
    </row>
    <row r="5774" spans="2:2" customFormat="1" x14ac:dyDescent="0.3">
      <c r="B5774" s="343"/>
    </row>
    <row r="5775" spans="2:2" customFormat="1" x14ac:dyDescent="0.3">
      <c r="B5775" s="343"/>
    </row>
    <row r="5776" spans="2:2" customFormat="1" x14ac:dyDescent="0.3">
      <c r="B5776" s="343"/>
    </row>
    <row r="5777" spans="2:2" customFormat="1" x14ac:dyDescent="0.3">
      <c r="B5777" s="343"/>
    </row>
    <row r="5778" spans="2:2" customFormat="1" x14ac:dyDescent="0.3">
      <c r="B5778" s="343"/>
    </row>
    <row r="5779" spans="2:2" customFormat="1" x14ac:dyDescent="0.3">
      <c r="B5779" s="343"/>
    </row>
    <row r="5780" spans="2:2" customFormat="1" x14ac:dyDescent="0.3">
      <c r="B5780" s="343"/>
    </row>
    <row r="5781" spans="2:2" customFormat="1" x14ac:dyDescent="0.3">
      <c r="B5781" s="343"/>
    </row>
    <row r="5782" spans="2:2" customFormat="1" x14ac:dyDescent="0.3">
      <c r="B5782" s="343"/>
    </row>
    <row r="5783" spans="2:2" customFormat="1" x14ac:dyDescent="0.3">
      <c r="B5783" s="343"/>
    </row>
    <row r="5784" spans="2:2" customFormat="1" x14ac:dyDescent="0.3">
      <c r="B5784" s="343"/>
    </row>
    <row r="5785" spans="2:2" customFormat="1" x14ac:dyDescent="0.3">
      <c r="B5785" s="343"/>
    </row>
    <row r="5786" spans="2:2" customFormat="1" x14ac:dyDescent="0.3">
      <c r="B5786" s="343"/>
    </row>
    <row r="5787" spans="2:2" customFormat="1" x14ac:dyDescent="0.3">
      <c r="B5787" s="343"/>
    </row>
    <row r="5788" spans="2:2" customFormat="1" x14ac:dyDescent="0.3">
      <c r="B5788" s="343"/>
    </row>
    <row r="5789" spans="2:2" customFormat="1" x14ac:dyDescent="0.3">
      <c r="B5789" s="343"/>
    </row>
    <row r="5790" spans="2:2" customFormat="1" x14ac:dyDescent="0.3">
      <c r="B5790" s="343"/>
    </row>
    <row r="5791" spans="2:2" customFormat="1" x14ac:dyDescent="0.3">
      <c r="B5791" s="343"/>
    </row>
    <row r="5792" spans="2:2" customFormat="1" x14ac:dyDescent="0.3">
      <c r="B5792" s="343"/>
    </row>
    <row r="5793" spans="2:2" customFormat="1" x14ac:dyDescent="0.3">
      <c r="B5793" s="343"/>
    </row>
    <row r="5794" spans="2:2" customFormat="1" x14ac:dyDescent="0.3">
      <c r="B5794" s="343"/>
    </row>
    <row r="5795" spans="2:2" customFormat="1" x14ac:dyDescent="0.3">
      <c r="B5795" s="343"/>
    </row>
    <row r="5796" spans="2:2" customFormat="1" x14ac:dyDescent="0.3">
      <c r="B5796" s="343"/>
    </row>
    <row r="5797" spans="2:2" customFormat="1" x14ac:dyDescent="0.3">
      <c r="B5797" s="343"/>
    </row>
    <row r="5798" spans="2:2" customFormat="1" x14ac:dyDescent="0.3">
      <c r="B5798" s="343"/>
    </row>
    <row r="5799" spans="2:2" customFormat="1" x14ac:dyDescent="0.3">
      <c r="B5799" s="343"/>
    </row>
    <row r="5800" spans="2:2" customFormat="1" x14ac:dyDescent="0.3">
      <c r="B5800" s="343"/>
    </row>
    <row r="5801" spans="2:2" customFormat="1" x14ac:dyDescent="0.3">
      <c r="B5801" s="343"/>
    </row>
    <row r="5802" spans="2:2" customFormat="1" x14ac:dyDescent="0.3">
      <c r="B5802" s="343"/>
    </row>
    <row r="5803" spans="2:2" customFormat="1" x14ac:dyDescent="0.3">
      <c r="B5803" s="343"/>
    </row>
    <row r="5804" spans="2:2" customFormat="1" x14ac:dyDescent="0.3">
      <c r="B5804" s="343"/>
    </row>
    <row r="5805" spans="2:2" customFormat="1" x14ac:dyDescent="0.3">
      <c r="B5805" s="343"/>
    </row>
    <row r="5806" spans="2:2" customFormat="1" x14ac:dyDescent="0.3">
      <c r="B5806" s="343"/>
    </row>
    <row r="5807" spans="2:2" customFormat="1" x14ac:dyDescent="0.3">
      <c r="B5807" s="343"/>
    </row>
    <row r="5808" spans="2:2" customFormat="1" x14ac:dyDescent="0.3">
      <c r="B5808" s="343"/>
    </row>
    <row r="5809" spans="2:2" customFormat="1" x14ac:dyDescent="0.3">
      <c r="B5809" s="343"/>
    </row>
    <row r="5810" spans="2:2" customFormat="1" x14ac:dyDescent="0.3">
      <c r="B5810" s="343"/>
    </row>
    <row r="5811" spans="2:2" customFormat="1" x14ac:dyDescent="0.3">
      <c r="B5811" s="343"/>
    </row>
    <row r="5812" spans="2:2" customFormat="1" x14ac:dyDescent="0.3">
      <c r="B5812" s="343"/>
    </row>
    <row r="5813" spans="2:2" customFormat="1" x14ac:dyDescent="0.3">
      <c r="B5813" s="343"/>
    </row>
    <row r="5814" spans="2:2" customFormat="1" x14ac:dyDescent="0.3">
      <c r="B5814" s="343"/>
    </row>
    <row r="5815" spans="2:2" customFormat="1" x14ac:dyDescent="0.3">
      <c r="B5815" s="343"/>
    </row>
    <row r="5816" spans="2:2" customFormat="1" x14ac:dyDescent="0.3">
      <c r="B5816" s="343"/>
    </row>
    <row r="5817" spans="2:2" customFormat="1" x14ac:dyDescent="0.3">
      <c r="B5817" s="343"/>
    </row>
    <row r="5818" spans="2:2" customFormat="1" x14ac:dyDescent="0.3">
      <c r="B5818" s="343"/>
    </row>
    <row r="5819" spans="2:2" customFormat="1" x14ac:dyDescent="0.3">
      <c r="B5819" s="343"/>
    </row>
    <row r="5820" spans="2:2" customFormat="1" x14ac:dyDescent="0.3">
      <c r="B5820" s="343"/>
    </row>
    <row r="5821" spans="2:2" customFormat="1" x14ac:dyDescent="0.3">
      <c r="B5821" s="343"/>
    </row>
    <row r="5822" spans="2:2" customFormat="1" x14ac:dyDescent="0.3">
      <c r="B5822" s="343"/>
    </row>
    <row r="5823" spans="2:2" customFormat="1" x14ac:dyDescent="0.3">
      <c r="B5823" s="343"/>
    </row>
    <row r="5824" spans="2:2" customFormat="1" x14ac:dyDescent="0.3">
      <c r="B5824" s="343"/>
    </row>
    <row r="5825" spans="2:2" customFormat="1" x14ac:dyDescent="0.3">
      <c r="B5825" s="343"/>
    </row>
    <row r="5826" spans="2:2" customFormat="1" x14ac:dyDescent="0.3">
      <c r="B5826" s="343"/>
    </row>
    <row r="5827" spans="2:2" customFormat="1" x14ac:dyDescent="0.3">
      <c r="B5827" s="343"/>
    </row>
    <row r="5828" spans="2:2" customFormat="1" x14ac:dyDescent="0.3">
      <c r="B5828" s="343"/>
    </row>
    <row r="5829" spans="2:2" customFormat="1" x14ac:dyDescent="0.3">
      <c r="B5829" s="343"/>
    </row>
    <row r="5830" spans="2:2" customFormat="1" x14ac:dyDescent="0.3">
      <c r="B5830" s="343"/>
    </row>
    <row r="5831" spans="2:2" customFormat="1" x14ac:dyDescent="0.3">
      <c r="B5831" s="343"/>
    </row>
    <row r="5832" spans="2:2" customFormat="1" x14ac:dyDescent="0.3">
      <c r="B5832" s="343"/>
    </row>
    <row r="5833" spans="2:2" customFormat="1" x14ac:dyDescent="0.3">
      <c r="B5833" s="343"/>
    </row>
    <row r="5834" spans="2:2" customFormat="1" x14ac:dyDescent="0.3">
      <c r="B5834" s="343"/>
    </row>
    <row r="5835" spans="2:2" customFormat="1" x14ac:dyDescent="0.3">
      <c r="B5835" s="343"/>
    </row>
    <row r="5836" spans="2:2" customFormat="1" x14ac:dyDescent="0.3">
      <c r="B5836" s="343"/>
    </row>
    <row r="5837" spans="2:2" customFormat="1" x14ac:dyDescent="0.3">
      <c r="B5837" s="343"/>
    </row>
    <row r="5838" spans="2:2" customFormat="1" x14ac:dyDescent="0.3">
      <c r="B5838" s="343"/>
    </row>
    <row r="5839" spans="2:2" customFormat="1" x14ac:dyDescent="0.3">
      <c r="B5839" s="343"/>
    </row>
    <row r="5840" spans="2:2" customFormat="1" x14ac:dyDescent="0.3">
      <c r="B5840" s="343"/>
    </row>
    <row r="5841" spans="2:2" customFormat="1" x14ac:dyDescent="0.3">
      <c r="B5841" s="343"/>
    </row>
    <row r="5842" spans="2:2" customFormat="1" x14ac:dyDescent="0.3">
      <c r="B5842" s="343"/>
    </row>
    <row r="5843" spans="2:2" customFormat="1" x14ac:dyDescent="0.3">
      <c r="B5843" s="343"/>
    </row>
    <row r="5844" spans="2:2" customFormat="1" x14ac:dyDescent="0.3">
      <c r="B5844" s="343"/>
    </row>
    <row r="5845" spans="2:2" customFormat="1" x14ac:dyDescent="0.3">
      <c r="B5845" s="343"/>
    </row>
    <row r="5846" spans="2:2" customFormat="1" x14ac:dyDescent="0.3">
      <c r="B5846" s="343"/>
    </row>
    <row r="5847" spans="2:2" customFormat="1" x14ac:dyDescent="0.3">
      <c r="B5847" s="343"/>
    </row>
    <row r="5848" spans="2:2" customFormat="1" x14ac:dyDescent="0.3">
      <c r="B5848" s="343"/>
    </row>
    <row r="5849" spans="2:2" customFormat="1" x14ac:dyDescent="0.3">
      <c r="B5849" s="343"/>
    </row>
    <row r="5850" spans="2:2" customFormat="1" x14ac:dyDescent="0.3">
      <c r="B5850" s="343"/>
    </row>
    <row r="5851" spans="2:2" customFormat="1" x14ac:dyDescent="0.3">
      <c r="B5851" s="343"/>
    </row>
    <row r="5852" spans="2:2" customFormat="1" x14ac:dyDescent="0.3">
      <c r="B5852" s="343"/>
    </row>
    <row r="5853" spans="2:2" customFormat="1" x14ac:dyDescent="0.3">
      <c r="B5853" s="343"/>
    </row>
    <row r="5854" spans="2:2" customFormat="1" x14ac:dyDescent="0.3">
      <c r="B5854" s="343"/>
    </row>
    <row r="5855" spans="2:2" customFormat="1" x14ac:dyDescent="0.3">
      <c r="B5855" s="343"/>
    </row>
    <row r="5856" spans="2:2" customFormat="1" x14ac:dyDescent="0.3">
      <c r="B5856" s="343"/>
    </row>
    <row r="5857" spans="2:2" customFormat="1" x14ac:dyDescent="0.3">
      <c r="B5857" s="343"/>
    </row>
    <row r="5858" spans="2:2" customFormat="1" x14ac:dyDescent="0.3">
      <c r="B5858" s="343"/>
    </row>
    <row r="5859" spans="2:2" customFormat="1" x14ac:dyDescent="0.3">
      <c r="B5859" s="343"/>
    </row>
    <row r="5860" spans="2:2" customFormat="1" x14ac:dyDescent="0.3">
      <c r="B5860" s="343"/>
    </row>
    <row r="5861" spans="2:2" customFormat="1" x14ac:dyDescent="0.3">
      <c r="B5861" s="343"/>
    </row>
    <row r="5862" spans="2:2" customFormat="1" x14ac:dyDescent="0.3">
      <c r="B5862" s="343"/>
    </row>
    <row r="5863" spans="2:2" customFormat="1" x14ac:dyDescent="0.3">
      <c r="B5863" s="343"/>
    </row>
    <row r="5864" spans="2:2" customFormat="1" x14ac:dyDescent="0.3">
      <c r="B5864" s="343"/>
    </row>
    <row r="5865" spans="2:2" customFormat="1" x14ac:dyDescent="0.3">
      <c r="B5865" s="343"/>
    </row>
    <row r="5866" spans="2:2" customFormat="1" x14ac:dyDescent="0.3">
      <c r="B5866" s="343"/>
    </row>
    <row r="5867" spans="2:2" customFormat="1" x14ac:dyDescent="0.3">
      <c r="B5867" s="343"/>
    </row>
    <row r="5868" spans="2:2" customFormat="1" x14ac:dyDescent="0.3">
      <c r="B5868" s="343"/>
    </row>
    <row r="5869" spans="2:2" customFormat="1" x14ac:dyDescent="0.3">
      <c r="B5869" s="343"/>
    </row>
    <row r="5870" spans="2:2" customFormat="1" x14ac:dyDescent="0.3">
      <c r="B5870" s="343"/>
    </row>
    <row r="5871" spans="2:2" customFormat="1" x14ac:dyDescent="0.3">
      <c r="B5871" s="343"/>
    </row>
    <row r="5872" spans="2:2" customFormat="1" x14ac:dyDescent="0.3">
      <c r="B5872" s="343"/>
    </row>
    <row r="5873" spans="2:2" customFormat="1" x14ac:dyDescent="0.3">
      <c r="B5873" s="343"/>
    </row>
    <row r="5874" spans="2:2" customFormat="1" x14ac:dyDescent="0.3">
      <c r="B5874" s="343"/>
    </row>
    <row r="5875" spans="2:2" customFormat="1" x14ac:dyDescent="0.3">
      <c r="B5875" s="343"/>
    </row>
    <row r="5876" spans="2:2" customFormat="1" x14ac:dyDescent="0.3">
      <c r="B5876" s="343"/>
    </row>
    <row r="5877" spans="2:2" customFormat="1" x14ac:dyDescent="0.3">
      <c r="B5877" s="343"/>
    </row>
    <row r="5878" spans="2:2" customFormat="1" x14ac:dyDescent="0.3">
      <c r="B5878" s="343"/>
    </row>
    <row r="5879" spans="2:2" customFormat="1" x14ac:dyDescent="0.3">
      <c r="B5879" s="343"/>
    </row>
    <row r="5880" spans="2:2" customFormat="1" x14ac:dyDescent="0.3">
      <c r="B5880" s="343"/>
    </row>
    <row r="5881" spans="2:2" customFormat="1" x14ac:dyDescent="0.3">
      <c r="B5881" s="343"/>
    </row>
    <row r="5882" spans="2:2" customFormat="1" x14ac:dyDescent="0.3">
      <c r="B5882" s="343"/>
    </row>
    <row r="5883" spans="2:2" customFormat="1" x14ac:dyDescent="0.3">
      <c r="B5883" s="343"/>
    </row>
    <row r="5884" spans="2:2" customFormat="1" x14ac:dyDescent="0.3">
      <c r="B5884" s="343"/>
    </row>
    <row r="5885" spans="2:2" customFormat="1" x14ac:dyDescent="0.3">
      <c r="B5885" s="343"/>
    </row>
    <row r="5886" spans="2:2" customFormat="1" x14ac:dyDescent="0.3">
      <c r="B5886" s="343"/>
    </row>
    <row r="5887" spans="2:2" customFormat="1" x14ac:dyDescent="0.3">
      <c r="B5887" s="343"/>
    </row>
    <row r="5888" spans="2:2" customFormat="1" x14ac:dyDescent="0.3">
      <c r="B5888" s="343"/>
    </row>
    <row r="5889" spans="2:2" customFormat="1" x14ac:dyDescent="0.3">
      <c r="B5889" s="343"/>
    </row>
    <row r="5890" spans="2:2" customFormat="1" x14ac:dyDescent="0.3">
      <c r="B5890" s="343"/>
    </row>
    <row r="5891" spans="2:2" customFormat="1" x14ac:dyDescent="0.3">
      <c r="B5891" s="343"/>
    </row>
    <row r="5892" spans="2:2" customFormat="1" x14ac:dyDescent="0.3">
      <c r="B5892" s="343"/>
    </row>
    <row r="5893" spans="2:2" customFormat="1" x14ac:dyDescent="0.3">
      <c r="B5893" s="343"/>
    </row>
    <row r="5894" spans="2:2" customFormat="1" x14ac:dyDescent="0.3">
      <c r="B5894" s="343"/>
    </row>
    <row r="5895" spans="2:2" customFormat="1" x14ac:dyDescent="0.3">
      <c r="B5895" s="343"/>
    </row>
    <row r="5896" spans="2:2" customFormat="1" x14ac:dyDescent="0.3">
      <c r="B5896" s="343"/>
    </row>
    <row r="5897" spans="2:2" customFormat="1" x14ac:dyDescent="0.3">
      <c r="B5897" s="343"/>
    </row>
    <row r="5898" spans="2:2" customFormat="1" x14ac:dyDescent="0.3">
      <c r="B5898" s="343"/>
    </row>
    <row r="5899" spans="2:2" customFormat="1" x14ac:dyDescent="0.3">
      <c r="B5899" s="343"/>
    </row>
    <row r="5900" spans="2:2" customFormat="1" x14ac:dyDescent="0.3">
      <c r="B5900" s="343"/>
    </row>
    <row r="5901" spans="2:2" customFormat="1" x14ac:dyDescent="0.3">
      <c r="B5901" s="343"/>
    </row>
    <row r="5902" spans="2:2" customFormat="1" x14ac:dyDescent="0.3">
      <c r="B5902" s="343"/>
    </row>
    <row r="5903" spans="2:2" customFormat="1" x14ac:dyDescent="0.3">
      <c r="B5903" s="343"/>
    </row>
    <row r="5904" spans="2:2" customFormat="1" x14ac:dyDescent="0.3">
      <c r="B5904" s="343"/>
    </row>
    <row r="5905" spans="2:2" customFormat="1" x14ac:dyDescent="0.3">
      <c r="B5905" s="343"/>
    </row>
    <row r="5906" spans="2:2" customFormat="1" x14ac:dyDescent="0.3">
      <c r="B5906" s="343"/>
    </row>
    <row r="5907" spans="2:2" customFormat="1" x14ac:dyDescent="0.3">
      <c r="B5907" s="343"/>
    </row>
    <row r="5908" spans="2:2" customFormat="1" x14ac:dyDescent="0.3">
      <c r="B5908" s="343"/>
    </row>
    <row r="5909" spans="2:2" customFormat="1" x14ac:dyDescent="0.3">
      <c r="B5909" s="343"/>
    </row>
    <row r="5910" spans="2:2" customFormat="1" x14ac:dyDescent="0.3">
      <c r="B5910" s="343"/>
    </row>
    <row r="5911" spans="2:2" customFormat="1" x14ac:dyDescent="0.3">
      <c r="B5911" s="343"/>
    </row>
    <row r="5912" spans="2:2" customFormat="1" x14ac:dyDescent="0.3">
      <c r="B5912" s="343"/>
    </row>
    <row r="5913" spans="2:2" customFormat="1" x14ac:dyDescent="0.3">
      <c r="B5913" s="343"/>
    </row>
    <row r="5914" spans="2:2" customFormat="1" x14ac:dyDescent="0.3">
      <c r="B5914" s="343"/>
    </row>
    <row r="5915" spans="2:2" customFormat="1" x14ac:dyDescent="0.3">
      <c r="B5915" s="343"/>
    </row>
    <row r="5916" spans="2:2" customFormat="1" x14ac:dyDescent="0.3">
      <c r="B5916" s="343"/>
    </row>
    <row r="5917" spans="2:2" customFormat="1" x14ac:dyDescent="0.3">
      <c r="B5917" s="343"/>
    </row>
    <row r="5918" spans="2:2" customFormat="1" x14ac:dyDescent="0.3">
      <c r="B5918" s="343"/>
    </row>
    <row r="5919" spans="2:2" customFormat="1" x14ac:dyDescent="0.3">
      <c r="B5919" s="343"/>
    </row>
    <row r="5920" spans="2:2" customFormat="1" x14ac:dyDescent="0.3">
      <c r="B5920" s="343"/>
    </row>
    <row r="5921" spans="2:2" customFormat="1" x14ac:dyDescent="0.3">
      <c r="B5921" s="343"/>
    </row>
    <row r="5922" spans="2:2" customFormat="1" x14ac:dyDescent="0.3">
      <c r="B5922" s="343"/>
    </row>
    <row r="5923" spans="2:2" customFormat="1" x14ac:dyDescent="0.3">
      <c r="B5923" s="343"/>
    </row>
    <row r="5924" spans="2:2" customFormat="1" x14ac:dyDescent="0.3">
      <c r="B5924" s="343"/>
    </row>
    <row r="5925" spans="2:2" customFormat="1" x14ac:dyDescent="0.3">
      <c r="B5925" s="343"/>
    </row>
    <row r="5926" spans="2:2" customFormat="1" x14ac:dyDescent="0.3">
      <c r="B5926" s="343"/>
    </row>
    <row r="5927" spans="2:2" customFormat="1" x14ac:dyDescent="0.3">
      <c r="B5927" s="343"/>
    </row>
    <row r="5928" spans="2:2" customFormat="1" x14ac:dyDescent="0.3">
      <c r="B5928" s="343"/>
    </row>
    <row r="5929" spans="2:2" customFormat="1" x14ac:dyDescent="0.3">
      <c r="B5929" s="343"/>
    </row>
    <row r="5930" spans="2:2" customFormat="1" x14ac:dyDescent="0.3">
      <c r="B5930" s="343"/>
    </row>
    <row r="5931" spans="2:2" customFormat="1" x14ac:dyDescent="0.3">
      <c r="B5931" s="343"/>
    </row>
    <row r="5932" spans="2:2" customFormat="1" x14ac:dyDescent="0.3">
      <c r="B5932" s="343"/>
    </row>
    <row r="5933" spans="2:2" customFormat="1" x14ac:dyDescent="0.3">
      <c r="B5933" s="343"/>
    </row>
    <row r="5934" spans="2:2" customFormat="1" x14ac:dyDescent="0.3">
      <c r="B5934" s="343"/>
    </row>
    <row r="5935" spans="2:2" customFormat="1" x14ac:dyDescent="0.3">
      <c r="B5935" s="343"/>
    </row>
    <row r="5936" spans="2:2" customFormat="1" x14ac:dyDescent="0.3">
      <c r="B5936" s="343"/>
    </row>
    <row r="5937" spans="2:2" customFormat="1" x14ac:dyDescent="0.3">
      <c r="B5937" s="343"/>
    </row>
    <row r="5938" spans="2:2" customFormat="1" x14ac:dyDescent="0.3">
      <c r="B5938" s="343"/>
    </row>
    <row r="5939" spans="2:2" customFormat="1" x14ac:dyDescent="0.3">
      <c r="B5939" s="343"/>
    </row>
    <row r="5940" spans="2:2" customFormat="1" x14ac:dyDescent="0.3">
      <c r="B5940" s="343"/>
    </row>
    <row r="5941" spans="2:2" customFormat="1" x14ac:dyDescent="0.3">
      <c r="B5941" s="343"/>
    </row>
    <row r="5942" spans="2:2" customFormat="1" x14ac:dyDescent="0.3">
      <c r="B5942" s="343"/>
    </row>
    <row r="5943" spans="2:2" customFormat="1" x14ac:dyDescent="0.3">
      <c r="B5943" s="343"/>
    </row>
    <row r="5944" spans="2:2" customFormat="1" x14ac:dyDescent="0.3">
      <c r="B5944" s="343"/>
    </row>
    <row r="5945" spans="2:2" customFormat="1" x14ac:dyDescent="0.3">
      <c r="B5945" s="343"/>
    </row>
    <row r="5946" spans="2:2" customFormat="1" x14ac:dyDescent="0.3">
      <c r="B5946" s="343"/>
    </row>
    <row r="5947" spans="2:2" customFormat="1" x14ac:dyDescent="0.3">
      <c r="B5947" s="343"/>
    </row>
    <row r="5948" spans="2:2" customFormat="1" x14ac:dyDescent="0.3">
      <c r="B5948" s="343"/>
    </row>
    <row r="5949" spans="2:2" customFormat="1" x14ac:dyDescent="0.3">
      <c r="B5949" s="343"/>
    </row>
    <row r="5950" spans="2:2" customFormat="1" x14ac:dyDescent="0.3">
      <c r="B5950" s="343"/>
    </row>
    <row r="5951" spans="2:2" customFormat="1" x14ac:dyDescent="0.3">
      <c r="B5951" s="343"/>
    </row>
    <row r="5952" spans="2:2" customFormat="1" x14ac:dyDescent="0.3">
      <c r="B5952" s="343"/>
    </row>
    <row r="5953" spans="2:2" customFormat="1" x14ac:dyDescent="0.3">
      <c r="B5953" s="343"/>
    </row>
    <row r="5954" spans="2:2" customFormat="1" x14ac:dyDescent="0.3">
      <c r="B5954" s="343"/>
    </row>
    <row r="5955" spans="2:2" customFormat="1" x14ac:dyDescent="0.3">
      <c r="B5955" s="343"/>
    </row>
    <row r="5956" spans="2:2" customFormat="1" x14ac:dyDescent="0.3">
      <c r="B5956" s="343"/>
    </row>
    <row r="5957" spans="2:2" customFormat="1" x14ac:dyDescent="0.3">
      <c r="B5957" s="343"/>
    </row>
    <row r="5958" spans="2:2" customFormat="1" x14ac:dyDescent="0.3">
      <c r="B5958" s="343"/>
    </row>
    <row r="5959" spans="2:2" customFormat="1" x14ac:dyDescent="0.3">
      <c r="B5959" s="343"/>
    </row>
    <row r="5960" spans="2:2" customFormat="1" x14ac:dyDescent="0.3">
      <c r="B5960" s="343"/>
    </row>
    <row r="5961" spans="2:2" customFormat="1" x14ac:dyDescent="0.3">
      <c r="B5961" s="343"/>
    </row>
    <row r="5962" spans="2:2" customFormat="1" x14ac:dyDescent="0.3">
      <c r="B5962" s="343"/>
    </row>
    <row r="5963" spans="2:2" customFormat="1" x14ac:dyDescent="0.3">
      <c r="B5963" s="343"/>
    </row>
    <row r="5964" spans="2:2" customFormat="1" x14ac:dyDescent="0.3">
      <c r="B5964" s="343"/>
    </row>
    <row r="5965" spans="2:2" customFormat="1" x14ac:dyDescent="0.3">
      <c r="B5965" s="343"/>
    </row>
    <row r="5966" spans="2:2" customFormat="1" x14ac:dyDescent="0.3">
      <c r="B5966" s="343"/>
    </row>
    <row r="5967" spans="2:2" customFormat="1" x14ac:dyDescent="0.3">
      <c r="B5967" s="343"/>
    </row>
    <row r="5968" spans="2:2" customFormat="1" x14ac:dyDescent="0.3">
      <c r="B5968" s="343"/>
    </row>
    <row r="5969" spans="2:2" customFormat="1" x14ac:dyDescent="0.3">
      <c r="B5969" s="343"/>
    </row>
    <row r="5970" spans="2:2" customFormat="1" x14ac:dyDescent="0.3">
      <c r="B5970" s="343"/>
    </row>
    <row r="5971" spans="2:2" customFormat="1" x14ac:dyDescent="0.3">
      <c r="B5971" s="343"/>
    </row>
    <row r="5972" spans="2:2" customFormat="1" x14ac:dyDescent="0.3">
      <c r="B5972" s="343"/>
    </row>
    <row r="5973" spans="2:2" customFormat="1" x14ac:dyDescent="0.3">
      <c r="B5973" s="343"/>
    </row>
    <row r="5974" spans="2:2" customFormat="1" x14ac:dyDescent="0.3">
      <c r="B5974" s="343"/>
    </row>
    <row r="5975" spans="2:2" customFormat="1" x14ac:dyDescent="0.3">
      <c r="B5975" s="343"/>
    </row>
    <row r="5976" spans="2:2" customFormat="1" x14ac:dyDescent="0.3">
      <c r="B5976" s="343"/>
    </row>
    <row r="5977" spans="2:2" customFormat="1" x14ac:dyDescent="0.3">
      <c r="B5977" s="343"/>
    </row>
    <row r="5978" spans="2:2" customFormat="1" x14ac:dyDescent="0.3">
      <c r="B5978" s="343"/>
    </row>
    <row r="5979" spans="2:2" customFormat="1" x14ac:dyDescent="0.3">
      <c r="B5979" s="343"/>
    </row>
    <row r="5980" spans="2:2" customFormat="1" x14ac:dyDescent="0.3">
      <c r="B5980" s="343"/>
    </row>
    <row r="5981" spans="2:2" customFormat="1" x14ac:dyDescent="0.3">
      <c r="B5981" s="343"/>
    </row>
    <row r="5982" spans="2:2" customFormat="1" x14ac:dyDescent="0.3">
      <c r="B5982" s="343"/>
    </row>
    <row r="5983" spans="2:2" customFormat="1" x14ac:dyDescent="0.3">
      <c r="B5983" s="343"/>
    </row>
    <row r="5984" spans="2:2" customFormat="1" x14ac:dyDescent="0.3">
      <c r="B5984" s="343"/>
    </row>
    <row r="5985" spans="2:2" customFormat="1" x14ac:dyDescent="0.3">
      <c r="B5985" s="343"/>
    </row>
    <row r="5986" spans="2:2" customFormat="1" x14ac:dyDescent="0.3">
      <c r="B5986" s="343"/>
    </row>
    <row r="5987" spans="2:2" customFormat="1" x14ac:dyDescent="0.3">
      <c r="B5987" s="343"/>
    </row>
    <row r="5988" spans="2:2" customFormat="1" x14ac:dyDescent="0.3">
      <c r="B5988" s="343"/>
    </row>
    <row r="5989" spans="2:2" customFormat="1" x14ac:dyDescent="0.3">
      <c r="B5989" s="343"/>
    </row>
    <row r="5990" spans="2:2" customFormat="1" x14ac:dyDescent="0.3">
      <c r="B5990" s="343"/>
    </row>
    <row r="5991" spans="2:2" customFormat="1" x14ac:dyDescent="0.3">
      <c r="B5991" s="343"/>
    </row>
    <row r="5992" spans="2:2" customFormat="1" x14ac:dyDescent="0.3">
      <c r="B5992" s="343"/>
    </row>
    <row r="5993" spans="2:2" customFormat="1" x14ac:dyDescent="0.3">
      <c r="B5993" s="343"/>
    </row>
    <row r="5994" spans="2:2" customFormat="1" x14ac:dyDescent="0.3">
      <c r="B5994" s="343"/>
    </row>
    <row r="5995" spans="2:2" customFormat="1" x14ac:dyDescent="0.3">
      <c r="B5995" s="343"/>
    </row>
    <row r="5996" spans="2:2" customFormat="1" x14ac:dyDescent="0.3">
      <c r="B5996" s="343"/>
    </row>
    <row r="5997" spans="2:2" customFormat="1" x14ac:dyDescent="0.3">
      <c r="B5997" s="343"/>
    </row>
    <row r="5998" spans="2:2" customFormat="1" x14ac:dyDescent="0.3">
      <c r="B5998" s="343"/>
    </row>
    <row r="5999" spans="2:2" customFormat="1" x14ac:dyDescent="0.3">
      <c r="B5999" s="343"/>
    </row>
    <row r="6000" spans="2:2" customFormat="1" x14ac:dyDescent="0.3">
      <c r="B6000" s="343"/>
    </row>
    <row r="6001" spans="2:2" customFormat="1" x14ac:dyDescent="0.3">
      <c r="B6001" s="343"/>
    </row>
    <row r="6002" spans="2:2" customFormat="1" x14ac:dyDescent="0.3">
      <c r="B6002" s="343"/>
    </row>
    <row r="6003" spans="2:2" customFormat="1" x14ac:dyDescent="0.3">
      <c r="B6003" s="343"/>
    </row>
    <row r="6004" spans="2:2" customFormat="1" x14ac:dyDescent="0.3">
      <c r="B6004" s="343"/>
    </row>
    <row r="6005" spans="2:2" customFormat="1" x14ac:dyDescent="0.3">
      <c r="B6005" s="343"/>
    </row>
    <row r="6006" spans="2:2" customFormat="1" x14ac:dyDescent="0.3">
      <c r="B6006" s="343"/>
    </row>
    <row r="6007" spans="2:2" customFormat="1" x14ac:dyDescent="0.3">
      <c r="B6007" s="343"/>
    </row>
    <row r="6008" spans="2:2" customFormat="1" x14ac:dyDescent="0.3">
      <c r="B6008" s="343"/>
    </row>
    <row r="6009" spans="2:2" customFormat="1" x14ac:dyDescent="0.3">
      <c r="B6009" s="343"/>
    </row>
    <row r="6010" spans="2:2" customFormat="1" x14ac:dyDescent="0.3">
      <c r="B6010" s="343"/>
    </row>
    <row r="6011" spans="2:2" customFormat="1" x14ac:dyDescent="0.3">
      <c r="B6011" s="343"/>
    </row>
    <row r="6012" spans="2:2" customFormat="1" x14ac:dyDescent="0.3">
      <c r="B6012" s="343"/>
    </row>
    <row r="6013" spans="2:2" customFormat="1" x14ac:dyDescent="0.3">
      <c r="B6013" s="343"/>
    </row>
    <row r="6014" spans="2:2" customFormat="1" x14ac:dyDescent="0.3">
      <c r="B6014" s="343"/>
    </row>
    <row r="6015" spans="2:2" customFormat="1" x14ac:dyDescent="0.3">
      <c r="B6015" s="343"/>
    </row>
    <row r="6016" spans="2:2" customFormat="1" x14ac:dyDescent="0.3">
      <c r="B6016" s="343"/>
    </row>
    <row r="6017" spans="2:2" customFormat="1" x14ac:dyDescent="0.3">
      <c r="B6017" s="343"/>
    </row>
    <row r="6018" spans="2:2" customFormat="1" x14ac:dyDescent="0.3">
      <c r="B6018" s="343"/>
    </row>
    <row r="6019" spans="2:2" customFormat="1" x14ac:dyDescent="0.3">
      <c r="B6019" s="343"/>
    </row>
    <row r="6020" spans="2:2" customFormat="1" x14ac:dyDescent="0.3">
      <c r="B6020" s="343"/>
    </row>
    <row r="6021" spans="2:2" customFormat="1" x14ac:dyDescent="0.3">
      <c r="B6021" s="343"/>
    </row>
    <row r="6022" spans="2:2" customFormat="1" x14ac:dyDescent="0.3">
      <c r="B6022" s="343"/>
    </row>
    <row r="6023" spans="2:2" customFormat="1" x14ac:dyDescent="0.3">
      <c r="B6023" s="343"/>
    </row>
    <row r="6024" spans="2:2" customFormat="1" x14ac:dyDescent="0.3">
      <c r="B6024" s="343"/>
    </row>
    <row r="6025" spans="2:2" customFormat="1" x14ac:dyDescent="0.3">
      <c r="B6025" s="343"/>
    </row>
    <row r="6026" spans="2:2" customFormat="1" x14ac:dyDescent="0.3">
      <c r="B6026" s="343"/>
    </row>
    <row r="6027" spans="2:2" customFormat="1" x14ac:dyDescent="0.3">
      <c r="B6027" s="343"/>
    </row>
    <row r="6028" spans="2:2" customFormat="1" x14ac:dyDescent="0.3">
      <c r="B6028" s="343"/>
    </row>
    <row r="6029" spans="2:2" customFormat="1" x14ac:dyDescent="0.3">
      <c r="B6029" s="343"/>
    </row>
    <row r="6030" spans="2:2" customFormat="1" x14ac:dyDescent="0.3">
      <c r="B6030" s="343"/>
    </row>
    <row r="6031" spans="2:2" customFormat="1" x14ac:dyDescent="0.3">
      <c r="B6031" s="343"/>
    </row>
    <row r="6032" spans="2:2" customFormat="1" x14ac:dyDescent="0.3">
      <c r="B6032" s="343"/>
    </row>
    <row r="6033" spans="2:2" customFormat="1" x14ac:dyDescent="0.3">
      <c r="B6033" s="343"/>
    </row>
    <row r="6034" spans="2:2" customFormat="1" x14ac:dyDescent="0.3">
      <c r="B6034" s="343"/>
    </row>
    <row r="6035" spans="2:2" customFormat="1" x14ac:dyDescent="0.3">
      <c r="B6035" s="343"/>
    </row>
    <row r="6036" spans="2:2" customFormat="1" x14ac:dyDescent="0.3">
      <c r="B6036" s="343"/>
    </row>
    <row r="6037" spans="2:2" customFormat="1" x14ac:dyDescent="0.3">
      <c r="B6037" s="343"/>
    </row>
    <row r="6038" spans="2:2" customFormat="1" x14ac:dyDescent="0.3">
      <c r="B6038" s="343"/>
    </row>
    <row r="6039" spans="2:2" customFormat="1" x14ac:dyDescent="0.3">
      <c r="B6039" s="343"/>
    </row>
    <row r="6040" spans="2:2" customFormat="1" x14ac:dyDescent="0.3">
      <c r="B6040" s="343"/>
    </row>
    <row r="6041" spans="2:2" customFormat="1" x14ac:dyDescent="0.3">
      <c r="B6041" s="343"/>
    </row>
    <row r="6042" spans="2:2" customFormat="1" x14ac:dyDescent="0.3">
      <c r="B6042" s="343"/>
    </row>
    <row r="6043" spans="2:2" customFormat="1" x14ac:dyDescent="0.3">
      <c r="B6043" s="343"/>
    </row>
    <row r="6044" spans="2:2" customFormat="1" x14ac:dyDescent="0.3">
      <c r="B6044" s="343"/>
    </row>
    <row r="6045" spans="2:2" customFormat="1" x14ac:dyDescent="0.3">
      <c r="B6045" s="343"/>
    </row>
    <row r="6046" spans="2:2" customFormat="1" x14ac:dyDescent="0.3">
      <c r="B6046" s="343"/>
    </row>
    <row r="6047" spans="2:2" customFormat="1" x14ac:dyDescent="0.3">
      <c r="B6047" s="343"/>
    </row>
    <row r="6048" spans="2:2" customFormat="1" x14ac:dyDescent="0.3">
      <c r="B6048" s="343"/>
    </row>
    <row r="6049" spans="2:2" customFormat="1" x14ac:dyDescent="0.3">
      <c r="B6049" s="343"/>
    </row>
    <row r="6050" spans="2:2" customFormat="1" x14ac:dyDescent="0.3">
      <c r="B6050" s="343"/>
    </row>
    <row r="6051" spans="2:2" customFormat="1" x14ac:dyDescent="0.3">
      <c r="B6051" s="343"/>
    </row>
    <row r="6052" spans="2:2" customFormat="1" x14ac:dyDescent="0.3">
      <c r="B6052" s="343"/>
    </row>
    <row r="6053" spans="2:2" customFormat="1" x14ac:dyDescent="0.3">
      <c r="B6053" s="343"/>
    </row>
    <row r="6054" spans="2:2" customFormat="1" x14ac:dyDescent="0.3">
      <c r="B6054" s="343"/>
    </row>
    <row r="6055" spans="2:2" customFormat="1" x14ac:dyDescent="0.3">
      <c r="B6055" s="343"/>
    </row>
    <row r="6056" spans="2:2" customFormat="1" x14ac:dyDescent="0.3">
      <c r="B6056" s="343"/>
    </row>
    <row r="6057" spans="2:2" customFormat="1" x14ac:dyDescent="0.3">
      <c r="B6057" s="343"/>
    </row>
    <row r="6058" spans="2:2" customFormat="1" x14ac:dyDescent="0.3">
      <c r="B6058" s="343"/>
    </row>
    <row r="6059" spans="2:2" customFormat="1" x14ac:dyDescent="0.3">
      <c r="B6059" s="343"/>
    </row>
    <row r="6060" spans="2:2" customFormat="1" x14ac:dyDescent="0.3">
      <c r="B6060" s="343"/>
    </row>
    <row r="6061" spans="2:2" customFormat="1" x14ac:dyDescent="0.3">
      <c r="B6061" s="343"/>
    </row>
    <row r="6062" spans="2:2" customFormat="1" x14ac:dyDescent="0.3">
      <c r="B6062" s="343"/>
    </row>
    <row r="6063" spans="2:2" customFormat="1" x14ac:dyDescent="0.3">
      <c r="B6063" s="343"/>
    </row>
    <row r="6064" spans="2:2" customFormat="1" x14ac:dyDescent="0.3">
      <c r="B6064" s="343"/>
    </row>
    <row r="6065" spans="2:2" customFormat="1" x14ac:dyDescent="0.3">
      <c r="B6065" s="343"/>
    </row>
    <row r="6066" spans="2:2" customFormat="1" x14ac:dyDescent="0.3">
      <c r="B6066" s="343"/>
    </row>
    <row r="6067" spans="2:2" customFormat="1" x14ac:dyDescent="0.3">
      <c r="B6067" s="343"/>
    </row>
    <row r="6068" spans="2:2" customFormat="1" x14ac:dyDescent="0.3">
      <c r="B6068" s="343"/>
    </row>
    <row r="6069" spans="2:2" customFormat="1" x14ac:dyDescent="0.3">
      <c r="B6069" s="343"/>
    </row>
    <row r="6070" spans="2:2" customFormat="1" x14ac:dyDescent="0.3">
      <c r="B6070" s="343"/>
    </row>
    <row r="6071" spans="2:2" customFormat="1" x14ac:dyDescent="0.3">
      <c r="B6071" s="343"/>
    </row>
    <row r="6072" spans="2:2" customFormat="1" x14ac:dyDescent="0.3">
      <c r="B6072" s="343"/>
    </row>
    <row r="6073" spans="2:2" customFormat="1" x14ac:dyDescent="0.3">
      <c r="B6073" s="343"/>
    </row>
    <row r="6074" spans="2:2" customFormat="1" x14ac:dyDescent="0.3">
      <c r="B6074" s="343"/>
    </row>
    <row r="6075" spans="2:2" customFormat="1" x14ac:dyDescent="0.3">
      <c r="B6075" s="343"/>
    </row>
    <row r="6076" spans="2:2" customFormat="1" x14ac:dyDescent="0.3">
      <c r="B6076" s="343"/>
    </row>
    <row r="6077" spans="2:2" customFormat="1" x14ac:dyDescent="0.3">
      <c r="B6077" s="343"/>
    </row>
    <row r="6078" spans="2:2" customFormat="1" x14ac:dyDescent="0.3">
      <c r="B6078" s="343"/>
    </row>
    <row r="6079" spans="2:2" customFormat="1" x14ac:dyDescent="0.3">
      <c r="B6079" s="343"/>
    </row>
    <row r="6080" spans="2:2" customFormat="1" x14ac:dyDescent="0.3">
      <c r="B6080" s="343"/>
    </row>
    <row r="6081" spans="2:2" customFormat="1" x14ac:dyDescent="0.3">
      <c r="B6081" s="343"/>
    </row>
    <row r="6082" spans="2:2" customFormat="1" x14ac:dyDescent="0.3">
      <c r="B6082" s="343"/>
    </row>
    <row r="6083" spans="2:2" customFormat="1" x14ac:dyDescent="0.3">
      <c r="B6083" s="343"/>
    </row>
    <row r="6084" spans="2:2" customFormat="1" x14ac:dyDescent="0.3">
      <c r="B6084" s="343"/>
    </row>
    <row r="6085" spans="2:2" customFormat="1" x14ac:dyDescent="0.3">
      <c r="B6085" s="343"/>
    </row>
    <row r="6086" spans="2:2" customFormat="1" x14ac:dyDescent="0.3">
      <c r="B6086" s="343"/>
    </row>
    <row r="6087" spans="2:2" customFormat="1" x14ac:dyDescent="0.3">
      <c r="B6087" s="343"/>
    </row>
    <row r="6088" spans="2:2" customFormat="1" x14ac:dyDescent="0.3">
      <c r="B6088" s="343"/>
    </row>
    <row r="6089" spans="2:2" customFormat="1" x14ac:dyDescent="0.3">
      <c r="B6089" s="343"/>
    </row>
    <row r="6090" spans="2:2" customFormat="1" x14ac:dyDescent="0.3">
      <c r="B6090" s="343"/>
    </row>
    <row r="6091" spans="2:2" customFormat="1" x14ac:dyDescent="0.3">
      <c r="B6091" s="343"/>
    </row>
    <row r="6092" spans="2:2" customFormat="1" x14ac:dyDescent="0.3">
      <c r="B6092" s="343"/>
    </row>
    <row r="6093" spans="2:2" customFormat="1" x14ac:dyDescent="0.3">
      <c r="B6093" s="343"/>
    </row>
    <row r="6094" spans="2:2" customFormat="1" x14ac:dyDescent="0.3">
      <c r="B6094" s="343"/>
    </row>
    <row r="6095" spans="2:2" customFormat="1" x14ac:dyDescent="0.3">
      <c r="B6095" s="343"/>
    </row>
    <row r="6096" spans="2:2" customFormat="1" x14ac:dyDescent="0.3">
      <c r="B6096" s="343"/>
    </row>
    <row r="6097" spans="2:2" customFormat="1" x14ac:dyDescent="0.3">
      <c r="B6097" s="343"/>
    </row>
    <row r="6098" spans="2:2" customFormat="1" x14ac:dyDescent="0.3">
      <c r="B6098" s="343"/>
    </row>
    <row r="6099" spans="2:2" customFormat="1" x14ac:dyDescent="0.3">
      <c r="B6099" s="343"/>
    </row>
    <row r="6100" spans="2:2" customFormat="1" x14ac:dyDescent="0.3">
      <c r="B6100" s="343"/>
    </row>
    <row r="6101" spans="2:2" customFormat="1" x14ac:dyDescent="0.3">
      <c r="B6101" s="343"/>
    </row>
    <row r="6102" spans="2:2" customFormat="1" x14ac:dyDescent="0.3">
      <c r="B6102" s="343"/>
    </row>
    <row r="6103" spans="2:2" customFormat="1" x14ac:dyDescent="0.3">
      <c r="B6103" s="343"/>
    </row>
    <row r="6104" spans="2:2" customFormat="1" x14ac:dyDescent="0.3">
      <c r="B6104" s="343"/>
    </row>
    <row r="6105" spans="2:2" customFormat="1" x14ac:dyDescent="0.3">
      <c r="B6105" s="343"/>
    </row>
    <row r="6106" spans="2:2" customFormat="1" x14ac:dyDescent="0.3">
      <c r="B6106" s="343"/>
    </row>
    <row r="6107" spans="2:2" customFormat="1" x14ac:dyDescent="0.3">
      <c r="B6107" s="343"/>
    </row>
    <row r="6108" spans="2:2" customFormat="1" x14ac:dyDescent="0.3">
      <c r="B6108" s="343"/>
    </row>
    <row r="6109" spans="2:2" customFormat="1" x14ac:dyDescent="0.3">
      <c r="B6109" s="343"/>
    </row>
    <row r="6110" spans="2:2" customFormat="1" x14ac:dyDescent="0.3">
      <c r="B6110" s="343"/>
    </row>
    <row r="6111" spans="2:2" customFormat="1" x14ac:dyDescent="0.3">
      <c r="B6111" s="343"/>
    </row>
    <row r="6112" spans="2:2" customFormat="1" x14ac:dyDescent="0.3">
      <c r="B6112" s="343"/>
    </row>
    <row r="6113" spans="2:2" customFormat="1" x14ac:dyDescent="0.3">
      <c r="B6113" s="343"/>
    </row>
    <row r="6114" spans="2:2" customFormat="1" x14ac:dyDescent="0.3">
      <c r="B6114" s="343"/>
    </row>
    <row r="6115" spans="2:2" customFormat="1" x14ac:dyDescent="0.3">
      <c r="B6115" s="343"/>
    </row>
    <row r="6116" spans="2:2" customFormat="1" x14ac:dyDescent="0.3">
      <c r="B6116" s="343"/>
    </row>
    <row r="6117" spans="2:2" customFormat="1" x14ac:dyDescent="0.3">
      <c r="B6117" s="343"/>
    </row>
    <row r="6118" spans="2:2" customFormat="1" x14ac:dyDescent="0.3">
      <c r="B6118" s="343"/>
    </row>
    <row r="6119" spans="2:2" customFormat="1" x14ac:dyDescent="0.3">
      <c r="B6119" s="343"/>
    </row>
    <row r="6120" spans="2:2" customFormat="1" x14ac:dyDescent="0.3">
      <c r="B6120" s="343"/>
    </row>
    <row r="6121" spans="2:2" customFormat="1" x14ac:dyDescent="0.3">
      <c r="B6121" s="343"/>
    </row>
    <row r="6122" spans="2:2" customFormat="1" x14ac:dyDescent="0.3">
      <c r="B6122" s="343"/>
    </row>
    <row r="6123" spans="2:2" customFormat="1" x14ac:dyDescent="0.3">
      <c r="B6123" s="343"/>
    </row>
    <row r="6124" spans="2:2" customFormat="1" x14ac:dyDescent="0.3">
      <c r="B6124" s="343"/>
    </row>
    <row r="6125" spans="2:2" customFormat="1" x14ac:dyDescent="0.3">
      <c r="B6125" s="343"/>
    </row>
    <row r="6126" spans="2:2" customFormat="1" x14ac:dyDescent="0.3">
      <c r="B6126" s="343"/>
    </row>
    <row r="6127" spans="2:2" customFormat="1" x14ac:dyDescent="0.3">
      <c r="B6127" s="343"/>
    </row>
    <row r="6128" spans="2:2" customFormat="1" x14ac:dyDescent="0.3">
      <c r="B6128" s="343"/>
    </row>
    <row r="6129" spans="2:2" customFormat="1" x14ac:dyDescent="0.3">
      <c r="B6129" s="343"/>
    </row>
    <row r="6130" spans="2:2" customFormat="1" x14ac:dyDescent="0.3">
      <c r="B6130" s="343"/>
    </row>
    <row r="6131" spans="2:2" customFormat="1" x14ac:dyDescent="0.3">
      <c r="B6131" s="343"/>
    </row>
    <row r="6132" spans="2:2" customFormat="1" x14ac:dyDescent="0.3">
      <c r="B6132" s="343"/>
    </row>
    <row r="6133" spans="2:2" customFormat="1" x14ac:dyDescent="0.3">
      <c r="B6133" s="343"/>
    </row>
    <row r="6134" spans="2:2" customFormat="1" x14ac:dyDescent="0.3">
      <c r="B6134" s="343"/>
    </row>
    <row r="6135" spans="2:2" customFormat="1" x14ac:dyDescent="0.3">
      <c r="B6135" s="343"/>
    </row>
    <row r="6136" spans="2:2" customFormat="1" x14ac:dyDescent="0.3">
      <c r="B6136" s="343"/>
    </row>
    <row r="6137" spans="2:2" customFormat="1" x14ac:dyDescent="0.3">
      <c r="B6137" s="343"/>
    </row>
    <row r="6138" spans="2:2" customFormat="1" x14ac:dyDescent="0.3">
      <c r="B6138" s="343"/>
    </row>
    <row r="6139" spans="2:2" customFormat="1" x14ac:dyDescent="0.3">
      <c r="B6139" s="343"/>
    </row>
    <row r="6140" spans="2:2" customFormat="1" x14ac:dyDescent="0.3">
      <c r="B6140" s="343"/>
    </row>
    <row r="6141" spans="2:2" customFormat="1" x14ac:dyDescent="0.3">
      <c r="B6141" s="343"/>
    </row>
    <row r="6142" spans="2:2" customFormat="1" x14ac:dyDescent="0.3">
      <c r="B6142" s="343"/>
    </row>
    <row r="6143" spans="2:2" customFormat="1" x14ac:dyDescent="0.3">
      <c r="B6143" s="343"/>
    </row>
    <row r="6144" spans="2:2" customFormat="1" x14ac:dyDescent="0.3">
      <c r="B6144" s="343"/>
    </row>
    <row r="6145" spans="2:2" customFormat="1" x14ac:dyDescent="0.3">
      <c r="B6145" s="343"/>
    </row>
    <row r="6146" spans="2:2" customFormat="1" x14ac:dyDescent="0.3">
      <c r="B6146" s="343"/>
    </row>
    <row r="6147" spans="2:2" customFormat="1" x14ac:dyDescent="0.3">
      <c r="B6147" s="343"/>
    </row>
    <row r="6148" spans="2:2" customFormat="1" x14ac:dyDescent="0.3">
      <c r="B6148" s="343"/>
    </row>
    <row r="6149" spans="2:2" customFormat="1" x14ac:dyDescent="0.3">
      <c r="B6149" s="343"/>
    </row>
    <row r="6150" spans="2:2" customFormat="1" x14ac:dyDescent="0.3">
      <c r="B6150" s="343"/>
    </row>
    <row r="6151" spans="2:2" customFormat="1" x14ac:dyDescent="0.3">
      <c r="B6151" s="343"/>
    </row>
    <row r="6152" spans="2:2" customFormat="1" x14ac:dyDescent="0.3">
      <c r="B6152" s="343"/>
    </row>
    <row r="6153" spans="2:2" customFormat="1" x14ac:dyDescent="0.3">
      <c r="B6153" s="343"/>
    </row>
    <row r="6154" spans="2:2" customFormat="1" x14ac:dyDescent="0.3">
      <c r="B6154" s="343"/>
    </row>
    <row r="6155" spans="2:2" customFormat="1" x14ac:dyDescent="0.3">
      <c r="B6155" s="343"/>
    </row>
    <row r="6156" spans="2:2" customFormat="1" x14ac:dyDescent="0.3">
      <c r="B6156" s="343"/>
    </row>
    <row r="6157" spans="2:2" customFormat="1" x14ac:dyDescent="0.3">
      <c r="B6157" s="343"/>
    </row>
    <row r="6158" spans="2:2" customFormat="1" x14ac:dyDescent="0.3">
      <c r="B6158" s="343"/>
    </row>
    <row r="6159" spans="2:2" customFormat="1" x14ac:dyDescent="0.3">
      <c r="B6159" s="343"/>
    </row>
    <row r="6160" spans="2:2" customFormat="1" x14ac:dyDescent="0.3">
      <c r="B6160" s="343"/>
    </row>
    <row r="6161" spans="2:2" customFormat="1" x14ac:dyDescent="0.3">
      <c r="B6161" s="343"/>
    </row>
    <row r="6162" spans="2:2" customFormat="1" x14ac:dyDescent="0.3">
      <c r="B6162" s="343"/>
    </row>
    <row r="6163" spans="2:2" customFormat="1" x14ac:dyDescent="0.3">
      <c r="B6163" s="343"/>
    </row>
    <row r="6164" spans="2:2" customFormat="1" x14ac:dyDescent="0.3">
      <c r="B6164" s="343"/>
    </row>
    <row r="6165" spans="2:2" customFormat="1" x14ac:dyDescent="0.3">
      <c r="B6165" s="343"/>
    </row>
    <row r="6166" spans="2:2" customFormat="1" x14ac:dyDescent="0.3">
      <c r="B6166" s="343"/>
    </row>
    <row r="6167" spans="2:2" customFormat="1" x14ac:dyDescent="0.3">
      <c r="B6167" s="343"/>
    </row>
    <row r="6168" spans="2:2" customFormat="1" x14ac:dyDescent="0.3">
      <c r="B6168" s="343"/>
    </row>
    <row r="6169" spans="2:2" customFormat="1" x14ac:dyDescent="0.3">
      <c r="B6169" s="343"/>
    </row>
    <row r="6170" spans="2:2" customFormat="1" x14ac:dyDescent="0.3">
      <c r="B6170" s="343"/>
    </row>
    <row r="6171" spans="2:2" customFormat="1" x14ac:dyDescent="0.3">
      <c r="B6171" s="343"/>
    </row>
    <row r="6172" spans="2:2" customFormat="1" x14ac:dyDescent="0.3">
      <c r="B6172" s="343"/>
    </row>
    <row r="6173" spans="2:2" customFormat="1" x14ac:dyDescent="0.3">
      <c r="B6173" s="343"/>
    </row>
    <row r="6174" spans="2:2" customFormat="1" x14ac:dyDescent="0.3">
      <c r="B6174" s="343"/>
    </row>
    <row r="6175" spans="2:2" customFormat="1" x14ac:dyDescent="0.3">
      <c r="B6175" s="343"/>
    </row>
    <row r="6176" spans="2:2" customFormat="1" x14ac:dyDescent="0.3">
      <c r="B6176" s="343"/>
    </row>
    <row r="6177" spans="2:2" customFormat="1" x14ac:dyDescent="0.3">
      <c r="B6177" s="343"/>
    </row>
    <row r="6178" spans="2:2" customFormat="1" x14ac:dyDescent="0.3">
      <c r="B6178" s="343"/>
    </row>
    <row r="6179" spans="2:2" customFormat="1" x14ac:dyDescent="0.3">
      <c r="B6179" s="343"/>
    </row>
    <row r="6180" spans="2:2" customFormat="1" x14ac:dyDescent="0.3">
      <c r="B6180" s="343"/>
    </row>
    <row r="6181" spans="2:2" customFormat="1" x14ac:dyDescent="0.3">
      <c r="B6181" s="343"/>
    </row>
    <row r="6182" spans="2:2" customFormat="1" x14ac:dyDescent="0.3">
      <c r="B6182" s="343"/>
    </row>
    <row r="6183" spans="2:2" customFormat="1" x14ac:dyDescent="0.3">
      <c r="B6183" s="343"/>
    </row>
    <row r="6184" spans="2:2" customFormat="1" x14ac:dyDescent="0.3">
      <c r="B6184" s="343"/>
    </row>
    <row r="6185" spans="2:2" customFormat="1" x14ac:dyDescent="0.3">
      <c r="B6185" s="343"/>
    </row>
    <row r="6186" spans="2:2" customFormat="1" x14ac:dyDescent="0.3">
      <c r="B6186" s="343"/>
    </row>
    <row r="6187" spans="2:2" customFormat="1" x14ac:dyDescent="0.3">
      <c r="B6187" s="343"/>
    </row>
    <row r="6188" spans="2:2" customFormat="1" x14ac:dyDescent="0.3">
      <c r="B6188" s="343"/>
    </row>
    <row r="6189" spans="2:2" customFormat="1" x14ac:dyDescent="0.3">
      <c r="B6189" s="343"/>
    </row>
    <row r="6190" spans="2:2" customFormat="1" x14ac:dyDescent="0.3">
      <c r="B6190" s="343"/>
    </row>
    <row r="6191" spans="2:2" customFormat="1" x14ac:dyDescent="0.3">
      <c r="B6191" s="343"/>
    </row>
    <row r="6192" spans="2:2" customFormat="1" x14ac:dyDescent="0.3">
      <c r="B6192" s="343"/>
    </row>
    <row r="6193" spans="2:2" customFormat="1" x14ac:dyDescent="0.3">
      <c r="B6193" s="343"/>
    </row>
    <row r="6194" spans="2:2" customFormat="1" x14ac:dyDescent="0.3">
      <c r="B6194" s="343"/>
    </row>
    <row r="6195" spans="2:2" customFormat="1" x14ac:dyDescent="0.3">
      <c r="B6195" s="343"/>
    </row>
    <row r="6196" spans="2:2" customFormat="1" x14ac:dyDescent="0.3">
      <c r="B6196" s="343"/>
    </row>
    <row r="6197" spans="2:2" customFormat="1" x14ac:dyDescent="0.3">
      <c r="B6197" s="343"/>
    </row>
    <row r="6198" spans="2:2" customFormat="1" x14ac:dyDescent="0.3">
      <c r="B6198" s="343"/>
    </row>
    <row r="6199" spans="2:2" customFormat="1" x14ac:dyDescent="0.3">
      <c r="B6199" s="343"/>
    </row>
    <row r="6200" spans="2:2" customFormat="1" x14ac:dyDescent="0.3">
      <c r="B6200" s="343"/>
    </row>
    <row r="6201" spans="2:2" customFormat="1" x14ac:dyDescent="0.3">
      <c r="B6201" s="343"/>
    </row>
    <row r="6202" spans="2:2" customFormat="1" x14ac:dyDescent="0.3">
      <c r="B6202" s="343"/>
    </row>
    <row r="6203" spans="2:2" customFormat="1" x14ac:dyDescent="0.3">
      <c r="B6203" s="343"/>
    </row>
    <row r="6204" spans="2:2" customFormat="1" x14ac:dyDescent="0.3">
      <c r="B6204" s="343"/>
    </row>
    <row r="6205" spans="2:2" customFormat="1" x14ac:dyDescent="0.3">
      <c r="B6205" s="343"/>
    </row>
    <row r="6206" spans="2:2" customFormat="1" x14ac:dyDescent="0.3">
      <c r="B6206" s="343"/>
    </row>
    <row r="6207" spans="2:2" customFormat="1" x14ac:dyDescent="0.3">
      <c r="B6207" s="343"/>
    </row>
    <row r="6208" spans="2:2" customFormat="1" x14ac:dyDescent="0.3">
      <c r="B6208" s="343"/>
    </row>
    <row r="6209" spans="2:2" customFormat="1" x14ac:dyDescent="0.3">
      <c r="B6209" s="343"/>
    </row>
    <row r="6210" spans="2:2" customFormat="1" x14ac:dyDescent="0.3">
      <c r="B6210" s="343"/>
    </row>
    <row r="6211" spans="2:2" customFormat="1" x14ac:dyDescent="0.3">
      <c r="B6211" s="343"/>
    </row>
    <row r="6212" spans="2:2" customFormat="1" x14ac:dyDescent="0.3">
      <c r="B6212" s="343"/>
    </row>
    <row r="6213" spans="2:2" customFormat="1" x14ac:dyDescent="0.3">
      <c r="B6213" s="343"/>
    </row>
    <row r="6214" spans="2:2" customFormat="1" x14ac:dyDescent="0.3">
      <c r="B6214" s="343"/>
    </row>
    <row r="6215" spans="2:2" customFormat="1" x14ac:dyDescent="0.3">
      <c r="B6215" s="343"/>
    </row>
    <row r="6216" spans="2:2" customFormat="1" x14ac:dyDescent="0.3">
      <c r="B6216" s="343"/>
    </row>
    <row r="6217" spans="2:2" customFormat="1" x14ac:dyDescent="0.3">
      <c r="B6217" s="343"/>
    </row>
    <row r="6218" spans="2:2" customFormat="1" x14ac:dyDescent="0.3">
      <c r="B6218" s="343"/>
    </row>
    <row r="6219" spans="2:2" customFormat="1" x14ac:dyDescent="0.3">
      <c r="B6219" s="343"/>
    </row>
    <row r="6220" spans="2:2" customFormat="1" x14ac:dyDescent="0.3">
      <c r="B6220" s="343"/>
    </row>
    <row r="6221" spans="2:2" customFormat="1" x14ac:dyDescent="0.3">
      <c r="B6221" s="343"/>
    </row>
    <row r="6222" spans="2:2" customFormat="1" x14ac:dyDescent="0.3">
      <c r="B6222" s="343"/>
    </row>
    <row r="6223" spans="2:2" customFormat="1" x14ac:dyDescent="0.3">
      <c r="B6223" s="343"/>
    </row>
    <row r="6224" spans="2:2" customFormat="1" x14ac:dyDescent="0.3">
      <c r="B6224" s="343"/>
    </row>
    <row r="6225" spans="2:2" customFormat="1" x14ac:dyDescent="0.3">
      <c r="B6225" s="343"/>
    </row>
    <row r="6226" spans="2:2" customFormat="1" x14ac:dyDescent="0.3">
      <c r="B6226" s="343"/>
    </row>
    <row r="6227" spans="2:2" customFormat="1" x14ac:dyDescent="0.3">
      <c r="B6227" s="343"/>
    </row>
    <row r="6228" spans="2:2" customFormat="1" x14ac:dyDescent="0.3">
      <c r="B6228" s="343"/>
    </row>
    <row r="6229" spans="2:2" customFormat="1" x14ac:dyDescent="0.3">
      <c r="B6229" s="343"/>
    </row>
    <row r="6230" spans="2:2" customFormat="1" x14ac:dyDescent="0.3">
      <c r="B6230" s="343"/>
    </row>
    <row r="6231" spans="2:2" customFormat="1" x14ac:dyDescent="0.3">
      <c r="B6231" s="343"/>
    </row>
    <row r="6232" spans="2:2" customFormat="1" x14ac:dyDescent="0.3">
      <c r="B6232" s="343"/>
    </row>
    <row r="6233" spans="2:2" customFormat="1" x14ac:dyDescent="0.3">
      <c r="B6233" s="343"/>
    </row>
    <row r="6234" spans="2:2" customFormat="1" x14ac:dyDescent="0.3">
      <c r="B6234" s="343"/>
    </row>
    <row r="6235" spans="2:2" customFormat="1" x14ac:dyDescent="0.3">
      <c r="B6235" s="343"/>
    </row>
    <row r="6236" spans="2:2" customFormat="1" x14ac:dyDescent="0.3">
      <c r="B6236" s="343"/>
    </row>
    <row r="6237" spans="2:2" customFormat="1" x14ac:dyDescent="0.3">
      <c r="B6237" s="343"/>
    </row>
    <row r="6238" spans="2:2" customFormat="1" x14ac:dyDescent="0.3">
      <c r="B6238" s="343"/>
    </row>
    <row r="6239" spans="2:2" customFormat="1" x14ac:dyDescent="0.3">
      <c r="B6239" s="343"/>
    </row>
    <row r="6240" spans="2:2" customFormat="1" x14ac:dyDescent="0.3">
      <c r="B6240" s="343"/>
    </row>
    <row r="6241" spans="2:2" customFormat="1" x14ac:dyDescent="0.3">
      <c r="B6241" s="343"/>
    </row>
    <row r="6242" spans="2:2" customFormat="1" x14ac:dyDescent="0.3">
      <c r="B6242" s="343"/>
    </row>
    <row r="6243" spans="2:2" customFormat="1" x14ac:dyDescent="0.3">
      <c r="B6243" s="343"/>
    </row>
    <row r="6244" spans="2:2" customFormat="1" x14ac:dyDescent="0.3">
      <c r="B6244" s="343"/>
    </row>
    <row r="6245" spans="2:2" customFormat="1" x14ac:dyDescent="0.3">
      <c r="B6245" s="343"/>
    </row>
    <row r="6246" spans="2:2" customFormat="1" x14ac:dyDescent="0.3">
      <c r="B6246" s="343"/>
    </row>
    <row r="6247" spans="2:2" customFormat="1" x14ac:dyDescent="0.3">
      <c r="B6247" s="343"/>
    </row>
    <row r="6248" spans="2:2" customFormat="1" x14ac:dyDescent="0.3">
      <c r="B6248" s="343"/>
    </row>
    <row r="6249" spans="2:2" customFormat="1" x14ac:dyDescent="0.3">
      <c r="B6249" s="343"/>
    </row>
    <row r="6250" spans="2:2" customFormat="1" x14ac:dyDescent="0.3">
      <c r="B6250" s="343"/>
    </row>
    <row r="6251" spans="2:2" customFormat="1" x14ac:dyDescent="0.3">
      <c r="B6251" s="343"/>
    </row>
    <row r="6252" spans="2:2" customFormat="1" x14ac:dyDescent="0.3">
      <c r="B6252" s="343"/>
    </row>
    <row r="6253" spans="2:2" customFormat="1" x14ac:dyDescent="0.3">
      <c r="B6253" s="343"/>
    </row>
    <row r="6254" spans="2:2" customFormat="1" x14ac:dyDescent="0.3">
      <c r="B6254" s="343"/>
    </row>
    <row r="6255" spans="2:2" customFormat="1" x14ac:dyDescent="0.3">
      <c r="B6255" s="343"/>
    </row>
    <row r="6256" spans="2:2" customFormat="1" x14ac:dyDescent="0.3">
      <c r="B6256" s="343"/>
    </row>
    <row r="6257" spans="2:2" customFormat="1" x14ac:dyDescent="0.3">
      <c r="B6257" s="343"/>
    </row>
    <row r="6258" spans="2:2" customFormat="1" x14ac:dyDescent="0.3">
      <c r="B6258" s="343"/>
    </row>
    <row r="6259" spans="2:2" customFormat="1" x14ac:dyDescent="0.3">
      <c r="B6259" s="343"/>
    </row>
    <row r="6260" spans="2:2" customFormat="1" x14ac:dyDescent="0.3">
      <c r="B6260" s="343"/>
    </row>
    <row r="6261" spans="2:2" customFormat="1" x14ac:dyDescent="0.3">
      <c r="B6261" s="343"/>
    </row>
    <row r="6262" spans="2:2" customFormat="1" x14ac:dyDescent="0.3">
      <c r="B6262" s="343"/>
    </row>
    <row r="6263" spans="2:2" customFormat="1" x14ac:dyDescent="0.3">
      <c r="B6263" s="343"/>
    </row>
    <row r="6264" spans="2:2" customFormat="1" x14ac:dyDescent="0.3">
      <c r="B6264" s="343"/>
    </row>
    <row r="6265" spans="2:2" customFormat="1" x14ac:dyDescent="0.3">
      <c r="B6265" s="343"/>
    </row>
    <row r="6266" spans="2:2" customFormat="1" x14ac:dyDescent="0.3">
      <c r="B6266" s="343"/>
    </row>
    <row r="6267" spans="2:2" customFormat="1" x14ac:dyDescent="0.3">
      <c r="B6267" s="343"/>
    </row>
    <row r="6268" spans="2:2" customFormat="1" x14ac:dyDescent="0.3">
      <c r="B6268" s="343"/>
    </row>
    <row r="6269" spans="2:2" customFormat="1" x14ac:dyDescent="0.3">
      <c r="B6269" s="343"/>
    </row>
    <row r="6270" spans="2:2" customFormat="1" x14ac:dyDescent="0.3">
      <c r="B6270" s="343"/>
    </row>
    <row r="6271" spans="2:2" customFormat="1" x14ac:dyDescent="0.3">
      <c r="B6271" s="343"/>
    </row>
    <row r="6272" spans="2:2" customFormat="1" x14ac:dyDescent="0.3">
      <c r="B6272" s="343"/>
    </row>
    <row r="6273" spans="2:2" customFormat="1" x14ac:dyDescent="0.3">
      <c r="B6273" s="343"/>
    </row>
    <row r="6274" spans="2:2" customFormat="1" x14ac:dyDescent="0.3">
      <c r="B6274" s="343"/>
    </row>
    <row r="6275" spans="2:2" customFormat="1" x14ac:dyDescent="0.3">
      <c r="B6275" s="343"/>
    </row>
    <row r="6276" spans="2:2" customFormat="1" x14ac:dyDescent="0.3">
      <c r="B6276" s="343"/>
    </row>
    <row r="6277" spans="2:2" customFormat="1" x14ac:dyDescent="0.3">
      <c r="B6277" s="343"/>
    </row>
    <row r="6278" spans="2:2" customFormat="1" x14ac:dyDescent="0.3">
      <c r="B6278" s="343"/>
    </row>
    <row r="6279" spans="2:2" customFormat="1" x14ac:dyDescent="0.3">
      <c r="B6279" s="343"/>
    </row>
    <row r="6280" spans="2:2" customFormat="1" x14ac:dyDescent="0.3">
      <c r="B6280" s="343"/>
    </row>
    <row r="6281" spans="2:2" customFormat="1" x14ac:dyDescent="0.3">
      <c r="B6281" s="343"/>
    </row>
    <row r="6282" spans="2:2" customFormat="1" x14ac:dyDescent="0.3">
      <c r="B6282" s="343"/>
    </row>
    <row r="6283" spans="2:2" customFormat="1" x14ac:dyDescent="0.3">
      <c r="B6283" s="343"/>
    </row>
    <row r="6284" spans="2:2" customFormat="1" x14ac:dyDescent="0.3">
      <c r="B6284" s="343"/>
    </row>
    <row r="6285" spans="2:2" customFormat="1" x14ac:dyDescent="0.3">
      <c r="B6285" s="343"/>
    </row>
    <row r="6286" spans="2:2" customFormat="1" x14ac:dyDescent="0.3">
      <c r="B6286" s="343"/>
    </row>
    <row r="6287" spans="2:2" customFormat="1" x14ac:dyDescent="0.3">
      <c r="B6287" s="343"/>
    </row>
    <row r="6288" spans="2:2" customFormat="1" x14ac:dyDescent="0.3">
      <c r="B6288" s="343"/>
    </row>
    <row r="6289" spans="2:2" customFormat="1" x14ac:dyDescent="0.3">
      <c r="B6289" s="343"/>
    </row>
    <row r="6290" spans="2:2" customFormat="1" x14ac:dyDescent="0.3">
      <c r="B6290" s="343"/>
    </row>
    <row r="6291" spans="2:2" customFormat="1" x14ac:dyDescent="0.3">
      <c r="B6291" s="343"/>
    </row>
    <row r="6292" spans="2:2" customFormat="1" x14ac:dyDescent="0.3">
      <c r="B6292" s="343"/>
    </row>
    <row r="6293" spans="2:2" customFormat="1" x14ac:dyDescent="0.3">
      <c r="B6293" s="343"/>
    </row>
    <row r="6294" spans="2:2" customFormat="1" x14ac:dyDescent="0.3">
      <c r="B6294" s="343"/>
    </row>
    <row r="6295" spans="2:2" customFormat="1" x14ac:dyDescent="0.3">
      <c r="B6295" s="343"/>
    </row>
    <row r="6296" spans="2:2" customFormat="1" x14ac:dyDescent="0.3">
      <c r="B6296" s="343"/>
    </row>
    <row r="6297" spans="2:2" customFormat="1" x14ac:dyDescent="0.3">
      <c r="B6297" s="343"/>
    </row>
    <row r="6298" spans="2:2" customFormat="1" x14ac:dyDescent="0.3">
      <c r="B6298" s="343"/>
    </row>
    <row r="6299" spans="2:2" customFormat="1" x14ac:dyDescent="0.3">
      <c r="B6299" s="343"/>
    </row>
    <row r="6300" spans="2:2" customFormat="1" x14ac:dyDescent="0.3">
      <c r="B6300" s="343"/>
    </row>
    <row r="6301" spans="2:2" customFormat="1" x14ac:dyDescent="0.3">
      <c r="B6301" s="343"/>
    </row>
    <row r="6302" spans="2:2" customFormat="1" x14ac:dyDescent="0.3">
      <c r="B6302" s="343"/>
    </row>
    <row r="6303" spans="2:2" customFormat="1" x14ac:dyDescent="0.3">
      <c r="B6303" s="343"/>
    </row>
    <row r="6304" spans="2:2" customFormat="1" x14ac:dyDescent="0.3">
      <c r="B6304" s="343"/>
    </row>
    <row r="6305" spans="2:2" customFormat="1" x14ac:dyDescent="0.3">
      <c r="B6305" s="343"/>
    </row>
    <row r="6306" spans="2:2" customFormat="1" x14ac:dyDescent="0.3">
      <c r="B6306" s="343"/>
    </row>
    <row r="6307" spans="2:2" customFormat="1" x14ac:dyDescent="0.3">
      <c r="B6307" s="343"/>
    </row>
    <row r="6308" spans="2:2" customFormat="1" x14ac:dyDescent="0.3">
      <c r="B6308" s="343"/>
    </row>
    <row r="6309" spans="2:2" customFormat="1" x14ac:dyDescent="0.3">
      <c r="B6309" s="343"/>
    </row>
    <row r="6310" spans="2:2" customFormat="1" x14ac:dyDescent="0.3">
      <c r="B6310" s="343"/>
    </row>
    <row r="6311" spans="2:2" customFormat="1" x14ac:dyDescent="0.3">
      <c r="B6311" s="343"/>
    </row>
    <row r="6312" spans="2:2" customFormat="1" x14ac:dyDescent="0.3">
      <c r="B6312" s="343"/>
    </row>
    <row r="6313" spans="2:2" customFormat="1" x14ac:dyDescent="0.3">
      <c r="B6313" s="343"/>
    </row>
    <row r="6314" spans="2:2" customFormat="1" x14ac:dyDescent="0.3">
      <c r="B6314" s="343"/>
    </row>
    <row r="6315" spans="2:2" customFormat="1" x14ac:dyDescent="0.3">
      <c r="B6315" s="343"/>
    </row>
    <row r="6316" spans="2:2" customFormat="1" x14ac:dyDescent="0.3">
      <c r="B6316" s="343"/>
    </row>
    <row r="6317" spans="2:2" customFormat="1" x14ac:dyDescent="0.3">
      <c r="B6317" s="343"/>
    </row>
    <row r="6318" spans="2:2" customFormat="1" x14ac:dyDescent="0.3">
      <c r="B6318" s="343"/>
    </row>
    <row r="6319" spans="2:2" customFormat="1" x14ac:dyDescent="0.3">
      <c r="B6319" s="343"/>
    </row>
    <row r="6320" spans="2:2" customFormat="1" x14ac:dyDescent="0.3">
      <c r="B6320" s="343"/>
    </row>
    <row r="6321" spans="2:2" customFormat="1" x14ac:dyDescent="0.3">
      <c r="B6321" s="343"/>
    </row>
    <row r="6322" spans="2:2" customFormat="1" x14ac:dyDescent="0.3">
      <c r="B6322" s="343"/>
    </row>
    <row r="6323" spans="2:2" customFormat="1" x14ac:dyDescent="0.3">
      <c r="B6323" s="343"/>
    </row>
    <row r="6324" spans="2:2" customFormat="1" x14ac:dyDescent="0.3">
      <c r="B6324" s="343"/>
    </row>
    <row r="6325" spans="2:2" customFormat="1" x14ac:dyDescent="0.3">
      <c r="B6325" s="343"/>
    </row>
    <row r="6326" spans="2:2" customFormat="1" x14ac:dyDescent="0.3">
      <c r="B6326" s="343"/>
    </row>
    <row r="6327" spans="2:2" customFormat="1" x14ac:dyDescent="0.3">
      <c r="B6327" s="343"/>
    </row>
    <row r="6328" spans="2:2" customFormat="1" x14ac:dyDescent="0.3">
      <c r="B6328" s="343"/>
    </row>
    <row r="6329" spans="2:2" customFormat="1" x14ac:dyDescent="0.3">
      <c r="B6329" s="343"/>
    </row>
    <row r="6330" spans="2:2" customFormat="1" x14ac:dyDescent="0.3">
      <c r="B6330" s="343"/>
    </row>
    <row r="6331" spans="2:2" customFormat="1" x14ac:dyDescent="0.3">
      <c r="B6331" s="343"/>
    </row>
    <row r="6332" spans="2:2" customFormat="1" x14ac:dyDescent="0.3">
      <c r="B6332" s="343"/>
    </row>
    <row r="6333" spans="2:2" customFormat="1" x14ac:dyDescent="0.3">
      <c r="B6333" s="343"/>
    </row>
    <row r="6334" spans="2:2" customFormat="1" x14ac:dyDescent="0.3">
      <c r="B6334" s="343"/>
    </row>
    <row r="6335" spans="2:2" customFormat="1" x14ac:dyDescent="0.3">
      <c r="B6335" s="343"/>
    </row>
    <row r="6336" spans="2:2" customFormat="1" x14ac:dyDescent="0.3">
      <c r="B6336" s="343"/>
    </row>
    <row r="6337" spans="2:2" customFormat="1" x14ac:dyDescent="0.3">
      <c r="B6337" s="343"/>
    </row>
    <row r="6338" spans="2:2" customFormat="1" x14ac:dyDescent="0.3">
      <c r="B6338" s="343"/>
    </row>
    <row r="6339" spans="2:2" customFormat="1" x14ac:dyDescent="0.3">
      <c r="B6339" s="343"/>
    </row>
    <row r="6340" spans="2:2" customFormat="1" x14ac:dyDescent="0.3">
      <c r="B6340" s="343"/>
    </row>
    <row r="6341" spans="2:2" customFormat="1" x14ac:dyDescent="0.3">
      <c r="B6341" s="343"/>
    </row>
    <row r="6342" spans="2:2" customFormat="1" x14ac:dyDescent="0.3">
      <c r="B6342" s="343"/>
    </row>
    <row r="6343" spans="2:2" customFormat="1" x14ac:dyDescent="0.3">
      <c r="B6343" s="343"/>
    </row>
    <row r="6344" spans="2:2" customFormat="1" x14ac:dyDescent="0.3">
      <c r="B6344" s="343"/>
    </row>
    <row r="6345" spans="2:2" customFormat="1" x14ac:dyDescent="0.3">
      <c r="B6345" s="343"/>
    </row>
    <row r="6346" spans="2:2" customFormat="1" x14ac:dyDescent="0.3">
      <c r="B6346" s="343"/>
    </row>
    <row r="6347" spans="2:2" customFormat="1" x14ac:dyDescent="0.3">
      <c r="B6347" s="343"/>
    </row>
    <row r="6348" spans="2:2" customFormat="1" x14ac:dyDescent="0.3">
      <c r="B6348" s="343"/>
    </row>
    <row r="6349" spans="2:2" customFormat="1" x14ac:dyDescent="0.3">
      <c r="B6349" s="343"/>
    </row>
    <row r="6350" spans="2:2" customFormat="1" x14ac:dyDescent="0.3">
      <c r="B6350" s="343"/>
    </row>
    <row r="6351" spans="2:2" customFormat="1" x14ac:dyDescent="0.3">
      <c r="B6351" s="343"/>
    </row>
    <row r="6352" spans="2:2" customFormat="1" x14ac:dyDescent="0.3">
      <c r="B6352" s="343"/>
    </row>
    <row r="6353" spans="2:2" customFormat="1" x14ac:dyDescent="0.3">
      <c r="B6353" s="343"/>
    </row>
    <row r="6354" spans="2:2" customFormat="1" x14ac:dyDescent="0.3">
      <c r="B6354" s="343"/>
    </row>
    <row r="6355" spans="2:2" customFormat="1" x14ac:dyDescent="0.3">
      <c r="B6355" s="343"/>
    </row>
    <row r="6356" spans="2:2" customFormat="1" x14ac:dyDescent="0.3">
      <c r="B6356" s="343"/>
    </row>
    <row r="6357" spans="2:2" customFormat="1" x14ac:dyDescent="0.3">
      <c r="B6357" s="343"/>
    </row>
    <row r="6358" spans="2:2" customFormat="1" x14ac:dyDescent="0.3">
      <c r="B6358" s="343"/>
    </row>
    <row r="6359" spans="2:2" customFormat="1" x14ac:dyDescent="0.3">
      <c r="B6359" s="343"/>
    </row>
    <row r="6360" spans="2:2" customFormat="1" x14ac:dyDescent="0.3">
      <c r="B6360" s="343"/>
    </row>
    <row r="6361" spans="2:2" customFormat="1" x14ac:dyDescent="0.3">
      <c r="B6361" s="343"/>
    </row>
    <row r="6362" spans="2:2" customFormat="1" x14ac:dyDescent="0.3">
      <c r="B6362" s="343"/>
    </row>
    <row r="6363" spans="2:2" customFormat="1" x14ac:dyDescent="0.3">
      <c r="B6363" s="343"/>
    </row>
    <row r="6364" spans="2:2" customFormat="1" x14ac:dyDescent="0.3">
      <c r="B6364" s="343"/>
    </row>
    <row r="6365" spans="2:2" customFormat="1" x14ac:dyDescent="0.3">
      <c r="B6365" s="343"/>
    </row>
    <row r="6366" spans="2:2" customFormat="1" x14ac:dyDescent="0.3">
      <c r="B6366" s="343"/>
    </row>
    <row r="6367" spans="2:2" customFormat="1" x14ac:dyDescent="0.3">
      <c r="B6367" s="343"/>
    </row>
    <row r="6368" spans="2:2" customFormat="1" x14ac:dyDescent="0.3">
      <c r="B6368" s="343"/>
    </row>
    <row r="6369" spans="2:2" customFormat="1" x14ac:dyDescent="0.3">
      <c r="B6369" s="343"/>
    </row>
    <row r="6370" spans="2:2" customFormat="1" x14ac:dyDescent="0.3">
      <c r="B6370" s="343"/>
    </row>
    <row r="6371" spans="2:2" customFormat="1" x14ac:dyDescent="0.3">
      <c r="B6371" s="343"/>
    </row>
    <row r="6372" spans="2:2" customFormat="1" x14ac:dyDescent="0.3">
      <c r="B6372" s="343"/>
    </row>
    <row r="6373" spans="2:2" customFormat="1" x14ac:dyDescent="0.3">
      <c r="B6373" s="343"/>
    </row>
    <row r="6374" spans="2:2" customFormat="1" x14ac:dyDescent="0.3">
      <c r="B6374" s="343"/>
    </row>
    <row r="6375" spans="2:2" customFormat="1" x14ac:dyDescent="0.3">
      <c r="B6375" s="343"/>
    </row>
    <row r="6376" spans="2:2" customFormat="1" x14ac:dyDescent="0.3">
      <c r="B6376" s="343"/>
    </row>
    <row r="6377" spans="2:2" customFormat="1" x14ac:dyDescent="0.3">
      <c r="B6377" s="343"/>
    </row>
    <row r="6378" spans="2:2" customFormat="1" x14ac:dyDescent="0.3">
      <c r="B6378" s="343"/>
    </row>
    <row r="6379" spans="2:2" customFormat="1" x14ac:dyDescent="0.3">
      <c r="B6379" s="343"/>
    </row>
    <row r="6380" spans="2:2" customFormat="1" x14ac:dyDescent="0.3">
      <c r="B6380" s="343"/>
    </row>
    <row r="6381" spans="2:2" customFormat="1" x14ac:dyDescent="0.3">
      <c r="B6381" s="343"/>
    </row>
    <row r="6382" spans="2:2" customFormat="1" x14ac:dyDescent="0.3">
      <c r="B6382" s="343"/>
    </row>
    <row r="6383" spans="2:2" customFormat="1" x14ac:dyDescent="0.3">
      <c r="B6383" s="343"/>
    </row>
    <row r="6384" spans="2:2" customFormat="1" x14ac:dyDescent="0.3">
      <c r="B6384" s="343"/>
    </row>
    <row r="6385" spans="2:2" customFormat="1" x14ac:dyDescent="0.3">
      <c r="B6385" s="343"/>
    </row>
    <row r="6386" spans="2:2" customFormat="1" x14ac:dyDescent="0.3">
      <c r="B6386" s="343"/>
    </row>
    <row r="6387" spans="2:2" customFormat="1" x14ac:dyDescent="0.3">
      <c r="B6387" s="343"/>
    </row>
    <row r="6388" spans="2:2" customFormat="1" x14ac:dyDescent="0.3">
      <c r="B6388" s="343"/>
    </row>
    <row r="6389" spans="2:2" customFormat="1" x14ac:dyDescent="0.3">
      <c r="B6389" s="343"/>
    </row>
    <row r="6390" spans="2:2" customFormat="1" x14ac:dyDescent="0.3">
      <c r="B6390" s="343"/>
    </row>
    <row r="6391" spans="2:2" customFormat="1" x14ac:dyDescent="0.3">
      <c r="B6391" s="343"/>
    </row>
    <row r="6392" spans="2:2" customFormat="1" x14ac:dyDescent="0.3">
      <c r="B6392" s="343"/>
    </row>
    <row r="6393" spans="2:2" customFormat="1" x14ac:dyDescent="0.3">
      <c r="B6393" s="343"/>
    </row>
    <row r="6394" spans="2:2" customFormat="1" x14ac:dyDescent="0.3">
      <c r="B6394" s="343"/>
    </row>
    <row r="6395" spans="2:2" customFormat="1" x14ac:dyDescent="0.3">
      <c r="B6395" s="343"/>
    </row>
    <row r="6396" spans="2:2" customFormat="1" x14ac:dyDescent="0.3">
      <c r="B6396" s="343"/>
    </row>
    <row r="6397" spans="2:2" customFormat="1" x14ac:dyDescent="0.3">
      <c r="B6397" s="343"/>
    </row>
    <row r="6398" spans="2:2" customFormat="1" x14ac:dyDescent="0.3">
      <c r="B6398" s="343"/>
    </row>
    <row r="6399" spans="2:2" customFormat="1" x14ac:dyDescent="0.3">
      <c r="B6399" s="343"/>
    </row>
    <row r="6400" spans="2:2" customFormat="1" x14ac:dyDescent="0.3">
      <c r="B6400" s="343"/>
    </row>
    <row r="6401" spans="2:2" customFormat="1" x14ac:dyDescent="0.3">
      <c r="B6401" s="343"/>
    </row>
    <row r="6402" spans="2:2" customFormat="1" x14ac:dyDescent="0.3">
      <c r="B6402" s="343"/>
    </row>
    <row r="6403" spans="2:2" customFormat="1" x14ac:dyDescent="0.3">
      <c r="B6403" s="343"/>
    </row>
    <row r="6404" spans="2:2" customFormat="1" x14ac:dyDescent="0.3">
      <c r="B6404" s="343"/>
    </row>
    <row r="6405" spans="2:2" customFormat="1" x14ac:dyDescent="0.3">
      <c r="B6405" s="343"/>
    </row>
    <row r="6406" spans="2:2" customFormat="1" x14ac:dyDescent="0.3">
      <c r="B6406" s="343"/>
    </row>
    <row r="6407" spans="2:2" customFormat="1" x14ac:dyDescent="0.3">
      <c r="B6407" s="343"/>
    </row>
    <row r="6408" spans="2:2" customFormat="1" x14ac:dyDescent="0.3">
      <c r="B6408" s="343"/>
    </row>
    <row r="6409" spans="2:2" customFormat="1" x14ac:dyDescent="0.3">
      <c r="B6409" s="343"/>
    </row>
    <row r="6410" spans="2:2" customFormat="1" x14ac:dyDescent="0.3">
      <c r="B6410" s="343"/>
    </row>
    <row r="6411" spans="2:2" customFormat="1" x14ac:dyDescent="0.3">
      <c r="B6411" s="343"/>
    </row>
    <row r="6412" spans="2:2" customFormat="1" x14ac:dyDescent="0.3">
      <c r="B6412" s="343"/>
    </row>
    <row r="6413" spans="2:2" customFormat="1" x14ac:dyDescent="0.3">
      <c r="B6413" s="343"/>
    </row>
    <row r="6414" spans="2:2" customFormat="1" x14ac:dyDescent="0.3">
      <c r="B6414" s="343"/>
    </row>
    <row r="6415" spans="2:2" customFormat="1" x14ac:dyDescent="0.3">
      <c r="B6415" s="343"/>
    </row>
    <row r="6416" spans="2:2" customFormat="1" x14ac:dyDescent="0.3">
      <c r="B6416" s="343"/>
    </row>
    <row r="6417" spans="2:2" customFormat="1" x14ac:dyDescent="0.3">
      <c r="B6417" s="343"/>
    </row>
    <row r="6418" spans="2:2" customFormat="1" x14ac:dyDescent="0.3">
      <c r="B6418" s="343"/>
    </row>
    <row r="6419" spans="2:2" customFormat="1" x14ac:dyDescent="0.3">
      <c r="B6419" s="343"/>
    </row>
    <row r="6420" spans="2:2" customFormat="1" x14ac:dyDescent="0.3">
      <c r="B6420" s="343"/>
    </row>
    <row r="6421" spans="2:2" customFormat="1" x14ac:dyDescent="0.3">
      <c r="B6421" s="343"/>
    </row>
    <row r="6422" spans="2:2" customFormat="1" x14ac:dyDescent="0.3">
      <c r="B6422" s="343"/>
    </row>
    <row r="6423" spans="2:2" customFormat="1" x14ac:dyDescent="0.3">
      <c r="B6423" s="343"/>
    </row>
    <row r="6424" spans="2:2" customFormat="1" x14ac:dyDescent="0.3">
      <c r="B6424" s="343"/>
    </row>
    <row r="6425" spans="2:2" customFormat="1" x14ac:dyDescent="0.3">
      <c r="B6425" s="343"/>
    </row>
    <row r="6426" spans="2:2" customFormat="1" x14ac:dyDescent="0.3">
      <c r="B6426" s="343"/>
    </row>
    <row r="6427" spans="2:2" customFormat="1" x14ac:dyDescent="0.3">
      <c r="B6427" s="343"/>
    </row>
    <row r="6428" spans="2:2" customFormat="1" x14ac:dyDescent="0.3">
      <c r="B6428" s="343"/>
    </row>
    <row r="6429" spans="2:2" customFormat="1" x14ac:dyDescent="0.3">
      <c r="B6429" s="343"/>
    </row>
    <row r="6430" spans="2:2" customFormat="1" x14ac:dyDescent="0.3">
      <c r="B6430" s="343"/>
    </row>
    <row r="6431" spans="2:2" customFormat="1" x14ac:dyDescent="0.3">
      <c r="B6431" s="343"/>
    </row>
    <row r="6432" spans="2:2" customFormat="1" x14ac:dyDescent="0.3">
      <c r="B6432" s="343"/>
    </row>
    <row r="6433" spans="2:2" customFormat="1" x14ac:dyDescent="0.3">
      <c r="B6433" s="343"/>
    </row>
    <row r="6434" spans="2:2" customFormat="1" x14ac:dyDescent="0.3">
      <c r="B6434" s="343"/>
    </row>
    <row r="6435" spans="2:2" customFormat="1" x14ac:dyDescent="0.3">
      <c r="B6435" s="343"/>
    </row>
    <row r="6436" spans="2:2" customFormat="1" x14ac:dyDescent="0.3">
      <c r="B6436" s="343"/>
    </row>
    <row r="6437" spans="2:2" customFormat="1" x14ac:dyDescent="0.3">
      <c r="B6437" s="343"/>
    </row>
    <row r="6438" spans="2:2" customFormat="1" x14ac:dyDescent="0.3">
      <c r="B6438" s="343"/>
    </row>
    <row r="6439" spans="2:2" customFormat="1" x14ac:dyDescent="0.3">
      <c r="B6439" s="343"/>
    </row>
    <row r="6440" spans="2:2" customFormat="1" x14ac:dyDescent="0.3">
      <c r="B6440" s="343"/>
    </row>
    <row r="6441" spans="2:2" customFormat="1" x14ac:dyDescent="0.3">
      <c r="B6441" s="343"/>
    </row>
    <row r="6442" spans="2:2" customFormat="1" x14ac:dyDescent="0.3">
      <c r="B6442" s="343"/>
    </row>
    <row r="6443" spans="2:2" customFormat="1" x14ac:dyDescent="0.3">
      <c r="B6443" s="343"/>
    </row>
    <row r="6444" spans="2:2" customFormat="1" x14ac:dyDescent="0.3">
      <c r="B6444" s="343"/>
    </row>
    <row r="6445" spans="2:2" customFormat="1" x14ac:dyDescent="0.3">
      <c r="B6445" s="343"/>
    </row>
    <row r="6446" spans="2:2" customFormat="1" x14ac:dyDescent="0.3">
      <c r="B6446" s="343"/>
    </row>
    <row r="6447" spans="2:2" customFormat="1" x14ac:dyDescent="0.3">
      <c r="B6447" s="343"/>
    </row>
    <row r="6448" spans="2:2" customFormat="1" x14ac:dyDescent="0.3">
      <c r="B6448" s="343"/>
    </row>
    <row r="6449" spans="2:2" customFormat="1" x14ac:dyDescent="0.3">
      <c r="B6449" s="343"/>
    </row>
    <row r="6450" spans="2:2" customFormat="1" x14ac:dyDescent="0.3">
      <c r="B6450" s="343"/>
    </row>
    <row r="6451" spans="2:2" customFormat="1" x14ac:dyDescent="0.3">
      <c r="B6451" s="343"/>
    </row>
    <row r="6452" spans="2:2" customFormat="1" x14ac:dyDescent="0.3">
      <c r="B6452" s="343"/>
    </row>
    <row r="6453" spans="2:2" customFormat="1" x14ac:dyDescent="0.3">
      <c r="B6453" s="343"/>
    </row>
    <row r="6454" spans="2:2" customFormat="1" x14ac:dyDescent="0.3">
      <c r="B6454" s="343"/>
    </row>
    <row r="6455" spans="2:2" customFormat="1" x14ac:dyDescent="0.3">
      <c r="B6455" s="343"/>
    </row>
    <row r="6456" spans="2:2" customFormat="1" x14ac:dyDescent="0.3">
      <c r="B6456" s="343"/>
    </row>
    <row r="6457" spans="2:2" customFormat="1" x14ac:dyDescent="0.3">
      <c r="B6457" s="343"/>
    </row>
    <row r="6458" spans="2:2" customFormat="1" x14ac:dyDescent="0.3">
      <c r="B6458" s="343"/>
    </row>
    <row r="6459" spans="2:2" customFormat="1" x14ac:dyDescent="0.3">
      <c r="B6459" s="343"/>
    </row>
    <row r="6460" spans="2:2" customFormat="1" x14ac:dyDescent="0.3">
      <c r="B6460" s="343"/>
    </row>
    <row r="6461" spans="2:2" customFormat="1" x14ac:dyDescent="0.3">
      <c r="B6461" s="343"/>
    </row>
    <row r="6462" spans="2:2" customFormat="1" x14ac:dyDescent="0.3">
      <c r="B6462" s="343"/>
    </row>
    <row r="6463" spans="2:2" customFormat="1" x14ac:dyDescent="0.3">
      <c r="B6463" s="343"/>
    </row>
    <row r="6464" spans="2:2" customFormat="1" x14ac:dyDescent="0.3">
      <c r="B6464" s="343"/>
    </row>
    <row r="6465" spans="2:2" customFormat="1" x14ac:dyDescent="0.3">
      <c r="B6465" s="343"/>
    </row>
    <row r="6466" spans="2:2" customFormat="1" x14ac:dyDescent="0.3">
      <c r="B6466" s="343"/>
    </row>
    <row r="6467" spans="2:2" customFormat="1" x14ac:dyDescent="0.3">
      <c r="B6467" s="343"/>
    </row>
    <row r="6468" spans="2:2" customFormat="1" x14ac:dyDescent="0.3">
      <c r="B6468" s="343"/>
    </row>
    <row r="6469" spans="2:2" customFormat="1" x14ac:dyDescent="0.3">
      <c r="B6469" s="343"/>
    </row>
    <row r="6470" spans="2:2" customFormat="1" x14ac:dyDescent="0.3">
      <c r="B6470" s="343"/>
    </row>
    <row r="6471" spans="2:2" customFormat="1" x14ac:dyDescent="0.3">
      <c r="B6471" s="343"/>
    </row>
    <row r="6472" spans="2:2" customFormat="1" x14ac:dyDescent="0.3">
      <c r="B6472" s="343"/>
    </row>
    <row r="6473" spans="2:2" customFormat="1" x14ac:dyDescent="0.3">
      <c r="B6473" s="343"/>
    </row>
    <row r="6474" spans="2:2" customFormat="1" x14ac:dyDescent="0.3">
      <c r="B6474" s="343"/>
    </row>
    <row r="6475" spans="2:2" customFormat="1" x14ac:dyDescent="0.3">
      <c r="B6475" s="343"/>
    </row>
    <row r="6476" spans="2:2" customFormat="1" x14ac:dyDescent="0.3">
      <c r="B6476" s="343"/>
    </row>
    <row r="6477" spans="2:2" customFormat="1" x14ac:dyDescent="0.3">
      <c r="B6477" s="343"/>
    </row>
    <row r="6478" spans="2:2" customFormat="1" x14ac:dyDescent="0.3">
      <c r="B6478" s="343"/>
    </row>
    <row r="6479" spans="2:2" customFormat="1" x14ac:dyDescent="0.3">
      <c r="B6479" s="343"/>
    </row>
    <row r="6480" spans="2:2" customFormat="1" x14ac:dyDescent="0.3">
      <c r="B6480" s="343"/>
    </row>
    <row r="6481" spans="2:2" customFormat="1" x14ac:dyDescent="0.3">
      <c r="B6481" s="343"/>
    </row>
    <row r="6482" spans="2:2" customFormat="1" x14ac:dyDescent="0.3">
      <c r="B6482" s="343"/>
    </row>
    <row r="6483" spans="2:2" customFormat="1" x14ac:dyDescent="0.3">
      <c r="B6483" s="343"/>
    </row>
    <row r="6484" spans="2:2" customFormat="1" x14ac:dyDescent="0.3">
      <c r="B6484" s="343"/>
    </row>
    <row r="6485" spans="2:2" customFormat="1" x14ac:dyDescent="0.3">
      <c r="B6485" s="343"/>
    </row>
    <row r="6486" spans="2:2" customFormat="1" x14ac:dyDescent="0.3">
      <c r="B6486" s="343"/>
    </row>
    <row r="6487" spans="2:2" customFormat="1" x14ac:dyDescent="0.3">
      <c r="B6487" s="343"/>
    </row>
    <row r="6488" spans="2:2" customFormat="1" x14ac:dyDescent="0.3">
      <c r="B6488" s="343"/>
    </row>
    <row r="6489" spans="2:2" customFormat="1" x14ac:dyDescent="0.3">
      <c r="B6489" s="343"/>
    </row>
    <row r="6490" spans="2:2" customFormat="1" x14ac:dyDescent="0.3">
      <c r="B6490" s="343"/>
    </row>
    <row r="6491" spans="2:2" customFormat="1" x14ac:dyDescent="0.3">
      <c r="B6491" s="343"/>
    </row>
    <row r="6492" spans="2:2" customFormat="1" x14ac:dyDescent="0.3">
      <c r="B6492" s="343"/>
    </row>
    <row r="6493" spans="2:2" customFormat="1" x14ac:dyDescent="0.3">
      <c r="B6493" s="343"/>
    </row>
    <row r="6494" spans="2:2" customFormat="1" x14ac:dyDescent="0.3">
      <c r="B6494" s="343"/>
    </row>
    <row r="6495" spans="2:2" customFormat="1" x14ac:dyDescent="0.3">
      <c r="B6495" s="343"/>
    </row>
    <row r="6496" spans="2:2" customFormat="1" x14ac:dyDescent="0.3">
      <c r="B6496" s="343"/>
    </row>
    <row r="6497" spans="2:2" customFormat="1" x14ac:dyDescent="0.3">
      <c r="B6497" s="343"/>
    </row>
    <row r="6498" spans="2:2" customFormat="1" x14ac:dyDescent="0.3">
      <c r="B6498" s="343"/>
    </row>
    <row r="6499" spans="2:2" customFormat="1" x14ac:dyDescent="0.3">
      <c r="B6499" s="343"/>
    </row>
    <row r="6500" spans="2:2" customFormat="1" x14ac:dyDescent="0.3">
      <c r="B6500" s="343"/>
    </row>
    <row r="6501" spans="2:2" customFormat="1" x14ac:dyDescent="0.3">
      <c r="B6501" s="343"/>
    </row>
    <row r="6502" spans="2:2" customFormat="1" x14ac:dyDescent="0.3">
      <c r="B6502" s="343"/>
    </row>
    <row r="6503" spans="2:2" customFormat="1" x14ac:dyDescent="0.3">
      <c r="B6503" s="343"/>
    </row>
    <row r="6504" spans="2:2" customFormat="1" x14ac:dyDescent="0.3">
      <c r="B6504" s="343"/>
    </row>
    <row r="6505" spans="2:2" customFormat="1" x14ac:dyDescent="0.3">
      <c r="B6505" s="343"/>
    </row>
    <row r="6506" spans="2:2" customFormat="1" x14ac:dyDescent="0.3">
      <c r="B6506" s="343"/>
    </row>
    <row r="6507" spans="2:2" customFormat="1" x14ac:dyDescent="0.3">
      <c r="B6507" s="343"/>
    </row>
    <row r="6508" spans="2:2" customFormat="1" x14ac:dyDescent="0.3">
      <c r="B6508" s="343"/>
    </row>
    <row r="6509" spans="2:2" customFormat="1" x14ac:dyDescent="0.3">
      <c r="B6509" s="343"/>
    </row>
    <row r="6510" spans="2:2" customFormat="1" x14ac:dyDescent="0.3">
      <c r="B6510" s="343"/>
    </row>
    <row r="6511" spans="2:2" customFormat="1" x14ac:dyDescent="0.3">
      <c r="B6511" s="343"/>
    </row>
    <row r="6512" spans="2:2" customFormat="1" x14ac:dyDescent="0.3">
      <c r="B6512" s="343"/>
    </row>
    <row r="6513" spans="2:2" customFormat="1" x14ac:dyDescent="0.3">
      <c r="B6513" s="343"/>
    </row>
    <row r="6514" spans="2:2" customFormat="1" x14ac:dyDescent="0.3">
      <c r="B6514" s="343"/>
    </row>
    <row r="6515" spans="2:2" customFormat="1" x14ac:dyDescent="0.3">
      <c r="B6515" s="343"/>
    </row>
    <row r="6516" spans="2:2" customFormat="1" x14ac:dyDescent="0.3">
      <c r="B6516" s="343"/>
    </row>
    <row r="6517" spans="2:2" customFormat="1" x14ac:dyDescent="0.3">
      <c r="B6517" s="343"/>
    </row>
    <row r="6518" spans="2:2" customFormat="1" x14ac:dyDescent="0.3">
      <c r="B6518" s="343"/>
    </row>
    <row r="6519" spans="2:2" customFormat="1" x14ac:dyDescent="0.3">
      <c r="B6519" s="343"/>
    </row>
    <row r="6520" spans="2:2" customFormat="1" x14ac:dyDescent="0.3">
      <c r="B6520" s="343"/>
    </row>
    <row r="6521" spans="2:2" customFormat="1" x14ac:dyDescent="0.3">
      <c r="B6521" s="343"/>
    </row>
    <row r="6522" spans="2:2" customFormat="1" x14ac:dyDescent="0.3">
      <c r="B6522" s="343"/>
    </row>
    <row r="6523" spans="2:2" customFormat="1" x14ac:dyDescent="0.3">
      <c r="B6523" s="343"/>
    </row>
    <row r="6524" spans="2:2" customFormat="1" x14ac:dyDescent="0.3">
      <c r="B6524" s="343"/>
    </row>
    <row r="6525" spans="2:2" customFormat="1" x14ac:dyDescent="0.3">
      <c r="B6525" s="343"/>
    </row>
    <row r="6526" spans="2:2" customFormat="1" x14ac:dyDescent="0.3">
      <c r="B6526" s="343"/>
    </row>
    <row r="6527" spans="2:2" customFormat="1" x14ac:dyDescent="0.3">
      <c r="B6527" s="343"/>
    </row>
    <row r="6528" spans="2:2" customFormat="1" x14ac:dyDescent="0.3">
      <c r="B6528" s="343"/>
    </row>
    <row r="6529" spans="2:2" customFormat="1" x14ac:dyDescent="0.3">
      <c r="B6529" s="343"/>
    </row>
    <row r="6530" spans="2:2" customFormat="1" x14ac:dyDescent="0.3">
      <c r="B6530" s="343"/>
    </row>
    <row r="6531" spans="2:2" customFormat="1" x14ac:dyDescent="0.3">
      <c r="B6531" s="343"/>
    </row>
    <row r="6532" spans="2:2" customFormat="1" x14ac:dyDescent="0.3">
      <c r="B6532" s="343"/>
    </row>
    <row r="6533" spans="2:2" customFormat="1" x14ac:dyDescent="0.3">
      <c r="B6533" s="343"/>
    </row>
    <row r="6534" spans="2:2" customFormat="1" x14ac:dyDescent="0.3">
      <c r="B6534" s="343"/>
    </row>
    <row r="6535" spans="2:2" customFormat="1" x14ac:dyDescent="0.3">
      <c r="B6535" s="343"/>
    </row>
    <row r="6536" spans="2:2" customFormat="1" x14ac:dyDescent="0.3">
      <c r="B6536" s="343"/>
    </row>
    <row r="6537" spans="2:2" customFormat="1" x14ac:dyDescent="0.3">
      <c r="B6537" s="343"/>
    </row>
    <row r="6538" spans="2:2" customFormat="1" x14ac:dyDescent="0.3">
      <c r="B6538" s="343"/>
    </row>
    <row r="6539" spans="2:2" customFormat="1" x14ac:dyDescent="0.3">
      <c r="B6539" s="343"/>
    </row>
    <row r="6540" spans="2:2" customFormat="1" x14ac:dyDescent="0.3">
      <c r="B6540" s="343"/>
    </row>
    <row r="6541" spans="2:2" customFormat="1" x14ac:dyDescent="0.3">
      <c r="B6541" s="343"/>
    </row>
    <row r="6542" spans="2:2" customFormat="1" x14ac:dyDescent="0.3">
      <c r="B6542" s="343"/>
    </row>
    <row r="6543" spans="2:2" customFormat="1" x14ac:dyDescent="0.3">
      <c r="B6543" s="343"/>
    </row>
    <row r="6544" spans="2:2" customFormat="1" x14ac:dyDescent="0.3">
      <c r="B6544" s="343"/>
    </row>
    <row r="6545" spans="2:2" customFormat="1" x14ac:dyDescent="0.3">
      <c r="B6545" s="343"/>
    </row>
    <row r="6546" spans="2:2" customFormat="1" x14ac:dyDescent="0.3">
      <c r="B6546" s="343"/>
    </row>
    <row r="6547" spans="2:2" customFormat="1" x14ac:dyDescent="0.3">
      <c r="B6547" s="343"/>
    </row>
    <row r="6548" spans="2:2" customFormat="1" x14ac:dyDescent="0.3">
      <c r="B6548" s="343"/>
    </row>
    <row r="6549" spans="2:2" customFormat="1" x14ac:dyDescent="0.3">
      <c r="B6549" s="343"/>
    </row>
    <row r="6550" spans="2:2" customFormat="1" x14ac:dyDescent="0.3">
      <c r="B6550" s="343"/>
    </row>
    <row r="6551" spans="2:2" customFormat="1" x14ac:dyDescent="0.3">
      <c r="B6551" s="343"/>
    </row>
    <row r="6552" spans="2:2" customFormat="1" x14ac:dyDescent="0.3">
      <c r="B6552" s="343"/>
    </row>
    <row r="6553" spans="2:2" customFormat="1" x14ac:dyDescent="0.3">
      <c r="B6553" s="343"/>
    </row>
    <row r="6554" spans="2:2" customFormat="1" x14ac:dyDescent="0.3">
      <c r="B6554" s="343"/>
    </row>
    <row r="6555" spans="2:2" customFormat="1" x14ac:dyDescent="0.3">
      <c r="B6555" s="343"/>
    </row>
    <row r="6556" spans="2:2" customFormat="1" x14ac:dyDescent="0.3">
      <c r="B6556" s="343"/>
    </row>
    <row r="6557" spans="2:2" customFormat="1" x14ac:dyDescent="0.3">
      <c r="B6557" s="343"/>
    </row>
    <row r="6558" spans="2:2" customFormat="1" x14ac:dyDescent="0.3">
      <c r="B6558" s="343"/>
    </row>
    <row r="6559" spans="2:2" customFormat="1" x14ac:dyDescent="0.3">
      <c r="B6559" s="343"/>
    </row>
    <row r="6560" spans="2:2" customFormat="1" x14ac:dyDescent="0.3">
      <c r="B6560" s="343"/>
    </row>
    <row r="6561" spans="2:2" customFormat="1" x14ac:dyDescent="0.3">
      <c r="B6561" s="343"/>
    </row>
    <row r="6562" spans="2:2" customFormat="1" x14ac:dyDescent="0.3">
      <c r="B6562" s="343"/>
    </row>
    <row r="6563" spans="2:2" customFormat="1" x14ac:dyDescent="0.3">
      <c r="B6563" s="343"/>
    </row>
    <row r="6564" spans="2:2" customFormat="1" x14ac:dyDescent="0.3">
      <c r="B6564" s="343"/>
    </row>
    <row r="6565" spans="2:2" customFormat="1" x14ac:dyDescent="0.3">
      <c r="B6565" s="343"/>
    </row>
    <row r="6566" spans="2:2" customFormat="1" x14ac:dyDescent="0.3">
      <c r="B6566" s="343"/>
    </row>
    <row r="6567" spans="2:2" customFormat="1" x14ac:dyDescent="0.3">
      <c r="B6567" s="343"/>
    </row>
    <row r="6568" spans="2:2" customFormat="1" x14ac:dyDescent="0.3">
      <c r="B6568" s="343"/>
    </row>
    <row r="6569" spans="2:2" customFormat="1" x14ac:dyDescent="0.3">
      <c r="B6569" s="343"/>
    </row>
    <row r="6570" spans="2:2" customFormat="1" x14ac:dyDescent="0.3">
      <c r="B6570" s="343"/>
    </row>
    <row r="6571" spans="2:2" customFormat="1" x14ac:dyDescent="0.3">
      <c r="B6571" s="343"/>
    </row>
    <row r="6572" spans="2:2" customFormat="1" x14ac:dyDescent="0.3">
      <c r="B6572" s="343"/>
    </row>
    <row r="6573" spans="2:2" customFormat="1" x14ac:dyDescent="0.3">
      <c r="B6573" s="343"/>
    </row>
    <row r="6574" spans="2:2" customFormat="1" x14ac:dyDescent="0.3">
      <c r="B6574" s="343"/>
    </row>
    <row r="6575" spans="2:2" customFormat="1" x14ac:dyDescent="0.3">
      <c r="B6575" s="343"/>
    </row>
    <row r="6576" spans="2:2" customFormat="1" x14ac:dyDescent="0.3">
      <c r="B6576" s="343"/>
    </row>
    <row r="6577" spans="2:2" customFormat="1" x14ac:dyDescent="0.3">
      <c r="B6577" s="343"/>
    </row>
    <row r="6578" spans="2:2" customFormat="1" x14ac:dyDescent="0.3">
      <c r="B6578" s="343"/>
    </row>
    <row r="6579" spans="2:2" customFormat="1" x14ac:dyDescent="0.3">
      <c r="B6579" s="343"/>
    </row>
    <row r="6580" spans="2:2" customFormat="1" x14ac:dyDescent="0.3">
      <c r="B6580" s="343"/>
    </row>
    <row r="6581" spans="2:2" customFormat="1" x14ac:dyDescent="0.3">
      <c r="B6581" s="343"/>
    </row>
    <row r="6582" spans="2:2" customFormat="1" x14ac:dyDescent="0.3">
      <c r="B6582" s="343"/>
    </row>
    <row r="6583" spans="2:2" customFormat="1" x14ac:dyDescent="0.3">
      <c r="B6583" s="343"/>
    </row>
    <row r="6584" spans="2:2" customFormat="1" x14ac:dyDescent="0.3">
      <c r="B6584" s="343"/>
    </row>
    <row r="6585" spans="2:2" customFormat="1" x14ac:dyDescent="0.3">
      <c r="B6585" s="343"/>
    </row>
    <row r="6586" spans="2:2" customFormat="1" x14ac:dyDescent="0.3">
      <c r="B6586" s="343"/>
    </row>
    <row r="6587" spans="2:2" customFormat="1" x14ac:dyDescent="0.3">
      <c r="B6587" s="343"/>
    </row>
    <row r="6588" spans="2:2" customFormat="1" x14ac:dyDescent="0.3">
      <c r="B6588" s="343"/>
    </row>
    <row r="6589" spans="2:2" customFormat="1" x14ac:dyDescent="0.3">
      <c r="B6589" s="343"/>
    </row>
    <row r="6590" spans="2:2" customFormat="1" x14ac:dyDescent="0.3">
      <c r="B6590" s="343"/>
    </row>
    <row r="6591" spans="2:2" customFormat="1" x14ac:dyDescent="0.3">
      <c r="B6591" s="343"/>
    </row>
    <row r="6592" spans="2:2" customFormat="1" x14ac:dyDescent="0.3">
      <c r="B6592" s="343"/>
    </row>
    <row r="6593" spans="2:2" customFormat="1" x14ac:dyDescent="0.3">
      <c r="B6593" s="343"/>
    </row>
    <row r="6594" spans="2:2" customFormat="1" x14ac:dyDescent="0.3">
      <c r="B6594" s="343"/>
    </row>
    <row r="6595" spans="2:2" customFormat="1" x14ac:dyDescent="0.3">
      <c r="B6595" s="343"/>
    </row>
    <row r="6596" spans="2:2" customFormat="1" x14ac:dyDescent="0.3">
      <c r="B6596" s="343"/>
    </row>
    <row r="6597" spans="2:2" customFormat="1" x14ac:dyDescent="0.3">
      <c r="B6597" s="343"/>
    </row>
    <row r="6598" spans="2:2" customFormat="1" x14ac:dyDescent="0.3">
      <c r="B6598" s="343"/>
    </row>
    <row r="6599" spans="2:2" customFormat="1" x14ac:dyDescent="0.3">
      <c r="B6599" s="343"/>
    </row>
    <row r="6600" spans="2:2" customFormat="1" x14ac:dyDescent="0.3">
      <c r="B6600" s="343"/>
    </row>
    <row r="6601" spans="2:2" customFormat="1" x14ac:dyDescent="0.3">
      <c r="B6601" s="343"/>
    </row>
    <row r="6602" spans="2:2" customFormat="1" x14ac:dyDescent="0.3">
      <c r="B6602" s="343"/>
    </row>
    <row r="6603" spans="2:2" customFormat="1" x14ac:dyDescent="0.3">
      <c r="B6603" s="343"/>
    </row>
    <row r="6604" spans="2:2" customFormat="1" x14ac:dyDescent="0.3">
      <c r="B6604" s="343"/>
    </row>
    <row r="6605" spans="2:2" customFormat="1" x14ac:dyDescent="0.3">
      <c r="B6605" s="343"/>
    </row>
    <row r="6606" spans="2:2" customFormat="1" x14ac:dyDescent="0.3">
      <c r="B6606" s="343"/>
    </row>
    <row r="6607" spans="2:2" customFormat="1" x14ac:dyDescent="0.3">
      <c r="B6607" s="343"/>
    </row>
    <row r="6608" spans="2:2" customFormat="1" x14ac:dyDescent="0.3">
      <c r="B6608" s="343"/>
    </row>
    <row r="6609" spans="2:2" customFormat="1" x14ac:dyDescent="0.3">
      <c r="B6609" s="343"/>
    </row>
    <row r="6610" spans="2:2" customFormat="1" x14ac:dyDescent="0.3">
      <c r="B6610" s="343"/>
    </row>
    <row r="6611" spans="2:2" customFormat="1" x14ac:dyDescent="0.3">
      <c r="B6611" s="343"/>
    </row>
    <row r="6612" spans="2:2" customFormat="1" x14ac:dyDescent="0.3">
      <c r="B6612" s="343"/>
    </row>
    <row r="6613" spans="2:2" customFormat="1" x14ac:dyDescent="0.3">
      <c r="B6613" s="343"/>
    </row>
    <row r="6614" spans="2:2" customFormat="1" x14ac:dyDescent="0.3">
      <c r="B6614" s="343"/>
    </row>
    <row r="6615" spans="2:2" customFormat="1" x14ac:dyDescent="0.3">
      <c r="B6615" s="343"/>
    </row>
    <row r="6616" spans="2:2" customFormat="1" x14ac:dyDescent="0.3">
      <c r="B6616" s="343"/>
    </row>
    <row r="6617" spans="2:2" customFormat="1" x14ac:dyDescent="0.3">
      <c r="B6617" s="343"/>
    </row>
    <row r="6618" spans="2:2" customFormat="1" x14ac:dyDescent="0.3">
      <c r="B6618" s="343"/>
    </row>
    <row r="6619" spans="2:2" customFormat="1" x14ac:dyDescent="0.3">
      <c r="B6619" s="343"/>
    </row>
    <row r="6620" spans="2:2" customFormat="1" x14ac:dyDescent="0.3">
      <c r="B6620" s="343"/>
    </row>
    <row r="6621" spans="2:2" customFormat="1" x14ac:dyDescent="0.3">
      <c r="B6621" s="343"/>
    </row>
    <row r="6622" spans="2:2" customFormat="1" x14ac:dyDescent="0.3">
      <c r="B6622" s="343"/>
    </row>
    <row r="6623" spans="2:2" customFormat="1" x14ac:dyDescent="0.3">
      <c r="B6623" s="343"/>
    </row>
    <row r="6624" spans="2:2" customFormat="1" x14ac:dyDescent="0.3">
      <c r="B6624" s="343"/>
    </row>
    <row r="6625" spans="2:2" customFormat="1" x14ac:dyDescent="0.3">
      <c r="B6625" s="343"/>
    </row>
    <row r="6626" spans="2:2" customFormat="1" x14ac:dyDescent="0.3">
      <c r="B6626" s="343"/>
    </row>
    <row r="6627" spans="2:2" customFormat="1" x14ac:dyDescent="0.3">
      <c r="B6627" s="343"/>
    </row>
    <row r="6628" spans="2:2" customFormat="1" x14ac:dyDescent="0.3">
      <c r="B6628" s="343"/>
    </row>
    <row r="6629" spans="2:2" customFormat="1" x14ac:dyDescent="0.3">
      <c r="B6629" s="343"/>
    </row>
    <row r="6630" spans="2:2" customFormat="1" x14ac:dyDescent="0.3">
      <c r="B6630" s="343"/>
    </row>
    <row r="6631" spans="2:2" customFormat="1" x14ac:dyDescent="0.3">
      <c r="B6631" s="343"/>
    </row>
    <row r="6632" spans="2:2" customFormat="1" x14ac:dyDescent="0.3">
      <c r="B6632" s="343"/>
    </row>
    <row r="6633" spans="2:2" customFormat="1" x14ac:dyDescent="0.3">
      <c r="B6633" s="343"/>
    </row>
    <row r="6634" spans="2:2" customFormat="1" x14ac:dyDescent="0.3">
      <c r="B6634" s="343"/>
    </row>
    <row r="6635" spans="2:2" customFormat="1" x14ac:dyDescent="0.3">
      <c r="B6635" s="343"/>
    </row>
    <row r="6636" spans="2:2" customFormat="1" x14ac:dyDescent="0.3">
      <c r="B6636" s="343"/>
    </row>
    <row r="6637" spans="2:2" customFormat="1" x14ac:dyDescent="0.3">
      <c r="B6637" s="343"/>
    </row>
    <row r="6638" spans="2:2" customFormat="1" x14ac:dyDescent="0.3">
      <c r="B6638" s="343"/>
    </row>
    <row r="6639" spans="2:2" customFormat="1" x14ac:dyDescent="0.3">
      <c r="B6639" s="343"/>
    </row>
    <row r="6640" spans="2:2" customFormat="1" x14ac:dyDescent="0.3">
      <c r="B6640" s="343"/>
    </row>
    <row r="6641" spans="2:2" customFormat="1" x14ac:dyDescent="0.3">
      <c r="B6641" s="343"/>
    </row>
    <row r="6642" spans="2:2" customFormat="1" x14ac:dyDescent="0.3">
      <c r="B6642" s="343"/>
    </row>
    <row r="6643" spans="2:2" customFormat="1" x14ac:dyDescent="0.3">
      <c r="B6643" s="343"/>
    </row>
    <row r="6644" spans="2:2" customFormat="1" x14ac:dyDescent="0.3">
      <c r="B6644" s="343"/>
    </row>
    <row r="6645" spans="2:2" customFormat="1" x14ac:dyDescent="0.3">
      <c r="B6645" s="343"/>
    </row>
    <row r="6646" spans="2:2" customFormat="1" x14ac:dyDescent="0.3">
      <c r="B6646" s="343"/>
    </row>
    <row r="6647" spans="2:2" customFormat="1" x14ac:dyDescent="0.3">
      <c r="B6647" s="343"/>
    </row>
    <row r="6648" spans="2:2" customFormat="1" x14ac:dyDescent="0.3">
      <c r="B6648" s="343"/>
    </row>
    <row r="6649" spans="2:2" customFormat="1" x14ac:dyDescent="0.3">
      <c r="B6649" s="343"/>
    </row>
    <row r="6650" spans="2:2" customFormat="1" x14ac:dyDescent="0.3">
      <c r="B6650" s="343"/>
    </row>
    <row r="6651" spans="2:2" customFormat="1" x14ac:dyDescent="0.3">
      <c r="B6651" s="343"/>
    </row>
    <row r="6652" spans="2:2" customFormat="1" x14ac:dyDescent="0.3">
      <c r="B6652" s="343"/>
    </row>
    <row r="6653" spans="2:2" customFormat="1" x14ac:dyDescent="0.3">
      <c r="B6653" s="343"/>
    </row>
    <row r="6654" spans="2:2" customFormat="1" x14ac:dyDescent="0.3">
      <c r="B6654" s="343"/>
    </row>
    <row r="6655" spans="2:2" customFormat="1" x14ac:dyDescent="0.3">
      <c r="B6655" s="343"/>
    </row>
    <row r="6656" spans="2:2" customFormat="1" x14ac:dyDescent="0.3">
      <c r="B6656" s="343"/>
    </row>
    <row r="6657" spans="2:2" customFormat="1" x14ac:dyDescent="0.3">
      <c r="B6657" s="343"/>
    </row>
    <row r="6658" spans="2:2" customFormat="1" x14ac:dyDescent="0.3">
      <c r="B6658" s="343"/>
    </row>
    <row r="6659" spans="2:2" customFormat="1" x14ac:dyDescent="0.3">
      <c r="B6659" s="343"/>
    </row>
    <row r="6660" spans="2:2" customFormat="1" x14ac:dyDescent="0.3">
      <c r="B6660" s="343"/>
    </row>
    <row r="6661" spans="2:2" customFormat="1" x14ac:dyDescent="0.3">
      <c r="B6661" s="343"/>
    </row>
    <row r="6662" spans="2:2" customFormat="1" x14ac:dyDescent="0.3">
      <c r="B6662" s="343"/>
    </row>
    <row r="6663" spans="2:2" customFormat="1" x14ac:dyDescent="0.3">
      <c r="B6663" s="343"/>
    </row>
    <row r="6664" spans="2:2" customFormat="1" x14ac:dyDescent="0.3">
      <c r="B6664" s="343"/>
    </row>
    <row r="6665" spans="2:2" customFormat="1" x14ac:dyDescent="0.3">
      <c r="B6665" s="343"/>
    </row>
    <row r="6666" spans="2:2" customFormat="1" x14ac:dyDescent="0.3">
      <c r="B6666" s="343"/>
    </row>
    <row r="6667" spans="2:2" customFormat="1" x14ac:dyDescent="0.3">
      <c r="B6667" s="343"/>
    </row>
    <row r="6668" spans="2:2" customFormat="1" x14ac:dyDescent="0.3">
      <c r="B6668" s="343"/>
    </row>
    <row r="6669" spans="2:2" customFormat="1" x14ac:dyDescent="0.3">
      <c r="B6669" s="343"/>
    </row>
    <row r="6670" spans="2:2" customFormat="1" x14ac:dyDescent="0.3">
      <c r="B6670" s="343"/>
    </row>
    <row r="6671" spans="2:2" customFormat="1" x14ac:dyDescent="0.3">
      <c r="B6671" s="343"/>
    </row>
    <row r="6672" spans="2:2" customFormat="1" x14ac:dyDescent="0.3">
      <c r="B6672" s="343"/>
    </row>
    <row r="6673" spans="2:2" customFormat="1" x14ac:dyDescent="0.3">
      <c r="B6673" s="343"/>
    </row>
    <row r="6674" spans="2:2" customFormat="1" x14ac:dyDescent="0.3">
      <c r="B6674" s="343"/>
    </row>
    <row r="6675" spans="2:2" customFormat="1" x14ac:dyDescent="0.3">
      <c r="B6675" s="343"/>
    </row>
    <row r="6676" spans="2:2" customFormat="1" x14ac:dyDescent="0.3">
      <c r="B6676" s="343"/>
    </row>
    <row r="6677" spans="2:2" customFormat="1" x14ac:dyDescent="0.3">
      <c r="B6677" s="343"/>
    </row>
    <row r="6678" spans="2:2" customFormat="1" x14ac:dyDescent="0.3">
      <c r="B6678" s="343"/>
    </row>
    <row r="6679" spans="2:2" customFormat="1" x14ac:dyDescent="0.3">
      <c r="B6679" s="343"/>
    </row>
    <row r="6680" spans="2:2" customFormat="1" x14ac:dyDescent="0.3">
      <c r="B6680" s="343"/>
    </row>
    <row r="6681" spans="2:2" customFormat="1" x14ac:dyDescent="0.3">
      <c r="B6681" s="343"/>
    </row>
    <row r="6682" spans="2:2" customFormat="1" x14ac:dyDescent="0.3">
      <c r="B6682" s="343"/>
    </row>
    <row r="6683" spans="2:2" customFormat="1" x14ac:dyDescent="0.3">
      <c r="B6683" s="343"/>
    </row>
    <row r="6684" spans="2:2" customFormat="1" x14ac:dyDescent="0.3">
      <c r="B6684" s="343"/>
    </row>
    <row r="6685" spans="2:2" customFormat="1" x14ac:dyDescent="0.3">
      <c r="B6685" s="343"/>
    </row>
    <row r="6686" spans="2:2" customFormat="1" x14ac:dyDescent="0.3">
      <c r="B6686" s="343"/>
    </row>
    <row r="6687" spans="2:2" customFormat="1" x14ac:dyDescent="0.3">
      <c r="B6687" s="343"/>
    </row>
    <row r="6688" spans="2:2" customFormat="1" x14ac:dyDescent="0.3">
      <c r="B6688" s="343"/>
    </row>
    <row r="6689" spans="2:2" customFormat="1" x14ac:dyDescent="0.3">
      <c r="B6689" s="343"/>
    </row>
    <row r="6690" spans="2:2" customFormat="1" x14ac:dyDescent="0.3">
      <c r="B6690" s="343"/>
    </row>
    <row r="6691" spans="2:2" customFormat="1" x14ac:dyDescent="0.3">
      <c r="B6691" s="343"/>
    </row>
    <row r="6692" spans="2:2" customFormat="1" x14ac:dyDescent="0.3">
      <c r="B6692" s="343"/>
    </row>
    <row r="6693" spans="2:2" customFormat="1" x14ac:dyDescent="0.3">
      <c r="B6693" s="343"/>
    </row>
    <row r="6694" spans="2:2" customFormat="1" x14ac:dyDescent="0.3">
      <c r="B6694" s="343"/>
    </row>
    <row r="6695" spans="2:2" customFormat="1" x14ac:dyDescent="0.3">
      <c r="B6695" s="343"/>
    </row>
    <row r="6696" spans="2:2" customFormat="1" x14ac:dyDescent="0.3">
      <c r="B6696" s="343"/>
    </row>
    <row r="6697" spans="2:2" customFormat="1" x14ac:dyDescent="0.3">
      <c r="B6697" s="343"/>
    </row>
    <row r="6698" spans="2:2" customFormat="1" x14ac:dyDescent="0.3">
      <c r="B6698" s="343"/>
    </row>
    <row r="6699" spans="2:2" customFormat="1" x14ac:dyDescent="0.3">
      <c r="B6699" s="343"/>
    </row>
    <row r="6700" spans="2:2" customFormat="1" x14ac:dyDescent="0.3">
      <c r="B6700" s="343"/>
    </row>
    <row r="6701" spans="2:2" customFormat="1" x14ac:dyDescent="0.3">
      <c r="B6701" s="343"/>
    </row>
    <row r="6702" spans="2:2" customFormat="1" x14ac:dyDescent="0.3">
      <c r="B6702" s="343"/>
    </row>
    <row r="6703" spans="2:2" customFormat="1" x14ac:dyDescent="0.3">
      <c r="B6703" s="343"/>
    </row>
    <row r="6704" spans="2:2" customFormat="1" x14ac:dyDescent="0.3">
      <c r="B6704" s="343"/>
    </row>
    <row r="6705" spans="2:2" customFormat="1" x14ac:dyDescent="0.3">
      <c r="B6705" s="343"/>
    </row>
    <row r="6706" spans="2:2" customFormat="1" x14ac:dyDescent="0.3">
      <c r="B6706" s="343"/>
    </row>
    <row r="6707" spans="2:2" customFormat="1" x14ac:dyDescent="0.3">
      <c r="B6707" s="343"/>
    </row>
    <row r="6708" spans="2:2" customFormat="1" x14ac:dyDescent="0.3">
      <c r="B6708" s="343"/>
    </row>
    <row r="6709" spans="2:2" customFormat="1" x14ac:dyDescent="0.3">
      <c r="B6709" s="343"/>
    </row>
    <row r="6710" spans="2:2" customFormat="1" x14ac:dyDescent="0.3">
      <c r="B6710" s="343"/>
    </row>
    <row r="6711" spans="2:2" customFormat="1" x14ac:dyDescent="0.3">
      <c r="B6711" s="343"/>
    </row>
    <row r="6712" spans="2:2" customFormat="1" x14ac:dyDescent="0.3">
      <c r="B6712" s="343"/>
    </row>
    <row r="6713" spans="2:2" customFormat="1" x14ac:dyDescent="0.3">
      <c r="B6713" s="343"/>
    </row>
    <row r="6714" spans="2:2" customFormat="1" x14ac:dyDescent="0.3">
      <c r="B6714" s="343"/>
    </row>
    <row r="6715" spans="2:2" customFormat="1" x14ac:dyDescent="0.3">
      <c r="B6715" s="343"/>
    </row>
    <row r="6716" spans="2:2" customFormat="1" x14ac:dyDescent="0.3">
      <c r="B6716" s="343"/>
    </row>
    <row r="6717" spans="2:2" customFormat="1" x14ac:dyDescent="0.3">
      <c r="B6717" s="343"/>
    </row>
    <row r="6718" spans="2:2" customFormat="1" x14ac:dyDescent="0.3">
      <c r="B6718" s="343"/>
    </row>
    <row r="6719" spans="2:2" customFormat="1" x14ac:dyDescent="0.3">
      <c r="B6719" s="343"/>
    </row>
    <row r="6720" spans="2:2" customFormat="1" x14ac:dyDescent="0.3">
      <c r="B6720" s="343"/>
    </row>
    <row r="6721" spans="2:2" customFormat="1" x14ac:dyDescent="0.3">
      <c r="B6721" s="343"/>
    </row>
    <row r="6722" spans="2:2" customFormat="1" x14ac:dyDescent="0.3">
      <c r="B6722" s="343"/>
    </row>
    <row r="6723" spans="2:2" customFormat="1" x14ac:dyDescent="0.3">
      <c r="B6723" s="343"/>
    </row>
    <row r="6724" spans="2:2" customFormat="1" x14ac:dyDescent="0.3">
      <c r="B6724" s="343"/>
    </row>
    <row r="6725" spans="2:2" customFormat="1" x14ac:dyDescent="0.3">
      <c r="B6725" s="343"/>
    </row>
    <row r="6726" spans="2:2" customFormat="1" x14ac:dyDescent="0.3">
      <c r="B6726" s="343"/>
    </row>
    <row r="6727" spans="2:2" customFormat="1" x14ac:dyDescent="0.3">
      <c r="B6727" s="343"/>
    </row>
    <row r="6728" spans="2:2" customFormat="1" x14ac:dyDescent="0.3">
      <c r="B6728" s="343"/>
    </row>
    <row r="6729" spans="2:2" customFormat="1" x14ac:dyDescent="0.3">
      <c r="B6729" s="343"/>
    </row>
    <row r="6730" spans="2:2" customFormat="1" x14ac:dyDescent="0.3">
      <c r="B6730" s="343"/>
    </row>
    <row r="6731" spans="2:2" customFormat="1" x14ac:dyDescent="0.3">
      <c r="B6731" s="343"/>
    </row>
    <row r="6732" spans="2:2" customFormat="1" x14ac:dyDescent="0.3">
      <c r="B6732" s="343"/>
    </row>
    <row r="6733" spans="2:2" customFormat="1" x14ac:dyDescent="0.3">
      <c r="B6733" s="343"/>
    </row>
    <row r="6734" spans="2:2" customFormat="1" x14ac:dyDescent="0.3">
      <c r="B6734" s="343"/>
    </row>
    <row r="6735" spans="2:2" customFormat="1" x14ac:dyDescent="0.3">
      <c r="B6735" s="343"/>
    </row>
    <row r="6736" spans="2:2" customFormat="1" x14ac:dyDescent="0.3">
      <c r="B6736" s="343"/>
    </row>
    <row r="6737" spans="2:2" customFormat="1" x14ac:dyDescent="0.3">
      <c r="B6737" s="343"/>
    </row>
    <row r="6738" spans="2:2" customFormat="1" x14ac:dyDescent="0.3">
      <c r="B6738" s="343"/>
    </row>
    <row r="6739" spans="2:2" customFormat="1" x14ac:dyDescent="0.3">
      <c r="B6739" s="343"/>
    </row>
    <row r="6740" spans="2:2" customFormat="1" x14ac:dyDescent="0.3">
      <c r="B6740" s="343"/>
    </row>
    <row r="6741" spans="2:2" customFormat="1" x14ac:dyDescent="0.3">
      <c r="B6741" s="343"/>
    </row>
    <row r="6742" spans="2:2" customFormat="1" x14ac:dyDescent="0.3">
      <c r="B6742" s="343"/>
    </row>
    <row r="6743" spans="2:2" customFormat="1" x14ac:dyDescent="0.3">
      <c r="B6743" s="343"/>
    </row>
    <row r="6744" spans="2:2" customFormat="1" x14ac:dyDescent="0.3">
      <c r="B6744" s="343"/>
    </row>
    <row r="6745" spans="2:2" customFormat="1" x14ac:dyDescent="0.3">
      <c r="B6745" s="343"/>
    </row>
    <row r="6746" spans="2:2" customFormat="1" x14ac:dyDescent="0.3">
      <c r="B6746" s="343"/>
    </row>
    <row r="6747" spans="2:2" customFormat="1" x14ac:dyDescent="0.3">
      <c r="B6747" s="343"/>
    </row>
    <row r="6748" spans="2:2" customFormat="1" x14ac:dyDescent="0.3">
      <c r="B6748" s="343"/>
    </row>
    <row r="6749" spans="2:2" customFormat="1" x14ac:dyDescent="0.3">
      <c r="B6749" s="343"/>
    </row>
    <row r="6750" spans="2:2" customFormat="1" x14ac:dyDescent="0.3">
      <c r="B6750" s="343"/>
    </row>
    <row r="6751" spans="2:2" customFormat="1" x14ac:dyDescent="0.3">
      <c r="B6751" s="343"/>
    </row>
    <row r="6752" spans="2:2" customFormat="1" x14ac:dyDescent="0.3">
      <c r="B6752" s="343"/>
    </row>
    <row r="6753" spans="2:2" customFormat="1" x14ac:dyDescent="0.3">
      <c r="B6753" s="343"/>
    </row>
    <row r="6754" spans="2:2" customFormat="1" x14ac:dyDescent="0.3">
      <c r="B6754" s="343"/>
    </row>
    <row r="6755" spans="2:2" customFormat="1" x14ac:dyDescent="0.3">
      <c r="B6755" s="343"/>
    </row>
    <row r="6756" spans="2:2" customFormat="1" x14ac:dyDescent="0.3">
      <c r="B6756" s="343"/>
    </row>
    <row r="6757" spans="2:2" customFormat="1" x14ac:dyDescent="0.3">
      <c r="B6757" s="343"/>
    </row>
    <row r="6758" spans="2:2" customFormat="1" x14ac:dyDescent="0.3">
      <c r="B6758" s="343"/>
    </row>
    <row r="6759" spans="2:2" customFormat="1" x14ac:dyDescent="0.3">
      <c r="B6759" s="343"/>
    </row>
    <row r="6760" spans="2:2" customFormat="1" x14ac:dyDescent="0.3">
      <c r="B6760" s="343"/>
    </row>
    <row r="6761" spans="2:2" customFormat="1" x14ac:dyDescent="0.3">
      <c r="B6761" s="343"/>
    </row>
    <row r="6762" spans="2:2" customFormat="1" x14ac:dyDescent="0.3">
      <c r="B6762" s="343"/>
    </row>
    <row r="6763" spans="2:2" customFormat="1" x14ac:dyDescent="0.3">
      <c r="B6763" s="343"/>
    </row>
    <row r="6764" spans="2:2" customFormat="1" x14ac:dyDescent="0.3">
      <c r="B6764" s="343"/>
    </row>
    <row r="6765" spans="2:2" customFormat="1" x14ac:dyDescent="0.3">
      <c r="B6765" s="343"/>
    </row>
    <row r="6766" spans="2:2" customFormat="1" x14ac:dyDescent="0.3">
      <c r="B6766" s="343"/>
    </row>
    <row r="6767" spans="2:2" customFormat="1" x14ac:dyDescent="0.3">
      <c r="B6767" s="343"/>
    </row>
    <row r="6768" spans="2:2" customFormat="1" x14ac:dyDescent="0.3">
      <c r="B6768" s="343"/>
    </row>
    <row r="6769" spans="2:2" customFormat="1" x14ac:dyDescent="0.3">
      <c r="B6769" s="343"/>
    </row>
    <row r="6770" spans="2:2" customFormat="1" x14ac:dyDescent="0.3">
      <c r="B6770" s="343"/>
    </row>
    <row r="6771" spans="2:2" customFormat="1" x14ac:dyDescent="0.3">
      <c r="B6771" s="343"/>
    </row>
    <row r="6772" spans="2:2" customFormat="1" x14ac:dyDescent="0.3">
      <c r="B6772" s="343"/>
    </row>
    <row r="6773" spans="2:2" customFormat="1" x14ac:dyDescent="0.3">
      <c r="B6773" s="343"/>
    </row>
    <row r="6774" spans="2:2" customFormat="1" x14ac:dyDescent="0.3">
      <c r="B6774" s="343"/>
    </row>
    <row r="6775" spans="2:2" customFormat="1" x14ac:dyDescent="0.3">
      <c r="B6775" s="343"/>
    </row>
    <row r="6776" spans="2:2" customFormat="1" x14ac:dyDescent="0.3">
      <c r="B6776" s="343"/>
    </row>
    <row r="6777" spans="2:2" customFormat="1" x14ac:dyDescent="0.3">
      <c r="B6777" s="343"/>
    </row>
    <row r="6778" spans="2:2" customFormat="1" x14ac:dyDescent="0.3">
      <c r="B6778" s="343"/>
    </row>
    <row r="6779" spans="2:2" customFormat="1" x14ac:dyDescent="0.3">
      <c r="B6779" s="343"/>
    </row>
    <row r="6780" spans="2:2" customFormat="1" x14ac:dyDescent="0.3">
      <c r="B6780" s="343"/>
    </row>
    <row r="6781" spans="2:2" customFormat="1" x14ac:dyDescent="0.3">
      <c r="B6781" s="343"/>
    </row>
    <row r="6782" spans="2:2" customFormat="1" x14ac:dyDescent="0.3">
      <c r="B6782" s="343"/>
    </row>
    <row r="6783" spans="2:2" customFormat="1" x14ac:dyDescent="0.3">
      <c r="B6783" s="343"/>
    </row>
    <row r="6784" spans="2:2" customFormat="1" x14ac:dyDescent="0.3">
      <c r="B6784" s="343"/>
    </row>
    <row r="6785" spans="2:2" customFormat="1" x14ac:dyDescent="0.3">
      <c r="B6785" s="343"/>
    </row>
    <row r="6786" spans="2:2" customFormat="1" x14ac:dyDescent="0.3">
      <c r="B6786" s="343"/>
    </row>
    <row r="6787" spans="2:2" customFormat="1" x14ac:dyDescent="0.3">
      <c r="B6787" s="343"/>
    </row>
    <row r="6788" spans="2:2" customFormat="1" x14ac:dyDescent="0.3">
      <c r="B6788" s="343"/>
    </row>
    <row r="6789" spans="2:2" customFormat="1" x14ac:dyDescent="0.3">
      <c r="B6789" s="343"/>
    </row>
    <row r="6790" spans="2:2" customFormat="1" x14ac:dyDescent="0.3">
      <c r="B6790" s="343"/>
    </row>
    <row r="6791" spans="2:2" customFormat="1" x14ac:dyDescent="0.3">
      <c r="B6791" s="343"/>
    </row>
    <row r="6792" spans="2:2" customFormat="1" x14ac:dyDescent="0.3">
      <c r="B6792" s="343"/>
    </row>
    <row r="6793" spans="2:2" customFormat="1" x14ac:dyDescent="0.3">
      <c r="B6793" s="343"/>
    </row>
    <row r="6794" spans="2:2" customFormat="1" x14ac:dyDescent="0.3">
      <c r="B6794" s="343"/>
    </row>
    <row r="6795" spans="2:2" customFormat="1" x14ac:dyDescent="0.3">
      <c r="B6795" s="343"/>
    </row>
    <row r="6796" spans="2:2" customFormat="1" x14ac:dyDescent="0.3">
      <c r="B6796" s="343"/>
    </row>
    <row r="6797" spans="2:2" customFormat="1" x14ac:dyDescent="0.3">
      <c r="B6797" s="343"/>
    </row>
    <row r="6798" spans="2:2" customFormat="1" x14ac:dyDescent="0.3">
      <c r="B6798" s="343"/>
    </row>
    <row r="6799" spans="2:2" customFormat="1" x14ac:dyDescent="0.3">
      <c r="B6799" s="343"/>
    </row>
    <row r="6800" spans="2:2" customFormat="1" x14ac:dyDescent="0.3">
      <c r="B6800" s="343"/>
    </row>
    <row r="6801" spans="2:2" customFormat="1" x14ac:dyDescent="0.3">
      <c r="B6801" s="343"/>
    </row>
    <row r="6802" spans="2:2" customFormat="1" x14ac:dyDescent="0.3">
      <c r="B6802" s="343"/>
    </row>
    <row r="6803" spans="2:2" customFormat="1" x14ac:dyDescent="0.3">
      <c r="B6803" s="343"/>
    </row>
    <row r="6804" spans="2:2" customFormat="1" x14ac:dyDescent="0.3">
      <c r="B6804" s="343"/>
    </row>
    <row r="6805" spans="2:2" customFormat="1" x14ac:dyDescent="0.3">
      <c r="B6805" s="343"/>
    </row>
    <row r="6806" spans="2:2" customFormat="1" x14ac:dyDescent="0.3">
      <c r="B6806" s="343"/>
    </row>
    <row r="6807" spans="2:2" customFormat="1" x14ac:dyDescent="0.3">
      <c r="B6807" s="343"/>
    </row>
    <row r="6808" spans="2:2" customFormat="1" x14ac:dyDescent="0.3">
      <c r="B6808" s="343"/>
    </row>
    <row r="6809" spans="2:2" customFormat="1" x14ac:dyDescent="0.3">
      <c r="B6809" s="343"/>
    </row>
    <row r="6810" spans="2:2" customFormat="1" x14ac:dyDescent="0.3">
      <c r="B6810" s="343"/>
    </row>
    <row r="6811" spans="2:2" customFormat="1" x14ac:dyDescent="0.3">
      <c r="B6811" s="343"/>
    </row>
    <row r="6812" spans="2:2" customFormat="1" x14ac:dyDescent="0.3">
      <c r="B6812" s="343"/>
    </row>
    <row r="6813" spans="2:2" customFormat="1" x14ac:dyDescent="0.3">
      <c r="B6813" s="343"/>
    </row>
    <row r="6814" spans="2:2" customFormat="1" x14ac:dyDescent="0.3">
      <c r="B6814" s="343"/>
    </row>
    <row r="6815" spans="2:2" customFormat="1" x14ac:dyDescent="0.3">
      <c r="B6815" s="343"/>
    </row>
    <row r="6816" spans="2:2" customFormat="1" x14ac:dyDescent="0.3">
      <c r="B6816" s="343"/>
    </row>
    <row r="6817" spans="2:2" customFormat="1" x14ac:dyDescent="0.3">
      <c r="B6817" s="343"/>
    </row>
    <row r="6818" spans="2:2" customFormat="1" x14ac:dyDescent="0.3">
      <c r="B6818" s="343"/>
    </row>
    <row r="6819" spans="2:2" customFormat="1" x14ac:dyDescent="0.3">
      <c r="B6819" s="343"/>
    </row>
    <row r="6820" spans="2:2" customFormat="1" x14ac:dyDescent="0.3">
      <c r="B6820" s="343"/>
    </row>
    <row r="6821" spans="2:2" customFormat="1" x14ac:dyDescent="0.3">
      <c r="B6821" s="343"/>
    </row>
    <row r="6822" spans="2:2" customFormat="1" x14ac:dyDescent="0.3">
      <c r="B6822" s="343"/>
    </row>
    <row r="6823" spans="2:2" customFormat="1" x14ac:dyDescent="0.3">
      <c r="B6823" s="343"/>
    </row>
    <row r="6824" spans="2:2" customFormat="1" x14ac:dyDescent="0.3">
      <c r="B6824" s="343"/>
    </row>
    <row r="6825" spans="2:2" customFormat="1" x14ac:dyDescent="0.3">
      <c r="B6825" s="343"/>
    </row>
    <row r="6826" spans="2:2" customFormat="1" x14ac:dyDescent="0.3">
      <c r="B6826" s="343"/>
    </row>
    <row r="6827" spans="2:2" customFormat="1" x14ac:dyDescent="0.3">
      <c r="B6827" s="343"/>
    </row>
    <row r="6828" spans="2:2" customFormat="1" x14ac:dyDescent="0.3">
      <c r="B6828" s="343"/>
    </row>
    <row r="6829" spans="2:2" customFormat="1" x14ac:dyDescent="0.3">
      <c r="B6829" s="343"/>
    </row>
    <row r="6830" spans="2:2" customFormat="1" x14ac:dyDescent="0.3">
      <c r="B6830" s="343"/>
    </row>
    <row r="6831" spans="2:2" customFormat="1" x14ac:dyDescent="0.3">
      <c r="B6831" s="343"/>
    </row>
    <row r="6832" spans="2:2" customFormat="1" x14ac:dyDescent="0.3">
      <c r="B6832" s="343"/>
    </row>
    <row r="6833" spans="2:2" customFormat="1" x14ac:dyDescent="0.3">
      <c r="B6833" s="343"/>
    </row>
    <row r="6834" spans="2:2" customFormat="1" x14ac:dyDescent="0.3">
      <c r="B6834" s="343"/>
    </row>
    <row r="6835" spans="2:2" customFormat="1" x14ac:dyDescent="0.3">
      <c r="B6835" s="343"/>
    </row>
    <row r="6836" spans="2:2" customFormat="1" x14ac:dyDescent="0.3">
      <c r="B6836" s="343"/>
    </row>
    <row r="6837" spans="2:2" customFormat="1" x14ac:dyDescent="0.3">
      <c r="B6837" s="343"/>
    </row>
    <row r="6838" spans="2:2" customFormat="1" x14ac:dyDescent="0.3">
      <c r="B6838" s="343"/>
    </row>
    <row r="6839" spans="2:2" customFormat="1" x14ac:dyDescent="0.3">
      <c r="B6839" s="343"/>
    </row>
    <row r="6840" spans="2:2" customFormat="1" x14ac:dyDescent="0.3">
      <c r="B6840" s="343"/>
    </row>
    <row r="6841" spans="2:2" customFormat="1" x14ac:dyDescent="0.3">
      <c r="B6841" s="343"/>
    </row>
    <row r="6842" spans="2:2" customFormat="1" x14ac:dyDescent="0.3">
      <c r="B6842" s="343"/>
    </row>
    <row r="6843" spans="2:2" customFormat="1" x14ac:dyDescent="0.3">
      <c r="B6843" s="343"/>
    </row>
    <row r="6844" spans="2:2" customFormat="1" x14ac:dyDescent="0.3">
      <c r="B6844" s="343"/>
    </row>
    <row r="6845" spans="2:2" customFormat="1" x14ac:dyDescent="0.3">
      <c r="B6845" s="343"/>
    </row>
    <row r="6846" spans="2:2" customFormat="1" x14ac:dyDescent="0.3">
      <c r="B6846" s="343"/>
    </row>
    <row r="6847" spans="2:2" customFormat="1" x14ac:dyDescent="0.3">
      <c r="B6847" s="343"/>
    </row>
    <row r="6848" spans="2:2" customFormat="1" x14ac:dyDescent="0.3">
      <c r="B6848" s="343"/>
    </row>
    <row r="6849" spans="2:2" customFormat="1" x14ac:dyDescent="0.3">
      <c r="B6849" s="343"/>
    </row>
    <row r="6850" spans="2:2" customFormat="1" x14ac:dyDescent="0.3">
      <c r="B6850" s="343"/>
    </row>
    <row r="6851" spans="2:2" customFormat="1" x14ac:dyDescent="0.3">
      <c r="B6851" s="343"/>
    </row>
    <row r="6852" spans="2:2" customFormat="1" x14ac:dyDescent="0.3">
      <c r="B6852" s="343"/>
    </row>
    <row r="6853" spans="2:2" customFormat="1" x14ac:dyDescent="0.3">
      <c r="B6853" s="343"/>
    </row>
    <row r="6854" spans="2:2" customFormat="1" x14ac:dyDescent="0.3">
      <c r="B6854" s="343"/>
    </row>
    <row r="6855" spans="2:2" customFormat="1" x14ac:dyDescent="0.3">
      <c r="B6855" s="343"/>
    </row>
    <row r="6856" spans="2:2" customFormat="1" x14ac:dyDescent="0.3">
      <c r="B6856" s="343"/>
    </row>
    <row r="6857" spans="2:2" customFormat="1" x14ac:dyDescent="0.3">
      <c r="B6857" s="343"/>
    </row>
    <row r="6858" spans="2:2" customFormat="1" x14ac:dyDescent="0.3">
      <c r="B6858" s="343"/>
    </row>
    <row r="6859" spans="2:2" customFormat="1" x14ac:dyDescent="0.3">
      <c r="B6859" s="343"/>
    </row>
    <row r="6860" spans="2:2" customFormat="1" x14ac:dyDescent="0.3">
      <c r="B6860" s="343"/>
    </row>
    <row r="6861" spans="2:2" customFormat="1" x14ac:dyDescent="0.3">
      <c r="B6861" s="343"/>
    </row>
    <row r="6862" spans="2:2" customFormat="1" x14ac:dyDescent="0.3">
      <c r="B6862" s="343"/>
    </row>
    <row r="6863" spans="2:2" customFormat="1" x14ac:dyDescent="0.3">
      <c r="B6863" s="343"/>
    </row>
    <row r="6864" spans="2:2" customFormat="1" x14ac:dyDescent="0.3">
      <c r="B6864" s="343"/>
    </row>
    <row r="6865" spans="2:2" customFormat="1" x14ac:dyDescent="0.3">
      <c r="B6865" s="343"/>
    </row>
    <row r="6866" spans="2:2" customFormat="1" x14ac:dyDescent="0.3">
      <c r="B6866" s="343"/>
    </row>
    <row r="6867" spans="2:2" customFormat="1" x14ac:dyDescent="0.3">
      <c r="B6867" s="343"/>
    </row>
    <row r="6868" spans="2:2" customFormat="1" x14ac:dyDescent="0.3">
      <c r="B6868" s="343"/>
    </row>
    <row r="6869" spans="2:2" customFormat="1" x14ac:dyDescent="0.3">
      <c r="B6869" s="343"/>
    </row>
    <row r="6870" spans="2:2" customFormat="1" x14ac:dyDescent="0.3">
      <c r="B6870" s="343"/>
    </row>
    <row r="6871" spans="2:2" customFormat="1" x14ac:dyDescent="0.3">
      <c r="B6871" s="343"/>
    </row>
    <row r="6872" spans="2:2" customFormat="1" x14ac:dyDescent="0.3">
      <c r="B6872" s="343"/>
    </row>
    <row r="6873" spans="2:2" customFormat="1" x14ac:dyDescent="0.3">
      <c r="B6873" s="343"/>
    </row>
    <row r="6874" spans="2:2" customFormat="1" x14ac:dyDescent="0.3">
      <c r="B6874" s="343"/>
    </row>
    <row r="6875" spans="2:2" customFormat="1" x14ac:dyDescent="0.3">
      <c r="B6875" s="343"/>
    </row>
    <row r="6876" spans="2:2" customFormat="1" x14ac:dyDescent="0.3">
      <c r="B6876" s="343"/>
    </row>
    <row r="6877" spans="2:2" customFormat="1" x14ac:dyDescent="0.3">
      <c r="B6877" s="343"/>
    </row>
    <row r="6878" spans="2:2" customFormat="1" x14ac:dyDescent="0.3">
      <c r="B6878" s="343"/>
    </row>
    <row r="6879" spans="2:2" customFormat="1" x14ac:dyDescent="0.3">
      <c r="B6879" s="343"/>
    </row>
    <row r="6880" spans="2:2" customFormat="1" x14ac:dyDescent="0.3">
      <c r="B6880" s="343"/>
    </row>
    <row r="6881" spans="2:2" customFormat="1" x14ac:dyDescent="0.3">
      <c r="B6881" s="343"/>
    </row>
    <row r="6882" spans="2:2" customFormat="1" x14ac:dyDescent="0.3">
      <c r="B6882" s="343"/>
    </row>
    <row r="6883" spans="2:2" customFormat="1" x14ac:dyDescent="0.3">
      <c r="B6883" s="343"/>
    </row>
    <row r="6884" spans="2:2" customFormat="1" x14ac:dyDescent="0.3">
      <c r="B6884" s="343"/>
    </row>
    <row r="6885" spans="2:2" customFormat="1" x14ac:dyDescent="0.3">
      <c r="B6885" s="343"/>
    </row>
    <row r="6886" spans="2:2" customFormat="1" x14ac:dyDescent="0.3">
      <c r="B6886" s="343"/>
    </row>
    <row r="6887" spans="2:2" customFormat="1" x14ac:dyDescent="0.3">
      <c r="B6887" s="343"/>
    </row>
    <row r="6888" spans="2:2" customFormat="1" x14ac:dyDescent="0.3">
      <c r="B6888" s="343"/>
    </row>
    <row r="6889" spans="2:2" customFormat="1" x14ac:dyDescent="0.3">
      <c r="B6889" s="343"/>
    </row>
    <row r="6890" spans="2:2" customFormat="1" x14ac:dyDescent="0.3">
      <c r="B6890" s="343"/>
    </row>
    <row r="6891" spans="2:2" customFormat="1" x14ac:dyDescent="0.3">
      <c r="B6891" s="343"/>
    </row>
    <row r="6892" spans="2:2" customFormat="1" x14ac:dyDescent="0.3">
      <c r="B6892" s="343"/>
    </row>
    <row r="6893" spans="2:2" customFormat="1" x14ac:dyDescent="0.3">
      <c r="B6893" s="343"/>
    </row>
    <row r="6894" spans="2:2" customFormat="1" x14ac:dyDescent="0.3">
      <c r="B6894" s="343"/>
    </row>
    <row r="6895" spans="2:2" customFormat="1" x14ac:dyDescent="0.3">
      <c r="B6895" s="343"/>
    </row>
    <row r="6896" spans="2:2" customFormat="1" x14ac:dyDescent="0.3">
      <c r="B6896" s="343"/>
    </row>
    <row r="6897" spans="2:2" customFormat="1" x14ac:dyDescent="0.3">
      <c r="B6897" s="343"/>
    </row>
    <row r="6898" spans="2:2" customFormat="1" x14ac:dyDescent="0.3">
      <c r="B6898" s="343"/>
    </row>
    <row r="6899" spans="2:2" customFormat="1" x14ac:dyDescent="0.3">
      <c r="B6899" s="343"/>
    </row>
    <row r="6900" spans="2:2" customFormat="1" x14ac:dyDescent="0.3">
      <c r="B6900" s="343"/>
    </row>
    <row r="6901" spans="2:2" customFormat="1" x14ac:dyDescent="0.3">
      <c r="B6901" s="343"/>
    </row>
    <row r="6902" spans="2:2" customFormat="1" x14ac:dyDescent="0.3">
      <c r="B6902" s="343"/>
    </row>
    <row r="6903" spans="2:2" customFormat="1" x14ac:dyDescent="0.3">
      <c r="B6903" s="343"/>
    </row>
    <row r="6904" spans="2:2" customFormat="1" x14ac:dyDescent="0.3">
      <c r="B6904" s="343"/>
    </row>
    <row r="6905" spans="2:2" customFormat="1" x14ac:dyDescent="0.3">
      <c r="B6905" s="343"/>
    </row>
    <row r="6906" spans="2:2" customFormat="1" x14ac:dyDescent="0.3">
      <c r="B6906" s="343"/>
    </row>
    <row r="6907" spans="2:2" customFormat="1" x14ac:dyDescent="0.3">
      <c r="B6907" s="343"/>
    </row>
    <row r="6908" spans="2:2" customFormat="1" x14ac:dyDescent="0.3">
      <c r="B6908" s="343"/>
    </row>
    <row r="6909" spans="2:2" customFormat="1" x14ac:dyDescent="0.3">
      <c r="B6909" s="343"/>
    </row>
    <row r="6910" spans="2:2" customFormat="1" x14ac:dyDescent="0.3">
      <c r="B6910" s="343"/>
    </row>
    <row r="6911" spans="2:2" customFormat="1" x14ac:dyDescent="0.3">
      <c r="B6911" s="343"/>
    </row>
    <row r="6912" spans="2:2" customFormat="1" x14ac:dyDescent="0.3">
      <c r="B6912" s="343"/>
    </row>
    <row r="6913" spans="2:2" customFormat="1" x14ac:dyDescent="0.3">
      <c r="B6913" s="343"/>
    </row>
    <row r="6914" spans="2:2" customFormat="1" x14ac:dyDescent="0.3">
      <c r="B6914" s="343"/>
    </row>
    <row r="6915" spans="2:2" customFormat="1" x14ac:dyDescent="0.3">
      <c r="B6915" s="343"/>
    </row>
    <row r="6916" spans="2:2" customFormat="1" x14ac:dyDescent="0.3">
      <c r="B6916" s="343"/>
    </row>
    <row r="6917" spans="2:2" customFormat="1" x14ac:dyDescent="0.3">
      <c r="B6917" s="343"/>
    </row>
    <row r="6918" spans="2:2" customFormat="1" x14ac:dyDescent="0.3">
      <c r="B6918" s="343"/>
    </row>
    <row r="6919" spans="2:2" customFormat="1" x14ac:dyDescent="0.3">
      <c r="B6919" s="343"/>
    </row>
    <row r="6920" spans="2:2" customFormat="1" x14ac:dyDescent="0.3">
      <c r="B6920" s="343"/>
    </row>
    <row r="6921" spans="2:2" customFormat="1" x14ac:dyDescent="0.3">
      <c r="B6921" s="343"/>
    </row>
    <row r="6922" spans="2:2" customFormat="1" x14ac:dyDescent="0.3">
      <c r="B6922" s="343"/>
    </row>
    <row r="6923" spans="2:2" customFormat="1" x14ac:dyDescent="0.3">
      <c r="B6923" s="343"/>
    </row>
    <row r="6924" spans="2:2" customFormat="1" x14ac:dyDescent="0.3">
      <c r="B6924" s="343"/>
    </row>
    <row r="6925" spans="2:2" customFormat="1" x14ac:dyDescent="0.3">
      <c r="B6925" s="343"/>
    </row>
    <row r="6926" spans="2:2" customFormat="1" x14ac:dyDescent="0.3">
      <c r="B6926" s="343"/>
    </row>
    <row r="6927" spans="2:2" customFormat="1" x14ac:dyDescent="0.3">
      <c r="B6927" s="343"/>
    </row>
    <row r="6928" spans="2:2" customFormat="1" x14ac:dyDescent="0.3">
      <c r="B6928" s="343"/>
    </row>
    <row r="6929" spans="2:2" customFormat="1" x14ac:dyDescent="0.3">
      <c r="B6929" s="343"/>
    </row>
    <row r="6930" spans="2:2" customFormat="1" x14ac:dyDescent="0.3">
      <c r="B6930" s="343"/>
    </row>
    <row r="6931" spans="2:2" customFormat="1" x14ac:dyDescent="0.3">
      <c r="B6931" s="343"/>
    </row>
    <row r="6932" spans="2:2" customFormat="1" x14ac:dyDescent="0.3">
      <c r="B6932" s="343"/>
    </row>
    <row r="6933" spans="2:2" customFormat="1" x14ac:dyDescent="0.3">
      <c r="B6933" s="343"/>
    </row>
    <row r="6934" spans="2:2" customFormat="1" x14ac:dyDescent="0.3">
      <c r="B6934" s="343"/>
    </row>
    <row r="6935" spans="2:2" customFormat="1" x14ac:dyDescent="0.3">
      <c r="B6935" s="343"/>
    </row>
    <row r="6936" spans="2:2" customFormat="1" x14ac:dyDescent="0.3">
      <c r="B6936" s="343"/>
    </row>
    <row r="6937" spans="2:2" customFormat="1" x14ac:dyDescent="0.3">
      <c r="B6937" s="343"/>
    </row>
    <row r="6938" spans="2:2" customFormat="1" x14ac:dyDescent="0.3">
      <c r="B6938" s="343"/>
    </row>
    <row r="6939" spans="2:2" customFormat="1" x14ac:dyDescent="0.3">
      <c r="B6939" s="343"/>
    </row>
    <row r="6940" spans="2:2" customFormat="1" x14ac:dyDescent="0.3">
      <c r="B6940" s="343"/>
    </row>
    <row r="6941" spans="2:2" customFormat="1" x14ac:dyDescent="0.3">
      <c r="B6941" s="343"/>
    </row>
    <row r="6942" spans="2:2" customFormat="1" x14ac:dyDescent="0.3">
      <c r="B6942" s="343"/>
    </row>
    <row r="6943" spans="2:2" customFormat="1" x14ac:dyDescent="0.3">
      <c r="B6943" s="343"/>
    </row>
    <row r="6944" spans="2:2" customFormat="1" x14ac:dyDescent="0.3">
      <c r="B6944" s="343"/>
    </row>
    <row r="6945" spans="2:2" customFormat="1" x14ac:dyDescent="0.3">
      <c r="B6945" s="343"/>
    </row>
    <row r="6946" spans="2:2" customFormat="1" x14ac:dyDescent="0.3">
      <c r="B6946" s="343"/>
    </row>
    <row r="6947" spans="2:2" customFormat="1" x14ac:dyDescent="0.3">
      <c r="B6947" s="343"/>
    </row>
    <row r="6948" spans="2:2" customFormat="1" x14ac:dyDescent="0.3">
      <c r="B6948" s="343"/>
    </row>
    <row r="6949" spans="2:2" customFormat="1" x14ac:dyDescent="0.3">
      <c r="B6949" s="343"/>
    </row>
    <row r="6950" spans="2:2" customFormat="1" x14ac:dyDescent="0.3">
      <c r="B6950" s="343"/>
    </row>
    <row r="6951" spans="2:2" customFormat="1" x14ac:dyDescent="0.3">
      <c r="B6951" s="343"/>
    </row>
    <row r="6952" spans="2:2" customFormat="1" x14ac:dyDescent="0.3">
      <c r="B6952" s="343"/>
    </row>
    <row r="6953" spans="2:2" customFormat="1" x14ac:dyDescent="0.3">
      <c r="B6953" s="343"/>
    </row>
    <row r="6954" spans="2:2" customFormat="1" x14ac:dyDescent="0.3">
      <c r="B6954" s="343"/>
    </row>
    <row r="6955" spans="2:2" customFormat="1" x14ac:dyDescent="0.3">
      <c r="B6955" s="343"/>
    </row>
    <row r="6956" spans="2:2" customFormat="1" x14ac:dyDescent="0.3">
      <c r="B6956" s="343"/>
    </row>
    <row r="6957" spans="2:2" customFormat="1" x14ac:dyDescent="0.3">
      <c r="B6957" s="343"/>
    </row>
    <row r="6958" spans="2:2" customFormat="1" x14ac:dyDescent="0.3">
      <c r="B6958" s="343"/>
    </row>
    <row r="6959" spans="2:2" customFormat="1" x14ac:dyDescent="0.3">
      <c r="B6959" s="343"/>
    </row>
    <row r="6960" spans="2:2" customFormat="1" x14ac:dyDescent="0.3">
      <c r="B6960" s="343"/>
    </row>
    <row r="6961" spans="2:2" customFormat="1" x14ac:dyDescent="0.3">
      <c r="B6961" s="343"/>
    </row>
    <row r="6962" spans="2:2" customFormat="1" x14ac:dyDescent="0.3">
      <c r="B6962" s="343"/>
    </row>
    <row r="6963" spans="2:2" customFormat="1" x14ac:dyDescent="0.3">
      <c r="B6963" s="343"/>
    </row>
    <row r="6964" spans="2:2" customFormat="1" x14ac:dyDescent="0.3">
      <c r="B6964" s="343"/>
    </row>
    <row r="6965" spans="2:2" customFormat="1" x14ac:dyDescent="0.3">
      <c r="B6965" s="343"/>
    </row>
    <row r="6966" spans="2:2" customFormat="1" x14ac:dyDescent="0.3">
      <c r="B6966" s="343"/>
    </row>
    <row r="6967" spans="2:2" customFormat="1" x14ac:dyDescent="0.3">
      <c r="B6967" s="343"/>
    </row>
    <row r="6968" spans="2:2" customFormat="1" x14ac:dyDescent="0.3">
      <c r="B6968" s="343"/>
    </row>
    <row r="6969" spans="2:2" customFormat="1" x14ac:dyDescent="0.3">
      <c r="B6969" s="343"/>
    </row>
    <row r="6970" spans="2:2" customFormat="1" x14ac:dyDescent="0.3">
      <c r="B6970" s="343"/>
    </row>
    <row r="6971" spans="2:2" customFormat="1" x14ac:dyDescent="0.3">
      <c r="B6971" s="343"/>
    </row>
    <row r="6972" spans="2:2" customFormat="1" x14ac:dyDescent="0.3">
      <c r="B6972" s="343"/>
    </row>
    <row r="6973" spans="2:2" customFormat="1" x14ac:dyDescent="0.3">
      <c r="B6973" s="343"/>
    </row>
    <row r="6974" spans="2:2" customFormat="1" x14ac:dyDescent="0.3">
      <c r="B6974" s="343"/>
    </row>
    <row r="6975" spans="2:2" customFormat="1" x14ac:dyDescent="0.3">
      <c r="B6975" s="343"/>
    </row>
    <row r="6976" spans="2:2" customFormat="1" x14ac:dyDescent="0.3">
      <c r="B6976" s="343"/>
    </row>
    <row r="6977" spans="2:2" customFormat="1" x14ac:dyDescent="0.3">
      <c r="B6977" s="343"/>
    </row>
    <row r="6978" spans="2:2" customFormat="1" x14ac:dyDescent="0.3">
      <c r="B6978" s="343"/>
    </row>
    <row r="6979" spans="2:2" customFormat="1" x14ac:dyDescent="0.3">
      <c r="B6979" s="343"/>
    </row>
    <row r="6980" spans="2:2" customFormat="1" x14ac:dyDescent="0.3">
      <c r="B6980" s="343"/>
    </row>
    <row r="6981" spans="2:2" customFormat="1" x14ac:dyDescent="0.3">
      <c r="B6981" s="343"/>
    </row>
    <row r="6982" spans="2:2" customFormat="1" x14ac:dyDescent="0.3">
      <c r="B6982" s="343"/>
    </row>
    <row r="6983" spans="2:2" customFormat="1" x14ac:dyDescent="0.3">
      <c r="B6983" s="343"/>
    </row>
    <row r="6984" spans="2:2" customFormat="1" x14ac:dyDescent="0.3">
      <c r="B6984" s="343"/>
    </row>
    <row r="6985" spans="2:2" customFormat="1" x14ac:dyDescent="0.3">
      <c r="B6985" s="343"/>
    </row>
    <row r="6986" spans="2:2" customFormat="1" x14ac:dyDescent="0.3">
      <c r="B6986" s="343"/>
    </row>
    <row r="6987" spans="2:2" customFormat="1" x14ac:dyDescent="0.3">
      <c r="B6987" s="343"/>
    </row>
    <row r="6988" spans="2:2" customFormat="1" x14ac:dyDescent="0.3">
      <c r="B6988" s="343"/>
    </row>
    <row r="6989" spans="2:2" customFormat="1" x14ac:dyDescent="0.3">
      <c r="B6989" s="343"/>
    </row>
    <row r="6990" spans="2:2" customFormat="1" x14ac:dyDescent="0.3">
      <c r="B6990" s="343"/>
    </row>
    <row r="6991" spans="2:2" customFormat="1" x14ac:dyDescent="0.3">
      <c r="B6991" s="343"/>
    </row>
    <row r="6992" spans="2:2" customFormat="1" x14ac:dyDescent="0.3">
      <c r="B6992" s="343"/>
    </row>
    <row r="6993" spans="2:2" customFormat="1" x14ac:dyDescent="0.3">
      <c r="B6993" s="343"/>
    </row>
    <row r="6994" spans="2:2" customFormat="1" x14ac:dyDescent="0.3">
      <c r="B6994" s="343"/>
    </row>
    <row r="6995" spans="2:2" customFormat="1" x14ac:dyDescent="0.3">
      <c r="B6995" s="343"/>
    </row>
    <row r="6996" spans="2:2" customFormat="1" x14ac:dyDescent="0.3">
      <c r="B6996" s="343"/>
    </row>
    <row r="6997" spans="2:2" customFormat="1" x14ac:dyDescent="0.3">
      <c r="B6997" s="343"/>
    </row>
    <row r="6998" spans="2:2" customFormat="1" x14ac:dyDescent="0.3">
      <c r="B6998" s="343"/>
    </row>
    <row r="6999" spans="2:2" customFormat="1" x14ac:dyDescent="0.3">
      <c r="B6999" s="343"/>
    </row>
    <row r="7000" spans="2:2" customFormat="1" x14ac:dyDescent="0.3">
      <c r="B7000" s="343"/>
    </row>
    <row r="7001" spans="2:2" customFormat="1" x14ac:dyDescent="0.3">
      <c r="B7001" s="343"/>
    </row>
    <row r="7002" spans="2:2" customFormat="1" x14ac:dyDescent="0.3">
      <c r="B7002" s="343"/>
    </row>
    <row r="7003" spans="2:2" customFormat="1" x14ac:dyDescent="0.3">
      <c r="B7003" s="343"/>
    </row>
    <row r="7004" spans="2:2" customFormat="1" x14ac:dyDescent="0.3">
      <c r="B7004" s="343"/>
    </row>
    <row r="7005" spans="2:2" customFormat="1" x14ac:dyDescent="0.3">
      <c r="B7005" s="343"/>
    </row>
    <row r="7006" spans="2:2" customFormat="1" x14ac:dyDescent="0.3">
      <c r="B7006" s="343"/>
    </row>
    <row r="7007" spans="2:2" customFormat="1" x14ac:dyDescent="0.3">
      <c r="B7007" s="343"/>
    </row>
    <row r="7008" spans="2:2" customFormat="1" x14ac:dyDescent="0.3">
      <c r="B7008" s="343"/>
    </row>
    <row r="7009" spans="2:2" customFormat="1" x14ac:dyDescent="0.3">
      <c r="B7009" s="343"/>
    </row>
    <row r="7010" spans="2:2" customFormat="1" x14ac:dyDescent="0.3">
      <c r="B7010" s="343"/>
    </row>
    <row r="7011" spans="2:2" customFormat="1" x14ac:dyDescent="0.3">
      <c r="B7011" s="343"/>
    </row>
    <row r="7012" spans="2:2" customFormat="1" x14ac:dyDescent="0.3">
      <c r="B7012" s="343"/>
    </row>
    <row r="7013" spans="2:2" customFormat="1" x14ac:dyDescent="0.3">
      <c r="B7013" s="343"/>
    </row>
    <row r="7014" spans="2:2" customFormat="1" x14ac:dyDescent="0.3">
      <c r="B7014" s="343"/>
    </row>
    <row r="7015" spans="2:2" customFormat="1" x14ac:dyDescent="0.3">
      <c r="B7015" s="343"/>
    </row>
    <row r="7016" spans="2:2" customFormat="1" x14ac:dyDescent="0.3">
      <c r="B7016" s="343"/>
    </row>
    <row r="7017" spans="2:2" customFormat="1" x14ac:dyDescent="0.3">
      <c r="B7017" s="343"/>
    </row>
    <row r="7018" spans="2:2" customFormat="1" x14ac:dyDescent="0.3">
      <c r="B7018" s="343"/>
    </row>
    <row r="7019" spans="2:2" customFormat="1" x14ac:dyDescent="0.3">
      <c r="B7019" s="343"/>
    </row>
    <row r="7020" spans="2:2" customFormat="1" x14ac:dyDescent="0.3">
      <c r="B7020" s="343"/>
    </row>
    <row r="7021" spans="2:2" customFormat="1" x14ac:dyDescent="0.3">
      <c r="B7021" s="343"/>
    </row>
    <row r="7022" spans="2:2" customFormat="1" x14ac:dyDescent="0.3">
      <c r="B7022" s="343"/>
    </row>
    <row r="7023" spans="2:2" customFormat="1" x14ac:dyDescent="0.3">
      <c r="B7023" s="343"/>
    </row>
    <row r="7024" spans="2:2" customFormat="1" x14ac:dyDescent="0.3">
      <c r="B7024" s="343"/>
    </row>
    <row r="7025" spans="2:2" customFormat="1" x14ac:dyDescent="0.3">
      <c r="B7025" s="343"/>
    </row>
    <row r="7026" spans="2:2" customFormat="1" x14ac:dyDescent="0.3">
      <c r="B7026" s="343"/>
    </row>
    <row r="7027" spans="2:2" customFormat="1" x14ac:dyDescent="0.3">
      <c r="B7027" s="343"/>
    </row>
    <row r="7028" spans="2:2" customFormat="1" x14ac:dyDescent="0.3">
      <c r="B7028" s="343"/>
    </row>
    <row r="7029" spans="2:2" customFormat="1" x14ac:dyDescent="0.3">
      <c r="B7029" s="343"/>
    </row>
    <row r="7030" spans="2:2" customFormat="1" x14ac:dyDescent="0.3">
      <c r="B7030" s="343"/>
    </row>
    <row r="7031" spans="2:2" customFormat="1" x14ac:dyDescent="0.3">
      <c r="B7031" s="343"/>
    </row>
    <row r="7032" spans="2:2" customFormat="1" x14ac:dyDescent="0.3">
      <c r="B7032" s="343"/>
    </row>
    <row r="7033" spans="2:2" customFormat="1" x14ac:dyDescent="0.3">
      <c r="B7033" s="343"/>
    </row>
    <row r="7034" spans="2:2" customFormat="1" x14ac:dyDescent="0.3">
      <c r="B7034" s="343"/>
    </row>
    <row r="7035" spans="2:2" customFormat="1" x14ac:dyDescent="0.3">
      <c r="B7035" s="343"/>
    </row>
    <row r="7036" spans="2:2" customFormat="1" x14ac:dyDescent="0.3">
      <c r="B7036" s="343"/>
    </row>
    <row r="7037" spans="2:2" customFormat="1" x14ac:dyDescent="0.3">
      <c r="B7037" s="343"/>
    </row>
    <row r="7038" spans="2:2" customFormat="1" x14ac:dyDescent="0.3">
      <c r="B7038" s="343"/>
    </row>
    <row r="7039" spans="2:2" customFormat="1" x14ac:dyDescent="0.3">
      <c r="B7039" s="343"/>
    </row>
    <row r="7040" spans="2:2" customFormat="1" x14ac:dyDescent="0.3">
      <c r="B7040" s="343"/>
    </row>
    <row r="7041" spans="2:2" customFormat="1" x14ac:dyDescent="0.3">
      <c r="B7041" s="343"/>
    </row>
    <row r="7042" spans="2:2" customFormat="1" x14ac:dyDescent="0.3">
      <c r="B7042" s="343"/>
    </row>
    <row r="7043" spans="2:2" customFormat="1" x14ac:dyDescent="0.3">
      <c r="B7043" s="343"/>
    </row>
    <row r="7044" spans="2:2" customFormat="1" x14ac:dyDescent="0.3">
      <c r="B7044" s="343"/>
    </row>
    <row r="7045" spans="2:2" customFormat="1" x14ac:dyDescent="0.3">
      <c r="B7045" s="343"/>
    </row>
    <row r="7046" spans="2:2" customFormat="1" x14ac:dyDescent="0.3">
      <c r="B7046" s="343"/>
    </row>
    <row r="7047" spans="2:2" customFormat="1" x14ac:dyDescent="0.3">
      <c r="B7047" s="343"/>
    </row>
    <row r="7048" spans="2:2" customFormat="1" x14ac:dyDescent="0.3">
      <c r="B7048" s="343"/>
    </row>
    <row r="7049" spans="2:2" customFormat="1" x14ac:dyDescent="0.3">
      <c r="B7049" s="343"/>
    </row>
    <row r="7050" spans="2:2" customFormat="1" x14ac:dyDescent="0.3">
      <c r="B7050" s="343"/>
    </row>
    <row r="7051" spans="2:2" customFormat="1" x14ac:dyDescent="0.3">
      <c r="B7051" s="343"/>
    </row>
    <row r="7052" spans="2:2" customFormat="1" x14ac:dyDescent="0.3">
      <c r="B7052" s="343"/>
    </row>
    <row r="7053" spans="2:2" customFormat="1" x14ac:dyDescent="0.3">
      <c r="B7053" s="343"/>
    </row>
    <row r="7054" spans="2:2" customFormat="1" x14ac:dyDescent="0.3">
      <c r="B7054" s="343"/>
    </row>
    <row r="7055" spans="2:2" customFormat="1" x14ac:dyDescent="0.3">
      <c r="B7055" s="343"/>
    </row>
    <row r="7056" spans="2:2" customFormat="1" x14ac:dyDescent="0.3">
      <c r="B7056" s="343"/>
    </row>
    <row r="7057" spans="2:2" customFormat="1" x14ac:dyDescent="0.3">
      <c r="B7057" s="343"/>
    </row>
    <row r="7058" spans="2:2" customFormat="1" x14ac:dyDescent="0.3">
      <c r="B7058" s="343"/>
    </row>
    <row r="7059" spans="2:2" customFormat="1" x14ac:dyDescent="0.3">
      <c r="B7059" s="343"/>
    </row>
    <row r="7060" spans="2:2" customFormat="1" x14ac:dyDescent="0.3">
      <c r="B7060" s="343"/>
    </row>
    <row r="7061" spans="2:2" customFormat="1" x14ac:dyDescent="0.3">
      <c r="B7061" s="343"/>
    </row>
    <row r="7062" spans="2:2" customFormat="1" x14ac:dyDescent="0.3">
      <c r="B7062" s="343"/>
    </row>
    <row r="7063" spans="2:2" customFormat="1" x14ac:dyDescent="0.3">
      <c r="B7063" s="343"/>
    </row>
    <row r="7064" spans="2:2" customFormat="1" x14ac:dyDescent="0.3">
      <c r="B7064" s="343"/>
    </row>
    <row r="7065" spans="2:2" customFormat="1" x14ac:dyDescent="0.3">
      <c r="B7065" s="343"/>
    </row>
    <row r="7066" spans="2:2" customFormat="1" x14ac:dyDescent="0.3">
      <c r="B7066" s="343"/>
    </row>
    <row r="7067" spans="2:2" customFormat="1" x14ac:dyDescent="0.3">
      <c r="B7067" s="343"/>
    </row>
    <row r="7068" spans="2:2" customFormat="1" x14ac:dyDescent="0.3">
      <c r="B7068" s="343"/>
    </row>
    <row r="7069" spans="2:2" customFormat="1" x14ac:dyDescent="0.3">
      <c r="B7069" s="343"/>
    </row>
    <row r="7070" spans="2:2" customFormat="1" x14ac:dyDescent="0.3">
      <c r="B7070" s="343"/>
    </row>
    <row r="7071" spans="2:2" customFormat="1" x14ac:dyDescent="0.3">
      <c r="B7071" s="343"/>
    </row>
    <row r="7072" spans="2:2" customFormat="1" x14ac:dyDescent="0.3">
      <c r="B7072" s="343"/>
    </row>
    <row r="7073" spans="2:2" customFormat="1" x14ac:dyDescent="0.3">
      <c r="B7073" s="343"/>
    </row>
    <row r="7074" spans="2:2" customFormat="1" x14ac:dyDescent="0.3">
      <c r="B7074" s="343"/>
    </row>
    <row r="7075" spans="2:2" customFormat="1" x14ac:dyDescent="0.3">
      <c r="B7075" s="343"/>
    </row>
    <row r="7076" spans="2:2" customFormat="1" x14ac:dyDescent="0.3">
      <c r="B7076" s="343"/>
    </row>
    <row r="7077" spans="2:2" customFormat="1" x14ac:dyDescent="0.3">
      <c r="B7077" s="343"/>
    </row>
    <row r="7078" spans="2:2" customFormat="1" x14ac:dyDescent="0.3">
      <c r="B7078" s="343"/>
    </row>
    <row r="7079" spans="2:2" customFormat="1" x14ac:dyDescent="0.3">
      <c r="B7079" s="343"/>
    </row>
    <row r="7080" spans="2:2" customFormat="1" x14ac:dyDescent="0.3">
      <c r="B7080" s="343"/>
    </row>
    <row r="7081" spans="2:2" customFormat="1" x14ac:dyDescent="0.3">
      <c r="B7081" s="343"/>
    </row>
    <row r="7082" spans="2:2" customFormat="1" x14ac:dyDescent="0.3">
      <c r="B7082" s="343"/>
    </row>
    <row r="7083" spans="2:2" customFormat="1" x14ac:dyDescent="0.3">
      <c r="B7083" s="343"/>
    </row>
    <row r="7084" spans="2:2" customFormat="1" x14ac:dyDescent="0.3">
      <c r="B7084" s="343"/>
    </row>
    <row r="7085" spans="2:2" customFormat="1" x14ac:dyDescent="0.3">
      <c r="B7085" s="343"/>
    </row>
    <row r="7086" spans="2:2" customFormat="1" x14ac:dyDescent="0.3">
      <c r="B7086" s="343"/>
    </row>
    <row r="7087" spans="2:2" customFormat="1" x14ac:dyDescent="0.3">
      <c r="B7087" s="343"/>
    </row>
    <row r="7088" spans="2:2" customFormat="1" x14ac:dyDescent="0.3">
      <c r="B7088" s="343"/>
    </row>
    <row r="7089" spans="2:2" customFormat="1" x14ac:dyDescent="0.3">
      <c r="B7089" s="343"/>
    </row>
    <row r="7090" spans="2:2" customFormat="1" x14ac:dyDescent="0.3">
      <c r="B7090" s="343"/>
    </row>
    <row r="7091" spans="2:2" customFormat="1" x14ac:dyDescent="0.3">
      <c r="B7091" s="343"/>
    </row>
    <row r="7092" spans="2:2" customFormat="1" x14ac:dyDescent="0.3">
      <c r="B7092" s="343"/>
    </row>
    <row r="7093" spans="2:2" customFormat="1" x14ac:dyDescent="0.3">
      <c r="B7093" s="343"/>
    </row>
    <row r="7094" spans="2:2" customFormat="1" x14ac:dyDescent="0.3">
      <c r="B7094" s="343"/>
    </row>
    <row r="7095" spans="2:2" customFormat="1" x14ac:dyDescent="0.3">
      <c r="B7095" s="343"/>
    </row>
    <row r="7096" spans="2:2" customFormat="1" x14ac:dyDescent="0.3">
      <c r="B7096" s="343"/>
    </row>
    <row r="7097" spans="2:2" customFormat="1" x14ac:dyDescent="0.3">
      <c r="B7097" s="343"/>
    </row>
    <row r="7098" spans="2:2" customFormat="1" x14ac:dyDescent="0.3">
      <c r="B7098" s="343"/>
    </row>
    <row r="7099" spans="2:2" customFormat="1" x14ac:dyDescent="0.3">
      <c r="B7099" s="343"/>
    </row>
    <row r="7100" spans="2:2" customFormat="1" x14ac:dyDescent="0.3">
      <c r="B7100" s="343"/>
    </row>
    <row r="7101" spans="2:2" customFormat="1" x14ac:dyDescent="0.3">
      <c r="B7101" s="343"/>
    </row>
    <row r="7102" spans="2:2" customFormat="1" x14ac:dyDescent="0.3">
      <c r="B7102" s="343"/>
    </row>
    <row r="7103" spans="2:2" customFormat="1" x14ac:dyDescent="0.3">
      <c r="B7103" s="343"/>
    </row>
    <row r="7104" spans="2:2" customFormat="1" x14ac:dyDescent="0.3">
      <c r="B7104" s="343"/>
    </row>
    <row r="7105" spans="2:2" customFormat="1" x14ac:dyDescent="0.3">
      <c r="B7105" s="343"/>
    </row>
    <row r="7106" spans="2:2" customFormat="1" x14ac:dyDescent="0.3">
      <c r="B7106" s="343"/>
    </row>
    <row r="7107" spans="2:2" customFormat="1" x14ac:dyDescent="0.3">
      <c r="B7107" s="343"/>
    </row>
    <row r="7108" spans="2:2" customFormat="1" x14ac:dyDescent="0.3">
      <c r="B7108" s="343"/>
    </row>
    <row r="7109" spans="2:2" customFormat="1" x14ac:dyDescent="0.3">
      <c r="B7109" s="343"/>
    </row>
    <row r="7110" spans="2:2" customFormat="1" x14ac:dyDescent="0.3">
      <c r="B7110" s="343"/>
    </row>
    <row r="7111" spans="2:2" customFormat="1" x14ac:dyDescent="0.3">
      <c r="B7111" s="343"/>
    </row>
    <row r="7112" spans="2:2" customFormat="1" x14ac:dyDescent="0.3">
      <c r="B7112" s="343"/>
    </row>
    <row r="7113" spans="2:2" customFormat="1" x14ac:dyDescent="0.3">
      <c r="B7113" s="343"/>
    </row>
    <row r="7114" spans="2:2" customFormat="1" x14ac:dyDescent="0.3">
      <c r="B7114" s="343"/>
    </row>
    <row r="7115" spans="2:2" customFormat="1" x14ac:dyDescent="0.3">
      <c r="B7115" s="343"/>
    </row>
    <row r="7116" spans="2:2" customFormat="1" x14ac:dyDescent="0.3">
      <c r="B7116" s="343"/>
    </row>
    <row r="7117" spans="2:2" customFormat="1" x14ac:dyDescent="0.3">
      <c r="B7117" s="343"/>
    </row>
    <row r="7118" spans="2:2" customFormat="1" x14ac:dyDescent="0.3">
      <c r="B7118" s="343"/>
    </row>
    <row r="7119" spans="2:2" customFormat="1" x14ac:dyDescent="0.3">
      <c r="B7119" s="343"/>
    </row>
    <row r="7120" spans="2:2" customFormat="1" x14ac:dyDescent="0.3">
      <c r="B7120" s="343"/>
    </row>
    <row r="7121" spans="2:2" customFormat="1" x14ac:dyDescent="0.3">
      <c r="B7121" s="343"/>
    </row>
    <row r="7122" spans="2:2" customFormat="1" x14ac:dyDescent="0.3">
      <c r="B7122" s="343"/>
    </row>
    <row r="7123" spans="2:2" customFormat="1" x14ac:dyDescent="0.3">
      <c r="B7123" s="343"/>
    </row>
    <row r="7124" spans="2:2" customFormat="1" x14ac:dyDescent="0.3">
      <c r="B7124" s="343"/>
    </row>
    <row r="7125" spans="2:2" customFormat="1" x14ac:dyDescent="0.3">
      <c r="B7125" s="343"/>
    </row>
    <row r="7126" spans="2:2" customFormat="1" x14ac:dyDescent="0.3">
      <c r="B7126" s="343"/>
    </row>
    <row r="7127" spans="2:2" customFormat="1" x14ac:dyDescent="0.3">
      <c r="B7127" s="343"/>
    </row>
    <row r="7128" spans="2:2" customFormat="1" x14ac:dyDescent="0.3">
      <c r="B7128" s="343"/>
    </row>
    <row r="7129" spans="2:2" customFormat="1" x14ac:dyDescent="0.3">
      <c r="B7129" s="343"/>
    </row>
    <row r="7130" spans="2:2" customFormat="1" x14ac:dyDescent="0.3">
      <c r="B7130" s="343"/>
    </row>
    <row r="7131" spans="2:2" customFormat="1" x14ac:dyDescent="0.3">
      <c r="B7131" s="343"/>
    </row>
    <row r="7132" spans="2:2" customFormat="1" x14ac:dyDescent="0.3">
      <c r="B7132" s="343"/>
    </row>
    <row r="7133" spans="2:2" customFormat="1" x14ac:dyDescent="0.3">
      <c r="B7133" s="343"/>
    </row>
    <row r="7134" spans="2:2" customFormat="1" x14ac:dyDescent="0.3">
      <c r="B7134" s="343"/>
    </row>
    <row r="7135" spans="2:2" customFormat="1" x14ac:dyDescent="0.3">
      <c r="B7135" s="343"/>
    </row>
    <row r="7136" spans="2:2" customFormat="1" x14ac:dyDescent="0.3">
      <c r="B7136" s="343"/>
    </row>
    <row r="7137" spans="2:2" customFormat="1" x14ac:dyDescent="0.3">
      <c r="B7137" s="343"/>
    </row>
    <row r="7138" spans="2:2" customFormat="1" x14ac:dyDescent="0.3">
      <c r="B7138" s="343"/>
    </row>
    <row r="7139" spans="2:2" customFormat="1" x14ac:dyDescent="0.3">
      <c r="B7139" s="343"/>
    </row>
    <row r="7140" spans="2:2" customFormat="1" x14ac:dyDescent="0.3">
      <c r="B7140" s="343"/>
    </row>
    <row r="7141" spans="2:2" customFormat="1" x14ac:dyDescent="0.3">
      <c r="B7141" s="343"/>
    </row>
    <row r="7142" spans="2:2" customFormat="1" x14ac:dyDescent="0.3">
      <c r="B7142" s="343"/>
    </row>
    <row r="7143" spans="2:2" customFormat="1" x14ac:dyDescent="0.3">
      <c r="B7143" s="343"/>
    </row>
    <row r="7144" spans="2:2" customFormat="1" x14ac:dyDescent="0.3">
      <c r="B7144" s="343"/>
    </row>
    <row r="7145" spans="2:2" customFormat="1" x14ac:dyDescent="0.3">
      <c r="B7145" s="343"/>
    </row>
    <row r="7146" spans="2:2" customFormat="1" x14ac:dyDescent="0.3">
      <c r="B7146" s="343"/>
    </row>
    <row r="7147" spans="2:2" customFormat="1" x14ac:dyDescent="0.3">
      <c r="B7147" s="343"/>
    </row>
    <row r="7148" spans="2:2" customFormat="1" x14ac:dyDescent="0.3">
      <c r="B7148" s="343"/>
    </row>
    <row r="7149" spans="2:2" customFormat="1" x14ac:dyDescent="0.3">
      <c r="B7149" s="343"/>
    </row>
    <row r="7150" spans="2:2" customFormat="1" x14ac:dyDescent="0.3">
      <c r="B7150" s="343"/>
    </row>
    <row r="7151" spans="2:2" customFormat="1" x14ac:dyDescent="0.3">
      <c r="B7151" s="343"/>
    </row>
    <row r="7152" spans="2:2" customFormat="1" x14ac:dyDescent="0.3">
      <c r="B7152" s="343"/>
    </row>
    <row r="7153" spans="2:2" customFormat="1" x14ac:dyDescent="0.3">
      <c r="B7153" s="343"/>
    </row>
    <row r="7154" spans="2:2" customFormat="1" x14ac:dyDescent="0.3">
      <c r="B7154" s="343"/>
    </row>
    <row r="7155" spans="2:2" customFormat="1" x14ac:dyDescent="0.3">
      <c r="B7155" s="343"/>
    </row>
    <row r="7156" spans="2:2" customFormat="1" x14ac:dyDescent="0.3">
      <c r="B7156" s="343"/>
    </row>
    <row r="7157" spans="2:2" customFormat="1" x14ac:dyDescent="0.3">
      <c r="B7157" s="343"/>
    </row>
    <row r="7158" spans="2:2" customFormat="1" x14ac:dyDescent="0.3">
      <c r="B7158" s="343"/>
    </row>
    <row r="7159" spans="2:2" customFormat="1" x14ac:dyDescent="0.3">
      <c r="B7159" s="343"/>
    </row>
    <row r="7160" spans="2:2" customFormat="1" x14ac:dyDescent="0.3">
      <c r="B7160" s="343"/>
    </row>
    <row r="7161" spans="2:2" customFormat="1" x14ac:dyDescent="0.3">
      <c r="B7161" s="343"/>
    </row>
    <row r="7162" spans="2:2" customFormat="1" x14ac:dyDescent="0.3">
      <c r="B7162" s="343"/>
    </row>
    <row r="7163" spans="2:2" customFormat="1" x14ac:dyDescent="0.3">
      <c r="B7163" s="343"/>
    </row>
    <row r="7164" spans="2:2" customFormat="1" x14ac:dyDescent="0.3">
      <c r="B7164" s="343"/>
    </row>
    <row r="7165" spans="2:2" customFormat="1" x14ac:dyDescent="0.3">
      <c r="B7165" s="343"/>
    </row>
    <row r="7166" spans="2:2" customFormat="1" x14ac:dyDescent="0.3">
      <c r="B7166" s="343"/>
    </row>
    <row r="7167" spans="2:2" customFormat="1" x14ac:dyDescent="0.3">
      <c r="B7167" s="343"/>
    </row>
    <row r="7168" spans="2:2" customFormat="1" x14ac:dyDescent="0.3">
      <c r="B7168" s="343"/>
    </row>
    <row r="7169" spans="2:2" customFormat="1" x14ac:dyDescent="0.3">
      <c r="B7169" s="343"/>
    </row>
    <row r="7170" spans="2:2" customFormat="1" x14ac:dyDescent="0.3">
      <c r="B7170" s="343"/>
    </row>
    <row r="7171" spans="2:2" customFormat="1" x14ac:dyDescent="0.3">
      <c r="B7171" s="343"/>
    </row>
    <row r="7172" spans="2:2" customFormat="1" x14ac:dyDescent="0.3">
      <c r="B7172" s="343"/>
    </row>
    <row r="7173" spans="2:2" customFormat="1" x14ac:dyDescent="0.3">
      <c r="B7173" s="343"/>
    </row>
    <row r="7174" spans="2:2" customFormat="1" x14ac:dyDescent="0.3">
      <c r="B7174" s="343"/>
    </row>
    <row r="7175" spans="2:2" customFormat="1" x14ac:dyDescent="0.3">
      <c r="B7175" s="343"/>
    </row>
    <row r="7176" spans="2:2" customFormat="1" x14ac:dyDescent="0.3">
      <c r="B7176" s="343"/>
    </row>
    <row r="7177" spans="2:2" customFormat="1" x14ac:dyDescent="0.3">
      <c r="B7177" s="343"/>
    </row>
    <row r="7178" spans="2:2" customFormat="1" x14ac:dyDescent="0.3">
      <c r="B7178" s="343"/>
    </row>
    <row r="7179" spans="2:2" customFormat="1" x14ac:dyDescent="0.3">
      <c r="B7179" s="343"/>
    </row>
    <row r="7180" spans="2:2" customFormat="1" x14ac:dyDescent="0.3">
      <c r="B7180" s="343"/>
    </row>
    <row r="7181" spans="2:2" customFormat="1" x14ac:dyDescent="0.3">
      <c r="B7181" s="343"/>
    </row>
    <row r="7182" spans="2:2" customFormat="1" x14ac:dyDescent="0.3">
      <c r="B7182" s="343"/>
    </row>
    <row r="7183" spans="2:2" customFormat="1" x14ac:dyDescent="0.3">
      <c r="B7183" s="343"/>
    </row>
    <row r="7184" spans="2:2" customFormat="1" x14ac:dyDescent="0.3">
      <c r="B7184" s="343"/>
    </row>
    <row r="7185" spans="2:2" customFormat="1" x14ac:dyDescent="0.3">
      <c r="B7185" s="343"/>
    </row>
    <row r="7186" spans="2:2" customFormat="1" x14ac:dyDescent="0.3">
      <c r="B7186" s="343"/>
    </row>
    <row r="7187" spans="2:2" customFormat="1" x14ac:dyDescent="0.3">
      <c r="B7187" s="343"/>
    </row>
    <row r="7188" spans="2:2" customFormat="1" x14ac:dyDescent="0.3">
      <c r="B7188" s="343"/>
    </row>
    <row r="7189" spans="2:2" customFormat="1" x14ac:dyDescent="0.3">
      <c r="B7189" s="343"/>
    </row>
    <row r="7190" spans="2:2" customFormat="1" x14ac:dyDescent="0.3">
      <c r="B7190" s="343"/>
    </row>
    <row r="7191" spans="2:2" customFormat="1" x14ac:dyDescent="0.3">
      <c r="B7191" s="343"/>
    </row>
    <row r="7192" spans="2:2" customFormat="1" x14ac:dyDescent="0.3">
      <c r="B7192" s="343"/>
    </row>
    <row r="7193" spans="2:2" customFormat="1" x14ac:dyDescent="0.3">
      <c r="B7193" s="343"/>
    </row>
    <row r="7194" spans="2:2" customFormat="1" x14ac:dyDescent="0.3">
      <c r="B7194" s="343"/>
    </row>
    <row r="7195" spans="2:2" customFormat="1" x14ac:dyDescent="0.3">
      <c r="B7195" s="343"/>
    </row>
    <row r="7196" spans="2:2" customFormat="1" x14ac:dyDescent="0.3">
      <c r="B7196" s="343"/>
    </row>
    <row r="7197" spans="2:2" customFormat="1" x14ac:dyDescent="0.3">
      <c r="B7197" s="343"/>
    </row>
    <row r="7198" spans="2:2" customFormat="1" x14ac:dyDescent="0.3">
      <c r="B7198" s="343"/>
    </row>
    <row r="7199" spans="2:2" customFormat="1" x14ac:dyDescent="0.3">
      <c r="B7199" s="343"/>
    </row>
    <row r="7200" spans="2:2" customFormat="1" x14ac:dyDescent="0.3">
      <c r="B7200" s="343"/>
    </row>
    <row r="7201" spans="2:2" customFormat="1" x14ac:dyDescent="0.3">
      <c r="B7201" s="343"/>
    </row>
    <row r="7202" spans="2:2" customFormat="1" x14ac:dyDescent="0.3">
      <c r="B7202" s="343"/>
    </row>
    <row r="7203" spans="2:2" customFormat="1" x14ac:dyDescent="0.3">
      <c r="B7203" s="343"/>
    </row>
    <row r="7204" spans="2:2" customFormat="1" x14ac:dyDescent="0.3">
      <c r="B7204" s="343"/>
    </row>
    <row r="7205" spans="2:2" customFormat="1" x14ac:dyDescent="0.3">
      <c r="B7205" s="343"/>
    </row>
    <row r="7206" spans="2:2" customFormat="1" x14ac:dyDescent="0.3">
      <c r="B7206" s="343"/>
    </row>
    <row r="7207" spans="2:2" customFormat="1" x14ac:dyDescent="0.3">
      <c r="B7207" s="343"/>
    </row>
    <row r="7208" spans="2:2" customFormat="1" x14ac:dyDescent="0.3">
      <c r="B7208" s="343"/>
    </row>
    <row r="7209" spans="2:2" customFormat="1" x14ac:dyDescent="0.3">
      <c r="B7209" s="343"/>
    </row>
    <row r="7210" spans="2:2" customFormat="1" x14ac:dyDescent="0.3">
      <c r="B7210" s="343"/>
    </row>
    <row r="7211" spans="2:2" customFormat="1" x14ac:dyDescent="0.3">
      <c r="B7211" s="343"/>
    </row>
    <row r="7212" spans="2:2" customFormat="1" x14ac:dyDescent="0.3">
      <c r="B7212" s="343"/>
    </row>
    <row r="7213" spans="2:2" customFormat="1" x14ac:dyDescent="0.3">
      <c r="B7213" s="343"/>
    </row>
    <row r="7214" spans="2:2" customFormat="1" x14ac:dyDescent="0.3">
      <c r="B7214" s="343"/>
    </row>
    <row r="7215" spans="2:2" customFormat="1" x14ac:dyDescent="0.3">
      <c r="B7215" s="343"/>
    </row>
    <row r="7216" spans="2:2" customFormat="1" x14ac:dyDescent="0.3">
      <c r="B7216" s="343"/>
    </row>
    <row r="7217" spans="2:2" customFormat="1" x14ac:dyDescent="0.3">
      <c r="B7217" s="343"/>
    </row>
    <row r="7218" spans="2:2" customFormat="1" x14ac:dyDescent="0.3">
      <c r="B7218" s="343"/>
    </row>
    <row r="7219" spans="2:2" customFormat="1" x14ac:dyDescent="0.3">
      <c r="B7219" s="343"/>
    </row>
    <row r="7220" spans="2:2" customFormat="1" x14ac:dyDescent="0.3">
      <c r="B7220" s="343"/>
    </row>
    <row r="7221" spans="2:2" customFormat="1" x14ac:dyDescent="0.3">
      <c r="B7221" s="343"/>
    </row>
    <row r="7222" spans="2:2" customFormat="1" x14ac:dyDescent="0.3">
      <c r="B7222" s="343"/>
    </row>
    <row r="7223" spans="2:2" customFormat="1" x14ac:dyDescent="0.3">
      <c r="B7223" s="343"/>
    </row>
    <row r="7224" spans="2:2" customFormat="1" x14ac:dyDescent="0.3">
      <c r="B7224" s="343"/>
    </row>
    <row r="7225" spans="2:2" customFormat="1" x14ac:dyDescent="0.3">
      <c r="B7225" s="343"/>
    </row>
    <row r="7226" spans="2:2" customFormat="1" x14ac:dyDescent="0.3">
      <c r="B7226" s="343"/>
    </row>
    <row r="7227" spans="2:2" customFormat="1" x14ac:dyDescent="0.3">
      <c r="B7227" s="343"/>
    </row>
    <row r="7228" spans="2:2" customFormat="1" x14ac:dyDescent="0.3">
      <c r="B7228" s="343"/>
    </row>
    <row r="7229" spans="2:2" customFormat="1" x14ac:dyDescent="0.3">
      <c r="B7229" s="343"/>
    </row>
    <row r="7230" spans="2:2" customFormat="1" x14ac:dyDescent="0.3">
      <c r="B7230" s="343"/>
    </row>
    <row r="7231" spans="2:2" customFormat="1" x14ac:dyDescent="0.3">
      <c r="B7231" s="343"/>
    </row>
    <row r="7232" spans="2:2" customFormat="1" x14ac:dyDescent="0.3">
      <c r="B7232" s="343"/>
    </row>
    <row r="7233" spans="2:2" customFormat="1" x14ac:dyDescent="0.3">
      <c r="B7233" s="343"/>
    </row>
    <row r="7234" spans="2:2" customFormat="1" x14ac:dyDescent="0.3">
      <c r="B7234" s="343"/>
    </row>
    <row r="7235" spans="2:2" customFormat="1" x14ac:dyDescent="0.3">
      <c r="B7235" s="343"/>
    </row>
    <row r="7236" spans="2:2" customFormat="1" x14ac:dyDescent="0.3">
      <c r="B7236" s="343"/>
    </row>
    <row r="7237" spans="2:2" customFormat="1" x14ac:dyDescent="0.3">
      <c r="B7237" s="343"/>
    </row>
    <row r="7238" spans="2:2" customFormat="1" x14ac:dyDescent="0.3">
      <c r="B7238" s="343"/>
    </row>
    <row r="7239" spans="2:2" customFormat="1" x14ac:dyDescent="0.3">
      <c r="B7239" s="343"/>
    </row>
    <row r="7240" spans="2:2" customFormat="1" x14ac:dyDescent="0.3">
      <c r="B7240" s="343"/>
    </row>
    <row r="7241" spans="2:2" customFormat="1" x14ac:dyDescent="0.3">
      <c r="B7241" s="343"/>
    </row>
    <row r="7242" spans="2:2" customFormat="1" x14ac:dyDescent="0.3">
      <c r="B7242" s="343"/>
    </row>
    <row r="7243" spans="2:2" customFormat="1" x14ac:dyDescent="0.3">
      <c r="B7243" s="343"/>
    </row>
    <row r="7244" spans="2:2" customFormat="1" x14ac:dyDescent="0.3">
      <c r="B7244" s="343"/>
    </row>
    <row r="7245" spans="2:2" customFormat="1" x14ac:dyDescent="0.3">
      <c r="B7245" s="343"/>
    </row>
    <row r="7246" spans="2:2" customFormat="1" x14ac:dyDescent="0.3">
      <c r="B7246" s="343"/>
    </row>
    <row r="7247" spans="2:2" customFormat="1" x14ac:dyDescent="0.3">
      <c r="B7247" s="343"/>
    </row>
    <row r="7248" spans="2:2" customFormat="1" x14ac:dyDescent="0.3">
      <c r="B7248" s="343"/>
    </row>
    <row r="7249" spans="2:2" customFormat="1" x14ac:dyDescent="0.3">
      <c r="B7249" s="343"/>
    </row>
    <row r="7250" spans="2:2" customFormat="1" x14ac:dyDescent="0.3">
      <c r="B7250" s="343"/>
    </row>
    <row r="7251" spans="2:2" customFormat="1" x14ac:dyDescent="0.3">
      <c r="B7251" s="343"/>
    </row>
    <row r="7252" spans="2:2" customFormat="1" x14ac:dyDescent="0.3">
      <c r="B7252" s="343"/>
    </row>
    <row r="7253" spans="2:2" customFormat="1" x14ac:dyDescent="0.3">
      <c r="B7253" s="343"/>
    </row>
    <row r="7254" spans="2:2" customFormat="1" x14ac:dyDescent="0.3">
      <c r="B7254" s="343"/>
    </row>
    <row r="7255" spans="2:2" customFormat="1" x14ac:dyDescent="0.3">
      <c r="B7255" s="343"/>
    </row>
    <row r="7256" spans="2:2" customFormat="1" x14ac:dyDescent="0.3">
      <c r="B7256" s="343"/>
    </row>
    <row r="7257" spans="2:2" customFormat="1" x14ac:dyDescent="0.3">
      <c r="B7257" s="343"/>
    </row>
    <row r="7258" spans="2:2" customFormat="1" x14ac:dyDescent="0.3">
      <c r="B7258" s="343"/>
    </row>
    <row r="7259" spans="2:2" customFormat="1" x14ac:dyDescent="0.3">
      <c r="B7259" s="343"/>
    </row>
    <row r="7260" spans="2:2" customFormat="1" x14ac:dyDescent="0.3">
      <c r="B7260" s="343"/>
    </row>
    <row r="7261" spans="2:2" customFormat="1" x14ac:dyDescent="0.3">
      <c r="B7261" s="343"/>
    </row>
    <row r="7262" spans="2:2" customFormat="1" x14ac:dyDescent="0.3">
      <c r="B7262" s="343"/>
    </row>
    <row r="7263" spans="2:2" customFormat="1" x14ac:dyDescent="0.3">
      <c r="B7263" s="343"/>
    </row>
    <row r="7264" spans="2:2" customFormat="1" x14ac:dyDescent="0.3">
      <c r="B7264" s="343"/>
    </row>
    <row r="7265" spans="2:2" customFormat="1" x14ac:dyDescent="0.3">
      <c r="B7265" s="343"/>
    </row>
    <row r="7266" spans="2:2" customFormat="1" x14ac:dyDescent="0.3">
      <c r="B7266" s="343"/>
    </row>
    <row r="7267" spans="2:2" customFormat="1" x14ac:dyDescent="0.3">
      <c r="B7267" s="343"/>
    </row>
    <row r="7268" spans="2:2" customFormat="1" x14ac:dyDescent="0.3">
      <c r="B7268" s="343"/>
    </row>
    <row r="7269" spans="2:2" customFormat="1" x14ac:dyDescent="0.3">
      <c r="B7269" s="343"/>
    </row>
    <row r="7270" spans="2:2" customFormat="1" x14ac:dyDescent="0.3">
      <c r="B7270" s="343"/>
    </row>
    <row r="7271" spans="2:2" customFormat="1" x14ac:dyDescent="0.3">
      <c r="B7271" s="343"/>
    </row>
    <row r="7272" spans="2:2" customFormat="1" x14ac:dyDescent="0.3">
      <c r="B7272" s="343"/>
    </row>
    <row r="7273" spans="2:2" customFormat="1" x14ac:dyDescent="0.3">
      <c r="B7273" s="343"/>
    </row>
    <row r="7274" spans="2:2" customFormat="1" x14ac:dyDescent="0.3">
      <c r="B7274" s="343"/>
    </row>
    <row r="7275" spans="2:2" customFormat="1" x14ac:dyDescent="0.3">
      <c r="B7275" s="343"/>
    </row>
    <row r="7276" spans="2:2" customFormat="1" x14ac:dyDescent="0.3">
      <c r="B7276" s="343"/>
    </row>
    <row r="7277" spans="2:2" customFormat="1" x14ac:dyDescent="0.3">
      <c r="B7277" s="343"/>
    </row>
    <row r="7278" spans="2:2" customFormat="1" x14ac:dyDescent="0.3">
      <c r="B7278" s="343"/>
    </row>
    <row r="7279" spans="2:2" customFormat="1" x14ac:dyDescent="0.3">
      <c r="B7279" s="343"/>
    </row>
    <row r="7280" spans="2:2" customFormat="1" x14ac:dyDescent="0.3">
      <c r="B7280" s="343"/>
    </row>
    <row r="7281" spans="2:2" customFormat="1" x14ac:dyDescent="0.3">
      <c r="B7281" s="343"/>
    </row>
    <row r="7282" spans="2:2" customFormat="1" x14ac:dyDescent="0.3">
      <c r="B7282" s="343"/>
    </row>
    <row r="7283" spans="2:2" customFormat="1" x14ac:dyDescent="0.3">
      <c r="B7283" s="343"/>
    </row>
    <row r="7284" spans="2:2" customFormat="1" x14ac:dyDescent="0.3">
      <c r="B7284" s="343"/>
    </row>
    <row r="7285" spans="2:2" customFormat="1" x14ac:dyDescent="0.3">
      <c r="B7285" s="343"/>
    </row>
    <row r="7286" spans="2:2" customFormat="1" x14ac:dyDescent="0.3">
      <c r="B7286" s="343"/>
    </row>
    <row r="7287" spans="2:2" customFormat="1" x14ac:dyDescent="0.3">
      <c r="B7287" s="343"/>
    </row>
    <row r="7288" spans="2:2" customFormat="1" x14ac:dyDescent="0.3">
      <c r="B7288" s="343"/>
    </row>
    <row r="7289" spans="2:2" customFormat="1" x14ac:dyDescent="0.3">
      <c r="B7289" s="343"/>
    </row>
    <row r="7290" spans="2:2" customFormat="1" x14ac:dyDescent="0.3">
      <c r="B7290" s="343"/>
    </row>
    <row r="7291" spans="2:2" customFormat="1" x14ac:dyDescent="0.3">
      <c r="B7291" s="343"/>
    </row>
    <row r="7292" spans="2:2" customFormat="1" x14ac:dyDescent="0.3">
      <c r="B7292" s="343"/>
    </row>
    <row r="7293" spans="2:2" customFormat="1" x14ac:dyDescent="0.3">
      <c r="B7293" s="343"/>
    </row>
    <row r="7294" spans="2:2" customFormat="1" x14ac:dyDescent="0.3">
      <c r="B7294" s="343"/>
    </row>
    <row r="7295" spans="2:2" customFormat="1" x14ac:dyDescent="0.3">
      <c r="B7295" s="343"/>
    </row>
    <row r="7296" spans="2:2" customFormat="1" x14ac:dyDescent="0.3">
      <c r="B7296" s="343"/>
    </row>
    <row r="7297" spans="2:2" customFormat="1" x14ac:dyDescent="0.3">
      <c r="B7297" s="343"/>
    </row>
    <row r="7298" spans="2:2" customFormat="1" x14ac:dyDescent="0.3">
      <c r="B7298" s="343"/>
    </row>
    <row r="7299" spans="2:2" customFormat="1" x14ac:dyDescent="0.3">
      <c r="B7299" s="343"/>
    </row>
    <row r="7300" spans="2:2" customFormat="1" x14ac:dyDescent="0.3">
      <c r="B7300" s="343"/>
    </row>
    <row r="7301" spans="2:2" customFormat="1" x14ac:dyDescent="0.3">
      <c r="B7301" s="343"/>
    </row>
    <row r="7302" spans="2:2" customFormat="1" x14ac:dyDescent="0.3">
      <c r="B7302" s="343"/>
    </row>
    <row r="7303" spans="2:2" customFormat="1" x14ac:dyDescent="0.3">
      <c r="B7303" s="343"/>
    </row>
    <row r="7304" spans="2:2" customFormat="1" x14ac:dyDescent="0.3">
      <c r="B7304" s="343"/>
    </row>
    <row r="7305" spans="2:2" customFormat="1" x14ac:dyDescent="0.3">
      <c r="B7305" s="343"/>
    </row>
    <row r="7306" spans="2:2" customFormat="1" x14ac:dyDescent="0.3">
      <c r="B7306" s="343"/>
    </row>
    <row r="7307" spans="2:2" customFormat="1" x14ac:dyDescent="0.3">
      <c r="B7307" s="343"/>
    </row>
    <row r="7308" spans="2:2" customFormat="1" x14ac:dyDescent="0.3">
      <c r="B7308" s="343"/>
    </row>
    <row r="7309" spans="2:2" customFormat="1" x14ac:dyDescent="0.3">
      <c r="B7309" s="343"/>
    </row>
    <row r="7310" spans="2:2" customFormat="1" x14ac:dyDescent="0.3">
      <c r="B7310" s="343"/>
    </row>
    <row r="7311" spans="2:2" customFormat="1" x14ac:dyDescent="0.3">
      <c r="B7311" s="343"/>
    </row>
    <row r="7312" spans="2:2" customFormat="1" x14ac:dyDescent="0.3">
      <c r="B7312" s="343"/>
    </row>
    <row r="7313" spans="2:2" customFormat="1" x14ac:dyDescent="0.3">
      <c r="B7313" s="343"/>
    </row>
    <row r="7314" spans="2:2" customFormat="1" x14ac:dyDescent="0.3">
      <c r="B7314" s="343"/>
    </row>
    <row r="7315" spans="2:2" customFormat="1" x14ac:dyDescent="0.3">
      <c r="B7315" s="343"/>
    </row>
    <row r="7316" spans="2:2" customFormat="1" x14ac:dyDescent="0.3">
      <c r="B7316" s="343"/>
    </row>
    <row r="7317" spans="2:2" customFormat="1" x14ac:dyDescent="0.3">
      <c r="B7317" s="343"/>
    </row>
    <row r="7318" spans="2:2" customFormat="1" x14ac:dyDescent="0.3">
      <c r="B7318" s="343"/>
    </row>
    <row r="7319" spans="2:2" customFormat="1" x14ac:dyDescent="0.3">
      <c r="B7319" s="343"/>
    </row>
    <row r="7320" spans="2:2" customFormat="1" x14ac:dyDescent="0.3">
      <c r="B7320" s="343"/>
    </row>
    <row r="7321" spans="2:2" customFormat="1" x14ac:dyDescent="0.3">
      <c r="B7321" s="343"/>
    </row>
    <row r="7322" spans="2:2" customFormat="1" x14ac:dyDescent="0.3">
      <c r="B7322" s="343"/>
    </row>
    <row r="7323" spans="2:2" customFormat="1" x14ac:dyDescent="0.3">
      <c r="B7323" s="343"/>
    </row>
    <row r="7324" spans="2:2" customFormat="1" x14ac:dyDescent="0.3">
      <c r="B7324" s="343"/>
    </row>
    <row r="7325" spans="2:2" customFormat="1" x14ac:dyDescent="0.3">
      <c r="B7325" s="343"/>
    </row>
    <row r="7326" spans="2:2" customFormat="1" x14ac:dyDescent="0.3">
      <c r="B7326" s="343"/>
    </row>
    <row r="7327" spans="2:2" customFormat="1" x14ac:dyDescent="0.3">
      <c r="B7327" s="343"/>
    </row>
    <row r="7328" spans="2:2" customFormat="1" x14ac:dyDescent="0.3">
      <c r="B7328" s="343"/>
    </row>
    <row r="7329" spans="2:2" customFormat="1" x14ac:dyDescent="0.3">
      <c r="B7329" s="343"/>
    </row>
    <row r="7330" spans="2:2" customFormat="1" x14ac:dyDescent="0.3">
      <c r="B7330" s="343"/>
    </row>
    <row r="7331" spans="2:2" customFormat="1" x14ac:dyDescent="0.3">
      <c r="B7331" s="343"/>
    </row>
    <row r="7332" spans="2:2" customFormat="1" x14ac:dyDescent="0.3">
      <c r="B7332" s="343"/>
    </row>
    <row r="7333" spans="2:2" customFormat="1" x14ac:dyDescent="0.3">
      <c r="B7333" s="343"/>
    </row>
    <row r="7334" spans="2:2" customFormat="1" x14ac:dyDescent="0.3">
      <c r="B7334" s="343"/>
    </row>
    <row r="7335" spans="2:2" customFormat="1" x14ac:dyDescent="0.3">
      <c r="B7335" s="343"/>
    </row>
    <row r="7336" spans="2:2" customFormat="1" x14ac:dyDescent="0.3">
      <c r="B7336" s="343"/>
    </row>
    <row r="7337" spans="2:2" customFormat="1" x14ac:dyDescent="0.3">
      <c r="B7337" s="343"/>
    </row>
    <row r="7338" spans="2:2" customFormat="1" x14ac:dyDescent="0.3">
      <c r="B7338" s="343"/>
    </row>
    <row r="7339" spans="2:2" customFormat="1" x14ac:dyDescent="0.3">
      <c r="B7339" s="343"/>
    </row>
    <row r="7340" spans="2:2" customFormat="1" x14ac:dyDescent="0.3">
      <c r="B7340" s="343"/>
    </row>
    <row r="7341" spans="2:2" customFormat="1" x14ac:dyDescent="0.3">
      <c r="B7341" s="343"/>
    </row>
    <row r="7342" spans="2:2" customFormat="1" x14ac:dyDescent="0.3">
      <c r="B7342" s="343"/>
    </row>
    <row r="7343" spans="2:2" customFormat="1" x14ac:dyDescent="0.3">
      <c r="B7343" s="343"/>
    </row>
    <row r="7344" spans="2:2" customFormat="1" x14ac:dyDescent="0.3">
      <c r="B7344" s="343"/>
    </row>
    <row r="7345" spans="2:2" customFormat="1" x14ac:dyDescent="0.3">
      <c r="B7345" s="343"/>
    </row>
    <row r="7346" spans="2:2" customFormat="1" x14ac:dyDescent="0.3">
      <c r="B7346" s="343"/>
    </row>
    <row r="7347" spans="2:2" customFormat="1" x14ac:dyDescent="0.3">
      <c r="B7347" s="343"/>
    </row>
    <row r="7348" spans="2:2" customFormat="1" x14ac:dyDescent="0.3">
      <c r="B7348" s="343"/>
    </row>
    <row r="7349" spans="2:2" customFormat="1" x14ac:dyDescent="0.3">
      <c r="B7349" s="343"/>
    </row>
    <row r="7350" spans="2:2" customFormat="1" x14ac:dyDescent="0.3">
      <c r="B7350" s="343"/>
    </row>
    <row r="7351" spans="2:2" customFormat="1" x14ac:dyDescent="0.3">
      <c r="B7351" s="343"/>
    </row>
    <row r="7352" spans="2:2" customFormat="1" x14ac:dyDescent="0.3">
      <c r="B7352" s="343"/>
    </row>
    <row r="7353" spans="2:2" customFormat="1" x14ac:dyDescent="0.3">
      <c r="B7353" s="343"/>
    </row>
    <row r="7354" spans="2:2" customFormat="1" x14ac:dyDescent="0.3">
      <c r="B7354" s="343"/>
    </row>
    <row r="7355" spans="2:2" customFormat="1" x14ac:dyDescent="0.3">
      <c r="B7355" s="343"/>
    </row>
    <row r="7356" spans="2:2" customFormat="1" x14ac:dyDescent="0.3">
      <c r="B7356" s="343"/>
    </row>
    <row r="7357" spans="2:2" customFormat="1" x14ac:dyDescent="0.3">
      <c r="B7357" s="343"/>
    </row>
    <row r="7358" spans="2:2" customFormat="1" x14ac:dyDescent="0.3">
      <c r="B7358" s="343"/>
    </row>
    <row r="7359" spans="2:2" customFormat="1" x14ac:dyDescent="0.3">
      <c r="B7359" s="343"/>
    </row>
    <row r="7360" spans="2:2" customFormat="1" x14ac:dyDescent="0.3">
      <c r="B7360" s="343"/>
    </row>
    <row r="7361" spans="2:2" customFormat="1" x14ac:dyDescent="0.3">
      <c r="B7361" s="343"/>
    </row>
    <row r="7362" spans="2:2" customFormat="1" x14ac:dyDescent="0.3">
      <c r="B7362" s="343"/>
    </row>
    <row r="7363" spans="2:2" customFormat="1" x14ac:dyDescent="0.3">
      <c r="B7363" s="343"/>
    </row>
    <row r="7364" spans="2:2" customFormat="1" x14ac:dyDescent="0.3">
      <c r="B7364" s="343"/>
    </row>
    <row r="7365" spans="2:2" customFormat="1" x14ac:dyDescent="0.3">
      <c r="B7365" s="343"/>
    </row>
    <row r="7366" spans="2:2" customFormat="1" x14ac:dyDescent="0.3">
      <c r="B7366" s="343"/>
    </row>
    <row r="7367" spans="2:2" customFormat="1" x14ac:dyDescent="0.3">
      <c r="B7367" s="343"/>
    </row>
    <row r="7368" spans="2:2" customFormat="1" x14ac:dyDescent="0.3">
      <c r="B7368" s="343"/>
    </row>
    <row r="7369" spans="2:2" customFormat="1" x14ac:dyDescent="0.3">
      <c r="B7369" s="343"/>
    </row>
    <row r="7370" spans="2:2" customFormat="1" x14ac:dyDescent="0.3">
      <c r="B7370" s="343"/>
    </row>
    <row r="7371" spans="2:2" customFormat="1" x14ac:dyDescent="0.3">
      <c r="B7371" s="343"/>
    </row>
    <row r="7372" spans="2:2" customFormat="1" x14ac:dyDescent="0.3">
      <c r="B7372" s="343"/>
    </row>
    <row r="7373" spans="2:2" customFormat="1" x14ac:dyDescent="0.3">
      <c r="B7373" s="343"/>
    </row>
    <row r="7374" spans="2:2" customFormat="1" x14ac:dyDescent="0.3">
      <c r="B7374" s="343"/>
    </row>
    <row r="7375" spans="2:2" customFormat="1" x14ac:dyDescent="0.3">
      <c r="B7375" s="343"/>
    </row>
    <row r="7376" spans="2:2" customFormat="1" x14ac:dyDescent="0.3">
      <c r="B7376" s="343"/>
    </row>
    <row r="7377" spans="2:2" customFormat="1" x14ac:dyDescent="0.3">
      <c r="B7377" s="343"/>
    </row>
    <row r="7378" spans="2:2" customFormat="1" x14ac:dyDescent="0.3">
      <c r="B7378" s="343"/>
    </row>
    <row r="7379" spans="2:2" customFormat="1" x14ac:dyDescent="0.3">
      <c r="B7379" s="343"/>
    </row>
    <row r="7380" spans="2:2" customFormat="1" x14ac:dyDescent="0.3">
      <c r="B7380" s="343"/>
    </row>
    <row r="7381" spans="2:2" customFormat="1" x14ac:dyDescent="0.3">
      <c r="B7381" s="343"/>
    </row>
    <row r="7382" spans="2:2" customFormat="1" x14ac:dyDescent="0.3">
      <c r="B7382" s="343"/>
    </row>
    <row r="7383" spans="2:2" customFormat="1" x14ac:dyDescent="0.3">
      <c r="B7383" s="343"/>
    </row>
    <row r="7384" spans="2:2" customFormat="1" x14ac:dyDescent="0.3">
      <c r="B7384" s="343"/>
    </row>
    <row r="7385" spans="2:2" customFormat="1" x14ac:dyDescent="0.3">
      <c r="B7385" s="343"/>
    </row>
    <row r="7386" spans="2:2" customFormat="1" x14ac:dyDescent="0.3">
      <c r="B7386" s="343"/>
    </row>
    <row r="7387" spans="2:2" customFormat="1" x14ac:dyDescent="0.3">
      <c r="B7387" s="343"/>
    </row>
    <row r="7388" spans="2:2" customFormat="1" x14ac:dyDescent="0.3">
      <c r="B7388" s="343"/>
    </row>
    <row r="7389" spans="2:2" customFormat="1" x14ac:dyDescent="0.3">
      <c r="B7389" s="343"/>
    </row>
    <row r="7390" spans="2:2" customFormat="1" x14ac:dyDescent="0.3">
      <c r="B7390" s="343"/>
    </row>
    <row r="7391" spans="2:2" customFormat="1" x14ac:dyDescent="0.3">
      <c r="B7391" s="343"/>
    </row>
    <row r="7392" spans="2:2" customFormat="1" x14ac:dyDescent="0.3">
      <c r="B7392" s="343"/>
    </row>
    <row r="7393" spans="2:2" customFormat="1" x14ac:dyDescent="0.3">
      <c r="B7393" s="343"/>
    </row>
    <row r="7394" spans="2:2" customFormat="1" x14ac:dyDescent="0.3">
      <c r="B7394" s="343"/>
    </row>
    <row r="7395" spans="2:2" customFormat="1" x14ac:dyDescent="0.3">
      <c r="B7395" s="343"/>
    </row>
    <row r="7396" spans="2:2" customFormat="1" x14ac:dyDescent="0.3">
      <c r="B7396" s="343"/>
    </row>
    <row r="7397" spans="2:2" customFormat="1" x14ac:dyDescent="0.3">
      <c r="B7397" s="343"/>
    </row>
    <row r="7398" spans="2:2" customFormat="1" x14ac:dyDescent="0.3">
      <c r="B7398" s="343"/>
    </row>
    <row r="7399" spans="2:2" customFormat="1" x14ac:dyDescent="0.3">
      <c r="B7399" s="343"/>
    </row>
    <row r="7400" spans="2:2" customFormat="1" x14ac:dyDescent="0.3">
      <c r="B7400" s="343"/>
    </row>
    <row r="7401" spans="2:2" customFormat="1" x14ac:dyDescent="0.3">
      <c r="B7401" s="343"/>
    </row>
    <row r="7402" spans="2:2" customFormat="1" x14ac:dyDescent="0.3">
      <c r="B7402" s="343"/>
    </row>
    <row r="7403" spans="2:2" customFormat="1" x14ac:dyDescent="0.3">
      <c r="B7403" s="343"/>
    </row>
    <row r="7404" spans="2:2" customFormat="1" x14ac:dyDescent="0.3">
      <c r="B7404" s="343"/>
    </row>
    <row r="7405" spans="2:2" customFormat="1" x14ac:dyDescent="0.3">
      <c r="B7405" s="343"/>
    </row>
    <row r="7406" spans="2:2" customFormat="1" x14ac:dyDescent="0.3">
      <c r="B7406" s="343"/>
    </row>
    <row r="7407" spans="2:2" customFormat="1" x14ac:dyDescent="0.3">
      <c r="B7407" s="343"/>
    </row>
    <row r="7408" spans="2:2" customFormat="1" x14ac:dyDescent="0.3">
      <c r="B7408" s="343"/>
    </row>
    <row r="7409" spans="2:2" customFormat="1" x14ac:dyDescent="0.3">
      <c r="B7409" s="343"/>
    </row>
    <row r="7410" spans="2:2" customFormat="1" x14ac:dyDescent="0.3">
      <c r="B7410" s="343"/>
    </row>
    <row r="7411" spans="2:2" customFormat="1" x14ac:dyDescent="0.3">
      <c r="B7411" s="343"/>
    </row>
    <row r="7412" spans="2:2" customFormat="1" x14ac:dyDescent="0.3">
      <c r="B7412" s="343"/>
    </row>
    <row r="7413" spans="2:2" customFormat="1" x14ac:dyDescent="0.3">
      <c r="B7413" s="343"/>
    </row>
    <row r="7414" spans="2:2" customFormat="1" x14ac:dyDescent="0.3">
      <c r="B7414" s="343"/>
    </row>
    <row r="7415" spans="2:2" customFormat="1" x14ac:dyDescent="0.3">
      <c r="B7415" s="343"/>
    </row>
    <row r="7416" spans="2:2" customFormat="1" x14ac:dyDescent="0.3">
      <c r="B7416" s="343"/>
    </row>
    <row r="7417" spans="2:2" customFormat="1" x14ac:dyDescent="0.3">
      <c r="B7417" s="343"/>
    </row>
    <row r="7418" spans="2:2" customFormat="1" x14ac:dyDescent="0.3">
      <c r="B7418" s="343"/>
    </row>
    <row r="7419" spans="2:2" customFormat="1" x14ac:dyDescent="0.3">
      <c r="B7419" s="343"/>
    </row>
    <row r="7420" spans="2:2" customFormat="1" x14ac:dyDescent="0.3">
      <c r="B7420" s="343"/>
    </row>
    <row r="7421" spans="2:2" customFormat="1" x14ac:dyDescent="0.3">
      <c r="B7421" s="343"/>
    </row>
    <row r="7422" spans="2:2" customFormat="1" x14ac:dyDescent="0.3">
      <c r="B7422" s="343"/>
    </row>
    <row r="7423" spans="2:2" customFormat="1" x14ac:dyDescent="0.3">
      <c r="B7423" s="343"/>
    </row>
    <row r="7424" spans="2:2" customFormat="1" x14ac:dyDescent="0.3">
      <c r="B7424" s="343"/>
    </row>
    <row r="7425" spans="2:2" customFormat="1" x14ac:dyDescent="0.3">
      <c r="B7425" s="343"/>
    </row>
    <row r="7426" spans="2:2" customFormat="1" x14ac:dyDescent="0.3">
      <c r="B7426" s="343"/>
    </row>
    <row r="7427" spans="2:2" customFormat="1" x14ac:dyDescent="0.3">
      <c r="B7427" s="343"/>
    </row>
    <row r="7428" spans="2:2" customFormat="1" x14ac:dyDescent="0.3">
      <c r="B7428" s="343"/>
    </row>
    <row r="7429" spans="2:2" customFormat="1" x14ac:dyDescent="0.3">
      <c r="B7429" s="343"/>
    </row>
    <row r="7430" spans="2:2" customFormat="1" x14ac:dyDescent="0.3">
      <c r="B7430" s="343"/>
    </row>
    <row r="7431" spans="2:2" customFormat="1" x14ac:dyDescent="0.3">
      <c r="B7431" s="343"/>
    </row>
    <row r="7432" spans="2:2" customFormat="1" x14ac:dyDescent="0.3">
      <c r="B7432" s="343"/>
    </row>
    <row r="7433" spans="2:2" customFormat="1" x14ac:dyDescent="0.3">
      <c r="B7433" s="343"/>
    </row>
    <row r="7434" spans="2:2" customFormat="1" x14ac:dyDescent="0.3">
      <c r="B7434" s="343"/>
    </row>
    <row r="7435" spans="2:2" customFormat="1" x14ac:dyDescent="0.3">
      <c r="B7435" s="343"/>
    </row>
    <row r="7436" spans="2:2" customFormat="1" x14ac:dyDescent="0.3">
      <c r="B7436" s="343"/>
    </row>
    <row r="7437" spans="2:2" customFormat="1" x14ac:dyDescent="0.3">
      <c r="B7437" s="343"/>
    </row>
    <row r="7438" spans="2:2" customFormat="1" x14ac:dyDescent="0.3">
      <c r="B7438" s="343"/>
    </row>
    <row r="7439" spans="2:2" customFormat="1" x14ac:dyDescent="0.3">
      <c r="B7439" s="343"/>
    </row>
    <row r="7440" spans="2:2" customFormat="1" x14ac:dyDescent="0.3">
      <c r="B7440" s="343"/>
    </row>
    <row r="7441" spans="2:2" customFormat="1" x14ac:dyDescent="0.3">
      <c r="B7441" s="343"/>
    </row>
    <row r="7442" spans="2:2" customFormat="1" x14ac:dyDescent="0.3">
      <c r="B7442" s="343"/>
    </row>
    <row r="7443" spans="2:2" customFormat="1" x14ac:dyDescent="0.3">
      <c r="B7443" s="343"/>
    </row>
    <row r="7444" spans="2:2" customFormat="1" x14ac:dyDescent="0.3">
      <c r="B7444" s="343"/>
    </row>
    <row r="7445" spans="2:2" customFormat="1" x14ac:dyDescent="0.3">
      <c r="B7445" s="343"/>
    </row>
    <row r="7446" spans="2:2" customFormat="1" x14ac:dyDescent="0.3">
      <c r="B7446" s="343"/>
    </row>
    <row r="7447" spans="2:2" customFormat="1" x14ac:dyDescent="0.3">
      <c r="B7447" s="343"/>
    </row>
    <row r="7448" spans="2:2" customFormat="1" x14ac:dyDescent="0.3">
      <c r="B7448" s="343"/>
    </row>
    <row r="7449" spans="2:2" customFormat="1" x14ac:dyDescent="0.3">
      <c r="B7449" s="343"/>
    </row>
    <row r="7450" spans="2:2" customFormat="1" x14ac:dyDescent="0.3">
      <c r="B7450" s="343"/>
    </row>
    <row r="7451" spans="2:2" customFormat="1" x14ac:dyDescent="0.3">
      <c r="B7451" s="343"/>
    </row>
    <row r="7452" spans="2:2" customFormat="1" x14ac:dyDescent="0.3">
      <c r="B7452" s="343"/>
    </row>
    <row r="7453" spans="2:2" customFormat="1" x14ac:dyDescent="0.3">
      <c r="B7453" s="343"/>
    </row>
    <row r="7454" spans="2:2" customFormat="1" x14ac:dyDescent="0.3">
      <c r="B7454" s="343"/>
    </row>
    <row r="7455" spans="2:2" customFormat="1" x14ac:dyDescent="0.3">
      <c r="B7455" s="343"/>
    </row>
    <row r="7456" spans="2:2" customFormat="1" x14ac:dyDescent="0.3">
      <c r="B7456" s="343"/>
    </row>
    <row r="7457" spans="2:2" customFormat="1" x14ac:dyDescent="0.3">
      <c r="B7457" s="343"/>
    </row>
    <row r="7458" spans="2:2" customFormat="1" x14ac:dyDescent="0.3">
      <c r="B7458" s="343"/>
    </row>
    <row r="7459" spans="2:2" customFormat="1" x14ac:dyDescent="0.3">
      <c r="B7459" s="343"/>
    </row>
    <row r="7460" spans="2:2" customFormat="1" x14ac:dyDescent="0.3">
      <c r="B7460" s="343"/>
    </row>
    <row r="7461" spans="2:2" customFormat="1" x14ac:dyDescent="0.3">
      <c r="B7461" s="343"/>
    </row>
    <row r="7462" spans="2:2" customFormat="1" x14ac:dyDescent="0.3">
      <c r="B7462" s="343"/>
    </row>
    <row r="7463" spans="2:2" customFormat="1" x14ac:dyDescent="0.3">
      <c r="B7463" s="343"/>
    </row>
    <row r="7464" spans="2:2" customFormat="1" x14ac:dyDescent="0.3">
      <c r="B7464" s="343"/>
    </row>
    <row r="7465" spans="2:2" customFormat="1" x14ac:dyDescent="0.3">
      <c r="B7465" s="343"/>
    </row>
    <row r="7466" spans="2:2" customFormat="1" x14ac:dyDescent="0.3">
      <c r="B7466" s="343"/>
    </row>
    <row r="7467" spans="2:2" customFormat="1" x14ac:dyDescent="0.3">
      <c r="B7467" s="343"/>
    </row>
    <row r="7468" spans="2:2" customFormat="1" x14ac:dyDescent="0.3">
      <c r="B7468" s="343"/>
    </row>
    <row r="7469" spans="2:2" customFormat="1" x14ac:dyDescent="0.3">
      <c r="B7469" s="343"/>
    </row>
    <row r="7470" spans="2:2" customFormat="1" x14ac:dyDescent="0.3">
      <c r="B7470" s="343"/>
    </row>
    <row r="7471" spans="2:2" customFormat="1" x14ac:dyDescent="0.3">
      <c r="B7471" s="343"/>
    </row>
    <row r="7472" spans="2:2" customFormat="1" x14ac:dyDescent="0.3">
      <c r="B7472" s="343"/>
    </row>
    <row r="7473" spans="2:2" customFormat="1" x14ac:dyDescent="0.3">
      <c r="B7473" s="343"/>
    </row>
    <row r="7474" spans="2:2" customFormat="1" x14ac:dyDescent="0.3">
      <c r="B7474" s="343"/>
    </row>
    <row r="7475" spans="2:2" customFormat="1" x14ac:dyDescent="0.3">
      <c r="B7475" s="343"/>
    </row>
    <row r="7476" spans="2:2" customFormat="1" x14ac:dyDescent="0.3">
      <c r="B7476" s="343"/>
    </row>
    <row r="7477" spans="2:2" customFormat="1" x14ac:dyDescent="0.3">
      <c r="B7477" s="343"/>
    </row>
    <row r="7478" spans="2:2" customFormat="1" x14ac:dyDescent="0.3">
      <c r="B7478" s="343"/>
    </row>
    <row r="7479" spans="2:2" customFormat="1" x14ac:dyDescent="0.3">
      <c r="B7479" s="343"/>
    </row>
    <row r="7480" spans="2:2" customFormat="1" x14ac:dyDescent="0.3">
      <c r="B7480" s="343"/>
    </row>
    <row r="7481" spans="2:2" customFormat="1" x14ac:dyDescent="0.3">
      <c r="B7481" s="343"/>
    </row>
    <row r="7482" spans="2:2" customFormat="1" x14ac:dyDescent="0.3">
      <c r="B7482" s="343"/>
    </row>
    <row r="7483" spans="2:2" customFormat="1" x14ac:dyDescent="0.3">
      <c r="B7483" s="343"/>
    </row>
    <row r="7484" spans="2:2" customFormat="1" x14ac:dyDescent="0.3">
      <c r="B7484" s="343"/>
    </row>
    <row r="7485" spans="2:2" customFormat="1" x14ac:dyDescent="0.3">
      <c r="B7485" s="343"/>
    </row>
    <row r="7486" spans="2:2" customFormat="1" x14ac:dyDescent="0.3">
      <c r="B7486" s="343"/>
    </row>
    <row r="7487" spans="2:2" customFormat="1" x14ac:dyDescent="0.3">
      <c r="B7487" s="343"/>
    </row>
    <row r="7488" spans="2:2" customFormat="1" x14ac:dyDescent="0.3">
      <c r="B7488" s="343"/>
    </row>
    <row r="7489" spans="2:2" customFormat="1" x14ac:dyDescent="0.3">
      <c r="B7489" s="343"/>
    </row>
    <row r="7490" spans="2:2" customFormat="1" x14ac:dyDescent="0.3">
      <c r="B7490" s="343"/>
    </row>
    <row r="7491" spans="2:2" customFormat="1" x14ac:dyDescent="0.3">
      <c r="B7491" s="343"/>
    </row>
    <row r="7492" spans="2:2" customFormat="1" x14ac:dyDescent="0.3">
      <c r="B7492" s="343"/>
    </row>
    <row r="7493" spans="2:2" customFormat="1" x14ac:dyDescent="0.3">
      <c r="B7493" s="343"/>
    </row>
    <row r="7494" spans="2:2" customFormat="1" x14ac:dyDescent="0.3">
      <c r="B7494" s="343"/>
    </row>
    <row r="7495" spans="2:2" customFormat="1" x14ac:dyDescent="0.3">
      <c r="B7495" s="343"/>
    </row>
    <row r="7496" spans="2:2" customFormat="1" x14ac:dyDescent="0.3">
      <c r="B7496" s="343"/>
    </row>
    <row r="7497" spans="2:2" customFormat="1" x14ac:dyDescent="0.3">
      <c r="B7497" s="343"/>
    </row>
    <row r="7498" spans="2:2" customFormat="1" x14ac:dyDescent="0.3">
      <c r="B7498" s="343"/>
    </row>
    <row r="7499" spans="2:2" customFormat="1" x14ac:dyDescent="0.3">
      <c r="B7499" s="343"/>
    </row>
    <row r="7500" spans="2:2" customFormat="1" x14ac:dyDescent="0.3">
      <c r="B7500" s="343"/>
    </row>
    <row r="7501" spans="2:2" customFormat="1" x14ac:dyDescent="0.3">
      <c r="B7501" s="343"/>
    </row>
    <row r="7502" spans="2:2" customFormat="1" x14ac:dyDescent="0.3">
      <c r="B7502" s="343"/>
    </row>
    <row r="7503" spans="2:2" customFormat="1" x14ac:dyDescent="0.3">
      <c r="B7503" s="343"/>
    </row>
    <row r="7504" spans="2:2" customFormat="1" x14ac:dyDescent="0.3">
      <c r="B7504" s="343"/>
    </row>
    <row r="7505" spans="2:2" customFormat="1" x14ac:dyDescent="0.3">
      <c r="B7505" s="343"/>
    </row>
    <row r="7506" spans="2:2" customFormat="1" x14ac:dyDescent="0.3">
      <c r="B7506" s="343"/>
    </row>
    <row r="7507" spans="2:2" customFormat="1" x14ac:dyDescent="0.3">
      <c r="B7507" s="343"/>
    </row>
    <row r="7508" spans="2:2" customFormat="1" x14ac:dyDescent="0.3">
      <c r="B7508" s="343"/>
    </row>
    <row r="7509" spans="2:2" customFormat="1" x14ac:dyDescent="0.3">
      <c r="B7509" s="343"/>
    </row>
    <row r="7510" spans="2:2" customFormat="1" x14ac:dyDescent="0.3">
      <c r="B7510" s="343"/>
    </row>
    <row r="7511" spans="2:2" customFormat="1" x14ac:dyDescent="0.3">
      <c r="B7511" s="343"/>
    </row>
    <row r="7512" spans="2:2" customFormat="1" x14ac:dyDescent="0.3">
      <c r="B7512" s="343"/>
    </row>
    <row r="7513" spans="2:2" customFormat="1" x14ac:dyDescent="0.3">
      <c r="B7513" s="343"/>
    </row>
    <row r="7514" spans="2:2" customFormat="1" x14ac:dyDescent="0.3">
      <c r="B7514" s="343"/>
    </row>
    <row r="7515" spans="2:2" customFormat="1" x14ac:dyDescent="0.3">
      <c r="B7515" s="343"/>
    </row>
    <row r="7516" spans="2:2" customFormat="1" x14ac:dyDescent="0.3">
      <c r="B7516" s="343"/>
    </row>
    <row r="7517" spans="2:2" customFormat="1" x14ac:dyDescent="0.3">
      <c r="B7517" s="343"/>
    </row>
    <row r="7518" spans="2:2" customFormat="1" x14ac:dyDescent="0.3">
      <c r="B7518" s="343"/>
    </row>
    <row r="7519" spans="2:2" customFormat="1" x14ac:dyDescent="0.3">
      <c r="B7519" s="343"/>
    </row>
    <row r="7520" spans="2:2" customFormat="1" x14ac:dyDescent="0.3">
      <c r="B7520" s="343"/>
    </row>
    <row r="7521" spans="2:2" customFormat="1" x14ac:dyDescent="0.3">
      <c r="B7521" s="343"/>
    </row>
    <row r="7522" spans="2:2" customFormat="1" x14ac:dyDescent="0.3">
      <c r="B7522" s="343"/>
    </row>
    <row r="7523" spans="2:2" customFormat="1" x14ac:dyDescent="0.3">
      <c r="B7523" s="343"/>
    </row>
    <row r="7524" spans="2:2" customFormat="1" x14ac:dyDescent="0.3">
      <c r="B7524" s="343"/>
    </row>
    <row r="7525" spans="2:2" customFormat="1" x14ac:dyDescent="0.3">
      <c r="B7525" s="343"/>
    </row>
    <row r="7526" spans="2:2" customFormat="1" x14ac:dyDescent="0.3">
      <c r="B7526" s="343"/>
    </row>
    <row r="7527" spans="2:2" customFormat="1" x14ac:dyDescent="0.3">
      <c r="B7527" s="343"/>
    </row>
    <row r="7528" spans="2:2" customFormat="1" x14ac:dyDescent="0.3">
      <c r="B7528" s="343"/>
    </row>
    <row r="7529" spans="2:2" customFormat="1" x14ac:dyDescent="0.3">
      <c r="B7529" s="343"/>
    </row>
    <row r="7530" spans="2:2" customFormat="1" x14ac:dyDescent="0.3">
      <c r="B7530" s="343"/>
    </row>
    <row r="7531" spans="2:2" customFormat="1" x14ac:dyDescent="0.3">
      <c r="B7531" s="343"/>
    </row>
    <row r="7532" spans="2:2" customFormat="1" x14ac:dyDescent="0.3">
      <c r="B7532" s="343"/>
    </row>
    <row r="7533" spans="2:2" customFormat="1" x14ac:dyDescent="0.3">
      <c r="B7533" s="343"/>
    </row>
    <row r="7534" spans="2:2" customFormat="1" x14ac:dyDescent="0.3">
      <c r="B7534" s="343"/>
    </row>
    <row r="7535" spans="2:2" customFormat="1" x14ac:dyDescent="0.3">
      <c r="B7535" s="343"/>
    </row>
    <row r="7536" spans="2:2" customFormat="1" x14ac:dyDescent="0.3">
      <c r="B7536" s="343"/>
    </row>
    <row r="7537" spans="2:2" customFormat="1" x14ac:dyDescent="0.3">
      <c r="B7537" s="343"/>
    </row>
    <row r="7538" spans="2:2" customFormat="1" x14ac:dyDescent="0.3">
      <c r="B7538" s="343"/>
    </row>
    <row r="7539" spans="2:2" customFormat="1" x14ac:dyDescent="0.3">
      <c r="B7539" s="343"/>
    </row>
    <row r="7540" spans="2:2" customFormat="1" x14ac:dyDescent="0.3">
      <c r="B7540" s="343"/>
    </row>
    <row r="7541" spans="2:2" customFormat="1" x14ac:dyDescent="0.3">
      <c r="B7541" s="343"/>
    </row>
    <row r="7542" spans="2:2" customFormat="1" x14ac:dyDescent="0.3">
      <c r="B7542" s="343"/>
    </row>
    <row r="7543" spans="2:2" customFormat="1" x14ac:dyDescent="0.3">
      <c r="B7543" s="343"/>
    </row>
    <row r="7544" spans="2:2" customFormat="1" x14ac:dyDescent="0.3">
      <c r="B7544" s="343"/>
    </row>
    <row r="7545" spans="2:2" customFormat="1" x14ac:dyDescent="0.3">
      <c r="B7545" s="343"/>
    </row>
    <row r="7546" spans="2:2" customFormat="1" x14ac:dyDescent="0.3">
      <c r="B7546" s="343"/>
    </row>
    <row r="7547" spans="2:2" customFormat="1" x14ac:dyDescent="0.3">
      <c r="B7547" s="343"/>
    </row>
    <row r="7548" spans="2:2" customFormat="1" x14ac:dyDescent="0.3">
      <c r="B7548" s="343"/>
    </row>
    <row r="7549" spans="2:2" customFormat="1" x14ac:dyDescent="0.3">
      <c r="B7549" s="343"/>
    </row>
    <row r="7550" spans="2:2" customFormat="1" x14ac:dyDescent="0.3">
      <c r="B7550" s="343"/>
    </row>
    <row r="7551" spans="2:2" customFormat="1" x14ac:dyDescent="0.3">
      <c r="B7551" s="343"/>
    </row>
    <row r="7552" spans="2:2" customFormat="1" x14ac:dyDescent="0.3">
      <c r="B7552" s="343"/>
    </row>
    <row r="7553" spans="2:2" customFormat="1" x14ac:dyDescent="0.3">
      <c r="B7553" s="343"/>
    </row>
    <row r="7554" spans="2:2" customFormat="1" x14ac:dyDescent="0.3">
      <c r="B7554" s="343"/>
    </row>
    <row r="7555" spans="2:2" customFormat="1" x14ac:dyDescent="0.3">
      <c r="B7555" s="343"/>
    </row>
    <row r="7556" spans="2:2" customFormat="1" x14ac:dyDescent="0.3">
      <c r="B7556" s="343"/>
    </row>
    <row r="7557" spans="2:2" customFormat="1" x14ac:dyDescent="0.3">
      <c r="B7557" s="343"/>
    </row>
    <row r="7558" spans="2:2" customFormat="1" x14ac:dyDescent="0.3">
      <c r="B7558" s="343"/>
    </row>
    <row r="7559" spans="2:2" customFormat="1" x14ac:dyDescent="0.3">
      <c r="B7559" s="343"/>
    </row>
    <row r="7560" spans="2:2" customFormat="1" x14ac:dyDescent="0.3">
      <c r="B7560" s="343"/>
    </row>
    <row r="7561" spans="2:2" customFormat="1" x14ac:dyDescent="0.3">
      <c r="B7561" s="343"/>
    </row>
    <row r="7562" spans="2:2" customFormat="1" x14ac:dyDescent="0.3">
      <c r="B7562" s="343"/>
    </row>
    <row r="7563" spans="2:2" customFormat="1" x14ac:dyDescent="0.3">
      <c r="B7563" s="343"/>
    </row>
    <row r="7564" spans="2:2" customFormat="1" x14ac:dyDescent="0.3">
      <c r="B7564" s="343"/>
    </row>
    <row r="7565" spans="2:2" customFormat="1" x14ac:dyDescent="0.3">
      <c r="B7565" s="343"/>
    </row>
    <row r="7566" spans="2:2" customFormat="1" x14ac:dyDescent="0.3">
      <c r="B7566" s="343"/>
    </row>
    <row r="7567" spans="2:2" customFormat="1" x14ac:dyDescent="0.3">
      <c r="B7567" s="343"/>
    </row>
    <row r="7568" spans="2:2" customFormat="1" x14ac:dyDescent="0.3">
      <c r="B7568" s="343"/>
    </row>
    <row r="7569" spans="2:2" customFormat="1" x14ac:dyDescent="0.3">
      <c r="B7569" s="343"/>
    </row>
    <row r="7570" spans="2:2" customFormat="1" x14ac:dyDescent="0.3">
      <c r="B7570" s="343"/>
    </row>
    <row r="7571" spans="2:2" customFormat="1" x14ac:dyDescent="0.3">
      <c r="B7571" s="343"/>
    </row>
    <row r="7572" spans="2:2" customFormat="1" x14ac:dyDescent="0.3">
      <c r="B7572" s="343"/>
    </row>
    <row r="7573" spans="2:2" customFormat="1" x14ac:dyDescent="0.3">
      <c r="B7573" s="343"/>
    </row>
    <row r="7574" spans="2:2" customFormat="1" x14ac:dyDescent="0.3">
      <c r="B7574" s="343"/>
    </row>
    <row r="7575" spans="2:2" customFormat="1" x14ac:dyDescent="0.3">
      <c r="B7575" s="343"/>
    </row>
    <row r="7576" spans="2:2" customFormat="1" x14ac:dyDescent="0.3">
      <c r="B7576" s="343"/>
    </row>
    <row r="7577" spans="2:2" customFormat="1" x14ac:dyDescent="0.3">
      <c r="B7577" s="343"/>
    </row>
    <row r="7578" spans="2:2" customFormat="1" x14ac:dyDescent="0.3">
      <c r="B7578" s="343"/>
    </row>
    <row r="7579" spans="2:2" customFormat="1" x14ac:dyDescent="0.3">
      <c r="B7579" s="343"/>
    </row>
    <row r="7580" spans="2:2" customFormat="1" x14ac:dyDescent="0.3">
      <c r="B7580" s="343"/>
    </row>
    <row r="7581" spans="2:2" customFormat="1" x14ac:dyDescent="0.3">
      <c r="B7581" s="343"/>
    </row>
    <row r="7582" spans="2:2" customFormat="1" x14ac:dyDescent="0.3">
      <c r="B7582" s="343"/>
    </row>
    <row r="7583" spans="2:2" customFormat="1" x14ac:dyDescent="0.3">
      <c r="B7583" s="343"/>
    </row>
    <row r="7584" spans="2:2" customFormat="1" x14ac:dyDescent="0.3">
      <c r="B7584" s="343"/>
    </row>
    <row r="7585" spans="2:2" customFormat="1" x14ac:dyDescent="0.3">
      <c r="B7585" s="343"/>
    </row>
    <row r="7586" spans="2:2" customFormat="1" x14ac:dyDescent="0.3">
      <c r="B7586" s="343"/>
    </row>
    <row r="7587" spans="2:2" customFormat="1" x14ac:dyDescent="0.3">
      <c r="B7587" s="343"/>
    </row>
    <row r="7588" spans="2:2" customFormat="1" x14ac:dyDescent="0.3">
      <c r="B7588" s="343"/>
    </row>
    <row r="7589" spans="2:2" customFormat="1" x14ac:dyDescent="0.3">
      <c r="B7589" s="343"/>
    </row>
    <row r="7590" spans="2:2" customFormat="1" x14ac:dyDescent="0.3">
      <c r="B7590" s="343"/>
    </row>
    <row r="7591" spans="2:2" customFormat="1" x14ac:dyDescent="0.3">
      <c r="B7591" s="343"/>
    </row>
    <row r="7592" spans="2:2" customFormat="1" x14ac:dyDescent="0.3">
      <c r="B7592" s="343"/>
    </row>
    <row r="7593" spans="2:2" customFormat="1" x14ac:dyDescent="0.3">
      <c r="B7593" s="343"/>
    </row>
    <row r="7594" spans="2:2" customFormat="1" x14ac:dyDescent="0.3">
      <c r="B7594" s="343"/>
    </row>
    <row r="7595" spans="2:2" customFormat="1" x14ac:dyDescent="0.3">
      <c r="B7595" s="343"/>
    </row>
    <row r="7596" spans="2:2" customFormat="1" x14ac:dyDescent="0.3">
      <c r="B7596" s="343"/>
    </row>
    <row r="7597" spans="2:2" customFormat="1" x14ac:dyDescent="0.3">
      <c r="B7597" s="343"/>
    </row>
    <row r="7598" spans="2:2" customFormat="1" x14ac:dyDescent="0.3">
      <c r="B7598" s="343"/>
    </row>
    <row r="7599" spans="2:2" customFormat="1" x14ac:dyDescent="0.3">
      <c r="B7599" s="343"/>
    </row>
    <row r="7600" spans="2:2" customFormat="1" x14ac:dyDescent="0.3">
      <c r="B7600" s="343"/>
    </row>
    <row r="7601" spans="2:2" customFormat="1" x14ac:dyDescent="0.3">
      <c r="B7601" s="343"/>
    </row>
    <row r="7602" spans="2:2" customFormat="1" x14ac:dyDescent="0.3">
      <c r="B7602" s="343"/>
    </row>
    <row r="7603" spans="2:2" customFormat="1" x14ac:dyDescent="0.3">
      <c r="B7603" s="343"/>
    </row>
    <row r="7604" spans="2:2" customFormat="1" x14ac:dyDescent="0.3">
      <c r="B7604" s="343"/>
    </row>
    <row r="7605" spans="2:2" customFormat="1" x14ac:dyDescent="0.3">
      <c r="B7605" s="343"/>
    </row>
    <row r="7606" spans="2:2" customFormat="1" x14ac:dyDescent="0.3">
      <c r="B7606" s="343"/>
    </row>
    <row r="7607" spans="2:2" customFormat="1" x14ac:dyDescent="0.3">
      <c r="B7607" s="343"/>
    </row>
    <row r="7608" spans="2:2" customFormat="1" x14ac:dyDescent="0.3">
      <c r="B7608" s="343"/>
    </row>
    <row r="7609" spans="2:2" customFormat="1" x14ac:dyDescent="0.3">
      <c r="B7609" s="343"/>
    </row>
    <row r="7610" spans="2:2" customFormat="1" x14ac:dyDescent="0.3">
      <c r="B7610" s="343"/>
    </row>
    <row r="7611" spans="2:2" customFormat="1" x14ac:dyDescent="0.3">
      <c r="B7611" s="343"/>
    </row>
    <row r="7612" spans="2:2" customFormat="1" x14ac:dyDescent="0.3">
      <c r="B7612" s="343"/>
    </row>
    <row r="7613" spans="2:2" customFormat="1" x14ac:dyDescent="0.3">
      <c r="B7613" s="343"/>
    </row>
    <row r="7614" spans="2:2" customFormat="1" x14ac:dyDescent="0.3">
      <c r="B7614" s="343"/>
    </row>
    <row r="7615" spans="2:2" customFormat="1" x14ac:dyDescent="0.3">
      <c r="B7615" s="343"/>
    </row>
    <row r="7616" spans="2:2" customFormat="1" x14ac:dyDescent="0.3">
      <c r="B7616" s="343"/>
    </row>
    <row r="7617" spans="2:2" customFormat="1" x14ac:dyDescent="0.3">
      <c r="B7617" s="343"/>
    </row>
    <row r="7618" spans="2:2" customFormat="1" x14ac:dyDescent="0.3">
      <c r="B7618" s="343"/>
    </row>
    <row r="7619" spans="2:2" customFormat="1" x14ac:dyDescent="0.3">
      <c r="B7619" s="343"/>
    </row>
    <row r="7620" spans="2:2" customFormat="1" x14ac:dyDescent="0.3">
      <c r="B7620" s="343"/>
    </row>
    <row r="7621" spans="2:2" customFormat="1" x14ac:dyDescent="0.3">
      <c r="B7621" s="343"/>
    </row>
    <row r="7622" spans="2:2" customFormat="1" x14ac:dyDescent="0.3">
      <c r="B7622" s="343"/>
    </row>
    <row r="7623" spans="2:2" customFormat="1" x14ac:dyDescent="0.3">
      <c r="B7623" s="343"/>
    </row>
    <row r="7624" spans="2:2" customFormat="1" x14ac:dyDescent="0.3">
      <c r="B7624" s="343"/>
    </row>
    <row r="7625" spans="2:2" customFormat="1" x14ac:dyDescent="0.3">
      <c r="B7625" s="343"/>
    </row>
    <row r="7626" spans="2:2" customFormat="1" x14ac:dyDescent="0.3">
      <c r="B7626" s="343"/>
    </row>
    <row r="7627" spans="2:2" customFormat="1" x14ac:dyDescent="0.3">
      <c r="B7627" s="343"/>
    </row>
    <row r="7628" spans="2:2" customFormat="1" x14ac:dyDescent="0.3">
      <c r="B7628" s="343"/>
    </row>
    <row r="7629" spans="2:2" customFormat="1" x14ac:dyDescent="0.3">
      <c r="B7629" s="343"/>
    </row>
    <row r="7630" spans="2:2" customFormat="1" x14ac:dyDescent="0.3">
      <c r="B7630" s="343"/>
    </row>
    <row r="7631" spans="2:2" customFormat="1" x14ac:dyDescent="0.3">
      <c r="B7631" s="343"/>
    </row>
    <row r="7632" spans="2:2" customFormat="1" x14ac:dyDescent="0.3">
      <c r="B7632" s="343"/>
    </row>
    <row r="7633" spans="2:2" customFormat="1" x14ac:dyDescent="0.3">
      <c r="B7633" s="343"/>
    </row>
    <row r="7634" spans="2:2" customFormat="1" x14ac:dyDescent="0.3">
      <c r="B7634" s="343"/>
    </row>
    <row r="7635" spans="2:2" customFormat="1" x14ac:dyDescent="0.3">
      <c r="B7635" s="343"/>
    </row>
    <row r="7636" spans="2:2" customFormat="1" x14ac:dyDescent="0.3">
      <c r="B7636" s="343"/>
    </row>
    <row r="7637" spans="2:2" customFormat="1" x14ac:dyDescent="0.3">
      <c r="B7637" s="343"/>
    </row>
    <row r="7638" spans="2:2" customFormat="1" x14ac:dyDescent="0.3">
      <c r="B7638" s="343"/>
    </row>
    <row r="7639" spans="2:2" customFormat="1" x14ac:dyDescent="0.3">
      <c r="B7639" s="343"/>
    </row>
    <row r="7640" spans="2:2" customFormat="1" x14ac:dyDescent="0.3">
      <c r="B7640" s="343"/>
    </row>
    <row r="7641" spans="2:2" customFormat="1" x14ac:dyDescent="0.3">
      <c r="B7641" s="343"/>
    </row>
    <row r="7642" spans="2:2" customFormat="1" x14ac:dyDescent="0.3">
      <c r="B7642" s="343"/>
    </row>
    <row r="7643" spans="2:2" customFormat="1" x14ac:dyDescent="0.3">
      <c r="B7643" s="343"/>
    </row>
    <row r="7644" spans="2:2" customFormat="1" x14ac:dyDescent="0.3">
      <c r="B7644" s="343"/>
    </row>
    <row r="7645" spans="2:2" customFormat="1" x14ac:dyDescent="0.3">
      <c r="B7645" s="343"/>
    </row>
    <row r="7646" spans="2:2" customFormat="1" x14ac:dyDescent="0.3">
      <c r="B7646" s="343"/>
    </row>
    <row r="7647" spans="2:2" customFormat="1" x14ac:dyDescent="0.3">
      <c r="B7647" s="343"/>
    </row>
    <row r="7648" spans="2:2" customFormat="1" x14ac:dyDescent="0.3">
      <c r="B7648" s="343"/>
    </row>
    <row r="7649" spans="2:2" customFormat="1" x14ac:dyDescent="0.3">
      <c r="B7649" s="343"/>
    </row>
    <row r="7650" spans="2:2" customFormat="1" x14ac:dyDescent="0.3">
      <c r="B7650" s="343"/>
    </row>
    <row r="7651" spans="2:2" customFormat="1" x14ac:dyDescent="0.3">
      <c r="B7651" s="343"/>
    </row>
    <row r="7652" spans="2:2" customFormat="1" x14ac:dyDescent="0.3">
      <c r="B7652" s="343"/>
    </row>
    <row r="7653" spans="2:2" customFormat="1" x14ac:dyDescent="0.3">
      <c r="B7653" s="343"/>
    </row>
    <row r="7654" spans="2:2" customFormat="1" x14ac:dyDescent="0.3">
      <c r="B7654" s="343"/>
    </row>
    <row r="7655" spans="2:2" customFormat="1" x14ac:dyDescent="0.3">
      <c r="B7655" s="343"/>
    </row>
    <row r="7656" spans="2:2" customFormat="1" x14ac:dyDescent="0.3">
      <c r="B7656" s="343"/>
    </row>
    <row r="7657" spans="2:2" customFormat="1" x14ac:dyDescent="0.3">
      <c r="B7657" s="343"/>
    </row>
    <row r="7658" spans="2:2" customFormat="1" x14ac:dyDescent="0.3">
      <c r="B7658" s="343"/>
    </row>
    <row r="7659" spans="2:2" customFormat="1" x14ac:dyDescent="0.3">
      <c r="B7659" s="343"/>
    </row>
    <row r="7660" spans="2:2" customFormat="1" x14ac:dyDescent="0.3">
      <c r="B7660" s="343"/>
    </row>
    <row r="7661" spans="2:2" customFormat="1" x14ac:dyDescent="0.3">
      <c r="B7661" s="343"/>
    </row>
    <row r="7662" spans="2:2" customFormat="1" x14ac:dyDescent="0.3">
      <c r="B7662" s="343"/>
    </row>
    <row r="7663" spans="2:2" customFormat="1" x14ac:dyDescent="0.3">
      <c r="B7663" s="343"/>
    </row>
    <row r="7664" spans="2:2" customFormat="1" x14ac:dyDescent="0.3">
      <c r="B7664" s="343"/>
    </row>
    <row r="7665" spans="2:2" customFormat="1" x14ac:dyDescent="0.3">
      <c r="B7665" s="343"/>
    </row>
    <row r="7666" spans="2:2" customFormat="1" x14ac:dyDescent="0.3">
      <c r="B7666" s="343"/>
    </row>
    <row r="7667" spans="2:2" customFormat="1" x14ac:dyDescent="0.3">
      <c r="B7667" s="343"/>
    </row>
    <row r="7668" spans="2:2" customFormat="1" x14ac:dyDescent="0.3">
      <c r="B7668" s="343"/>
    </row>
    <row r="7669" spans="2:2" customFormat="1" x14ac:dyDescent="0.3">
      <c r="B7669" s="343"/>
    </row>
    <row r="7670" spans="2:2" customFormat="1" x14ac:dyDescent="0.3">
      <c r="B7670" s="343"/>
    </row>
    <row r="7671" spans="2:2" customFormat="1" x14ac:dyDescent="0.3">
      <c r="B7671" s="343"/>
    </row>
    <row r="7672" spans="2:2" customFormat="1" x14ac:dyDescent="0.3">
      <c r="B7672" s="343"/>
    </row>
    <row r="7673" spans="2:2" customFormat="1" x14ac:dyDescent="0.3">
      <c r="B7673" s="343"/>
    </row>
    <row r="7674" spans="2:2" customFormat="1" x14ac:dyDescent="0.3">
      <c r="B7674" s="343"/>
    </row>
    <row r="7675" spans="2:2" customFormat="1" x14ac:dyDescent="0.3">
      <c r="B7675" s="343"/>
    </row>
    <row r="7676" spans="2:2" customFormat="1" x14ac:dyDescent="0.3">
      <c r="B7676" s="343"/>
    </row>
    <row r="7677" spans="2:2" customFormat="1" x14ac:dyDescent="0.3">
      <c r="B7677" s="343"/>
    </row>
    <row r="7678" spans="2:2" customFormat="1" x14ac:dyDescent="0.3">
      <c r="B7678" s="343"/>
    </row>
    <row r="7679" spans="2:2" customFormat="1" x14ac:dyDescent="0.3">
      <c r="B7679" s="343"/>
    </row>
    <row r="7680" spans="2:2" customFormat="1" x14ac:dyDescent="0.3">
      <c r="B7680" s="343"/>
    </row>
    <row r="7681" spans="2:2" customFormat="1" x14ac:dyDescent="0.3">
      <c r="B7681" s="343"/>
    </row>
    <row r="7682" spans="2:2" customFormat="1" x14ac:dyDescent="0.3">
      <c r="B7682" s="343"/>
    </row>
    <row r="7683" spans="2:2" customFormat="1" x14ac:dyDescent="0.3">
      <c r="B7683" s="343"/>
    </row>
    <row r="7684" spans="2:2" customFormat="1" x14ac:dyDescent="0.3">
      <c r="B7684" s="343"/>
    </row>
    <row r="7685" spans="2:2" customFormat="1" x14ac:dyDescent="0.3">
      <c r="B7685" s="343"/>
    </row>
    <row r="7686" spans="2:2" customFormat="1" x14ac:dyDescent="0.3">
      <c r="B7686" s="343"/>
    </row>
    <row r="7687" spans="2:2" customFormat="1" x14ac:dyDescent="0.3">
      <c r="B7687" s="343"/>
    </row>
    <row r="7688" spans="2:2" customFormat="1" x14ac:dyDescent="0.3">
      <c r="B7688" s="343"/>
    </row>
    <row r="7689" spans="2:2" customFormat="1" x14ac:dyDescent="0.3">
      <c r="B7689" s="343"/>
    </row>
    <row r="7690" spans="2:2" customFormat="1" x14ac:dyDescent="0.3">
      <c r="B7690" s="343"/>
    </row>
    <row r="7691" spans="2:2" customFormat="1" x14ac:dyDescent="0.3">
      <c r="B7691" s="343"/>
    </row>
    <row r="7692" spans="2:2" customFormat="1" x14ac:dyDescent="0.3">
      <c r="B7692" s="343"/>
    </row>
    <row r="7693" spans="2:2" customFormat="1" x14ac:dyDescent="0.3">
      <c r="B7693" s="343"/>
    </row>
    <row r="7694" spans="2:2" customFormat="1" x14ac:dyDescent="0.3">
      <c r="B7694" s="343"/>
    </row>
    <row r="7695" spans="2:2" customFormat="1" x14ac:dyDescent="0.3">
      <c r="B7695" s="343"/>
    </row>
    <row r="7696" spans="2:2" customFormat="1" x14ac:dyDescent="0.3">
      <c r="B7696" s="343"/>
    </row>
    <row r="7697" spans="2:2" customFormat="1" x14ac:dyDescent="0.3">
      <c r="B7697" s="343"/>
    </row>
    <row r="7698" spans="2:2" customFormat="1" x14ac:dyDescent="0.3">
      <c r="B7698" s="343"/>
    </row>
    <row r="7699" spans="2:2" customFormat="1" x14ac:dyDescent="0.3">
      <c r="B7699" s="343"/>
    </row>
    <row r="7700" spans="2:2" customFormat="1" x14ac:dyDescent="0.3">
      <c r="B7700" s="343"/>
    </row>
    <row r="7701" spans="2:2" customFormat="1" x14ac:dyDescent="0.3">
      <c r="B7701" s="343"/>
    </row>
    <row r="7702" spans="2:2" customFormat="1" x14ac:dyDescent="0.3">
      <c r="B7702" s="343"/>
    </row>
    <row r="7703" spans="2:2" customFormat="1" x14ac:dyDescent="0.3">
      <c r="B7703" s="343"/>
    </row>
    <row r="7704" spans="2:2" customFormat="1" x14ac:dyDescent="0.3">
      <c r="B7704" s="343"/>
    </row>
    <row r="7705" spans="2:2" customFormat="1" x14ac:dyDescent="0.3">
      <c r="B7705" s="343"/>
    </row>
    <row r="7706" spans="2:2" customFormat="1" x14ac:dyDescent="0.3">
      <c r="B7706" s="343"/>
    </row>
    <row r="7707" spans="2:2" customFormat="1" x14ac:dyDescent="0.3">
      <c r="B7707" s="343"/>
    </row>
    <row r="7708" spans="2:2" customFormat="1" x14ac:dyDescent="0.3">
      <c r="B7708" s="343"/>
    </row>
    <row r="7709" spans="2:2" customFormat="1" x14ac:dyDescent="0.3">
      <c r="B7709" s="343"/>
    </row>
    <row r="7710" spans="2:2" customFormat="1" x14ac:dyDescent="0.3">
      <c r="B7710" s="343"/>
    </row>
    <row r="7711" spans="2:2" customFormat="1" x14ac:dyDescent="0.3">
      <c r="B7711" s="343"/>
    </row>
    <row r="7712" spans="2:2" customFormat="1" x14ac:dyDescent="0.3">
      <c r="B7712" s="343"/>
    </row>
    <row r="7713" spans="2:2" customFormat="1" x14ac:dyDescent="0.3">
      <c r="B7713" s="343"/>
    </row>
    <row r="7714" spans="2:2" customFormat="1" x14ac:dyDescent="0.3">
      <c r="B7714" s="343"/>
    </row>
    <row r="7715" spans="2:2" customFormat="1" x14ac:dyDescent="0.3">
      <c r="B7715" s="343"/>
    </row>
    <row r="7716" spans="2:2" customFormat="1" x14ac:dyDescent="0.3">
      <c r="B7716" s="343"/>
    </row>
    <row r="7717" spans="2:2" customFormat="1" x14ac:dyDescent="0.3">
      <c r="B7717" s="343"/>
    </row>
    <row r="7718" spans="2:2" customFormat="1" x14ac:dyDescent="0.3">
      <c r="B7718" s="343"/>
    </row>
    <row r="7719" spans="2:2" customFormat="1" x14ac:dyDescent="0.3">
      <c r="B7719" s="343"/>
    </row>
    <row r="7720" spans="2:2" customFormat="1" x14ac:dyDescent="0.3">
      <c r="B7720" s="343"/>
    </row>
    <row r="7721" spans="2:2" customFormat="1" x14ac:dyDescent="0.3">
      <c r="B7721" s="343"/>
    </row>
    <row r="7722" spans="2:2" customFormat="1" x14ac:dyDescent="0.3">
      <c r="B7722" s="343"/>
    </row>
    <row r="7723" spans="2:2" customFormat="1" x14ac:dyDescent="0.3">
      <c r="B7723" s="343"/>
    </row>
    <row r="7724" spans="2:2" customFormat="1" x14ac:dyDescent="0.3">
      <c r="B7724" s="343"/>
    </row>
    <row r="7725" spans="2:2" customFormat="1" x14ac:dyDescent="0.3">
      <c r="B7725" s="343"/>
    </row>
    <row r="7726" spans="2:2" customFormat="1" x14ac:dyDescent="0.3">
      <c r="B7726" s="343"/>
    </row>
    <row r="7727" spans="2:2" customFormat="1" x14ac:dyDescent="0.3">
      <c r="B7727" s="343"/>
    </row>
    <row r="7728" spans="2:2" customFormat="1" x14ac:dyDescent="0.3">
      <c r="B7728" s="343"/>
    </row>
    <row r="7729" spans="2:2" customFormat="1" x14ac:dyDescent="0.3">
      <c r="B7729" s="343"/>
    </row>
    <row r="7730" spans="2:2" customFormat="1" x14ac:dyDescent="0.3">
      <c r="B7730" s="343"/>
    </row>
    <row r="7731" spans="2:2" customFormat="1" x14ac:dyDescent="0.3">
      <c r="B7731" s="343"/>
    </row>
    <row r="7732" spans="2:2" customFormat="1" x14ac:dyDescent="0.3">
      <c r="B7732" s="343"/>
    </row>
    <row r="7733" spans="2:2" customFormat="1" x14ac:dyDescent="0.3">
      <c r="B7733" s="343"/>
    </row>
    <row r="7734" spans="2:2" customFormat="1" x14ac:dyDescent="0.3">
      <c r="B7734" s="343"/>
    </row>
    <row r="7735" spans="2:2" customFormat="1" x14ac:dyDescent="0.3">
      <c r="B7735" s="343"/>
    </row>
    <row r="7736" spans="2:2" customFormat="1" x14ac:dyDescent="0.3">
      <c r="B7736" s="343"/>
    </row>
    <row r="7737" spans="2:2" customFormat="1" x14ac:dyDescent="0.3">
      <c r="B7737" s="343"/>
    </row>
    <row r="7738" spans="2:2" customFormat="1" x14ac:dyDescent="0.3">
      <c r="B7738" s="343"/>
    </row>
    <row r="7739" spans="2:2" customFormat="1" x14ac:dyDescent="0.3">
      <c r="B7739" s="343"/>
    </row>
    <row r="7740" spans="2:2" customFormat="1" x14ac:dyDescent="0.3">
      <c r="B7740" s="343"/>
    </row>
    <row r="7741" spans="2:2" customFormat="1" x14ac:dyDescent="0.3">
      <c r="B7741" s="343"/>
    </row>
    <row r="7742" spans="2:2" customFormat="1" x14ac:dyDescent="0.3">
      <c r="B7742" s="343"/>
    </row>
    <row r="7743" spans="2:2" customFormat="1" x14ac:dyDescent="0.3">
      <c r="B7743" s="343"/>
    </row>
    <row r="7744" spans="2:2" customFormat="1" x14ac:dyDescent="0.3">
      <c r="B7744" s="343"/>
    </row>
    <row r="7745" spans="2:2" customFormat="1" x14ac:dyDescent="0.3">
      <c r="B7745" s="343"/>
    </row>
    <row r="7746" spans="2:2" customFormat="1" x14ac:dyDescent="0.3">
      <c r="B7746" s="343"/>
    </row>
    <row r="7747" spans="2:2" customFormat="1" x14ac:dyDescent="0.3">
      <c r="B7747" s="343"/>
    </row>
    <row r="7748" spans="2:2" customFormat="1" x14ac:dyDescent="0.3">
      <c r="B7748" s="343"/>
    </row>
    <row r="7749" spans="2:2" customFormat="1" x14ac:dyDescent="0.3">
      <c r="B7749" s="343"/>
    </row>
    <row r="7750" spans="2:2" customFormat="1" x14ac:dyDescent="0.3">
      <c r="B7750" s="343"/>
    </row>
    <row r="7751" spans="2:2" customFormat="1" x14ac:dyDescent="0.3">
      <c r="B7751" s="343"/>
    </row>
    <row r="7752" spans="2:2" customFormat="1" x14ac:dyDescent="0.3">
      <c r="B7752" s="343"/>
    </row>
    <row r="7753" spans="2:2" customFormat="1" x14ac:dyDescent="0.3">
      <c r="B7753" s="343"/>
    </row>
    <row r="7754" spans="2:2" customFormat="1" x14ac:dyDescent="0.3">
      <c r="B7754" s="343"/>
    </row>
    <row r="7755" spans="2:2" customFormat="1" x14ac:dyDescent="0.3">
      <c r="B7755" s="343"/>
    </row>
    <row r="7756" spans="2:2" customFormat="1" x14ac:dyDescent="0.3">
      <c r="B7756" s="343"/>
    </row>
    <row r="7757" spans="2:2" customFormat="1" x14ac:dyDescent="0.3">
      <c r="B7757" s="343"/>
    </row>
    <row r="7758" spans="2:2" customFormat="1" x14ac:dyDescent="0.3">
      <c r="B7758" s="343"/>
    </row>
    <row r="7759" spans="2:2" customFormat="1" x14ac:dyDescent="0.3">
      <c r="B7759" s="343"/>
    </row>
    <row r="7760" spans="2:2" customFormat="1" x14ac:dyDescent="0.3">
      <c r="B7760" s="343"/>
    </row>
    <row r="7761" spans="2:2" customFormat="1" x14ac:dyDescent="0.3">
      <c r="B7761" s="343"/>
    </row>
    <row r="7762" spans="2:2" customFormat="1" x14ac:dyDescent="0.3">
      <c r="B7762" s="343"/>
    </row>
    <row r="7763" spans="2:2" customFormat="1" x14ac:dyDescent="0.3">
      <c r="B7763" s="343"/>
    </row>
    <row r="7764" spans="2:2" customFormat="1" x14ac:dyDescent="0.3">
      <c r="B7764" s="343"/>
    </row>
    <row r="7765" spans="2:2" customFormat="1" x14ac:dyDescent="0.3">
      <c r="B7765" s="343"/>
    </row>
    <row r="7766" spans="2:2" customFormat="1" x14ac:dyDescent="0.3">
      <c r="B7766" s="343"/>
    </row>
    <row r="7767" spans="2:2" customFormat="1" x14ac:dyDescent="0.3">
      <c r="B7767" s="343"/>
    </row>
    <row r="7768" spans="2:2" customFormat="1" x14ac:dyDescent="0.3">
      <c r="B7768" s="343"/>
    </row>
    <row r="7769" spans="2:2" customFormat="1" x14ac:dyDescent="0.3">
      <c r="B7769" s="343"/>
    </row>
    <row r="7770" spans="2:2" customFormat="1" x14ac:dyDescent="0.3">
      <c r="B7770" s="343"/>
    </row>
    <row r="7771" spans="2:2" customFormat="1" x14ac:dyDescent="0.3">
      <c r="B7771" s="343"/>
    </row>
    <row r="7772" spans="2:2" customFormat="1" x14ac:dyDescent="0.3">
      <c r="B7772" s="343"/>
    </row>
    <row r="7773" spans="2:2" customFormat="1" x14ac:dyDescent="0.3">
      <c r="B7773" s="343"/>
    </row>
    <row r="7774" spans="2:2" customFormat="1" x14ac:dyDescent="0.3">
      <c r="B7774" s="343"/>
    </row>
    <row r="7775" spans="2:2" customFormat="1" x14ac:dyDescent="0.3">
      <c r="B7775" s="343"/>
    </row>
    <row r="7776" spans="2:2" customFormat="1" x14ac:dyDescent="0.3">
      <c r="B7776" s="343"/>
    </row>
    <row r="7777" spans="2:2" customFormat="1" x14ac:dyDescent="0.3">
      <c r="B7777" s="343"/>
    </row>
    <row r="7778" spans="2:2" customFormat="1" x14ac:dyDescent="0.3">
      <c r="B7778" s="343"/>
    </row>
    <row r="7779" spans="2:2" customFormat="1" x14ac:dyDescent="0.3">
      <c r="B7779" s="343"/>
    </row>
    <row r="7780" spans="2:2" customFormat="1" x14ac:dyDescent="0.3">
      <c r="B7780" s="343"/>
    </row>
    <row r="7781" spans="2:2" customFormat="1" x14ac:dyDescent="0.3">
      <c r="B7781" s="343"/>
    </row>
    <row r="7782" spans="2:2" customFormat="1" x14ac:dyDescent="0.3">
      <c r="B7782" s="343"/>
    </row>
    <row r="7783" spans="2:2" customFormat="1" x14ac:dyDescent="0.3">
      <c r="B7783" s="343"/>
    </row>
    <row r="7784" spans="2:2" customFormat="1" x14ac:dyDescent="0.3">
      <c r="B7784" s="343"/>
    </row>
    <row r="7785" spans="2:2" customFormat="1" x14ac:dyDescent="0.3">
      <c r="B7785" s="343"/>
    </row>
    <row r="7786" spans="2:2" customFormat="1" x14ac:dyDescent="0.3">
      <c r="B7786" s="343"/>
    </row>
    <row r="7787" spans="2:2" customFormat="1" x14ac:dyDescent="0.3">
      <c r="B7787" s="343"/>
    </row>
    <row r="7788" spans="2:2" customFormat="1" x14ac:dyDescent="0.3">
      <c r="B7788" s="343"/>
    </row>
    <row r="7789" spans="2:2" customFormat="1" x14ac:dyDescent="0.3">
      <c r="B7789" s="343"/>
    </row>
    <row r="7790" spans="2:2" customFormat="1" x14ac:dyDescent="0.3">
      <c r="B7790" s="343"/>
    </row>
    <row r="7791" spans="2:2" customFormat="1" x14ac:dyDescent="0.3">
      <c r="B7791" s="343"/>
    </row>
    <row r="7792" spans="2:2" customFormat="1" x14ac:dyDescent="0.3">
      <c r="B7792" s="343"/>
    </row>
    <row r="7793" spans="2:2" customFormat="1" x14ac:dyDescent="0.3">
      <c r="B7793" s="343"/>
    </row>
    <row r="7794" spans="2:2" customFormat="1" x14ac:dyDescent="0.3">
      <c r="B7794" s="343"/>
    </row>
    <row r="7795" spans="2:2" customFormat="1" x14ac:dyDescent="0.3">
      <c r="B7795" s="343"/>
    </row>
    <row r="7796" spans="2:2" customFormat="1" x14ac:dyDescent="0.3">
      <c r="B7796" s="343"/>
    </row>
    <row r="7797" spans="2:2" customFormat="1" x14ac:dyDescent="0.3">
      <c r="B7797" s="343"/>
    </row>
    <row r="7798" spans="2:2" customFormat="1" x14ac:dyDescent="0.3">
      <c r="B7798" s="343"/>
    </row>
    <row r="7799" spans="2:2" customFormat="1" x14ac:dyDescent="0.3">
      <c r="B7799" s="343"/>
    </row>
    <row r="7800" spans="2:2" customFormat="1" x14ac:dyDescent="0.3">
      <c r="B7800" s="343"/>
    </row>
    <row r="7801" spans="2:2" customFormat="1" x14ac:dyDescent="0.3">
      <c r="B7801" s="343"/>
    </row>
    <row r="7802" spans="2:2" customFormat="1" x14ac:dyDescent="0.3">
      <c r="B7802" s="343"/>
    </row>
    <row r="7803" spans="2:2" customFormat="1" x14ac:dyDescent="0.3">
      <c r="B7803" s="343"/>
    </row>
    <row r="7804" spans="2:2" customFormat="1" x14ac:dyDescent="0.3">
      <c r="B7804" s="343"/>
    </row>
    <row r="7805" spans="2:2" customFormat="1" x14ac:dyDescent="0.3">
      <c r="B7805" s="343"/>
    </row>
    <row r="7806" spans="2:2" customFormat="1" x14ac:dyDescent="0.3">
      <c r="B7806" s="343"/>
    </row>
    <row r="7807" spans="2:2" customFormat="1" x14ac:dyDescent="0.3">
      <c r="B7807" s="343"/>
    </row>
    <row r="7808" spans="2:2" customFormat="1" x14ac:dyDescent="0.3">
      <c r="B7808" s="343"/>
    </row>
    <row r="7809" spans="2:2" customFormat="1" x14ac:dyDescent="0.3">
      <c r="B7809" s="343"/>
    </row>
    <row r="7810" spans="2:2" customFormat="1" x14ac:dyDescent="0.3">
      <c r="B7810" s="343"/>
    </row>
    <row r="7811" spans="2:2" customFormat="1" x14ac:dyDescent="0.3">
      <c r="B7811" s="343"/>
    </row>
    <row r="7812" spans="2:2" customFormat="1" x14ac:dyDescent="0.3">
      <c r="B7812" s="343"/>
    </row>
    <row r="7813" spans="2:2" customFormat="1" x14ac:dyDescent="0.3">
      <c r="B7813" s="343"/>
    </row>
    <row r="7814" spans="2:2" customFormat="1" x14ac:dyDescent="0.3">
      <c r="B7814" s="343"/>
    </row>
    <row r="7815" spans="2:2" customFormat="1" x14ac:dyDescent="0.3">
      <c r="B7815" s="343"/>
    </row>
    <row r="7816" spans="2:2" customFormat="1" x14ac:dyDescent="0.3">
      <c r="B7816" s="343"/>
    </row>
    <row r="7817" spans="2:2" customFormat="1" x14ac:dyDescent="0.3">
      <c r="B7817" s="343"/>
    </row>
    <row r="7818" spans="2:2" customFormat="1" x14ac:dyDescent="0.3">
      <c r="B7818" s="343"/>
    </row>
    <row r="7819" spans="2:2" customFormat="1" x14ac:dyDescent="0.3">
      <c r="B7819" s="343"/>
    </row>
    <row r="7820" spans="2:2" customFormat="1" x14ac:dyDescent="0.3">
      <c r="B7820" s="343"/>
    </row>
    <row r="7821" spans="2:2" customFormat="1" x14ac:dyDescent="0.3">
      <c r="B7821" s="343"/>
    </row>
    <row r="7822" spans="2:2" customFormat="1" x14ac:dyDescent="0.3">
      <c r="B7822" s="343"/>
    </row>
    <row r="7823" spans="2:2" customFormat="1" x14ac:dyDescent="0.3">
      <c r="B7823" s="343"/>
    </row>
    <row r="7824" spans="2:2" customFormat="1" x14ac:dyDescent="0.3">
      <c r="B7824" s="343"/>
    </row>
    <row r="7825" spans="2:2" customFormat="1" x14ac:dyDescent="0.3">
      <c r="B7825" s="343"/>
    </row>
    <row r="7826" spans="2:2" customFormat="1" x14ac:dyDescent="0.3">
      <c r="B7826" s="343"/>
    </row>
    <row r="7827" spans="2:2" customFormat="1" x14ac:dyDescent="0.3">
      <c r="B7827" s="343"/>
    </row>
    <row r="7828" spans="2:2" customFormat="1" x14ac:dyDescent="0.3">
      <c r="B7828" s="343"/>
    </row>
    <row r="7829" spans="2:2" customFormat="1" x14ac:dyDescent="0.3">
      <c r="B7829" s="343"/>
    </row>
    <row r="7830" spans="2:2" customFormat="1" x14ac:dyDescent="0.3">
      <c r="B7830" s="343"/>
    </row>
    <row r="7831" spans="2:2" customFormat="1" x14ac:dyDescent="0.3">
      <c r="B7831" s="343"/>
    </row>
    <row r="7832" spans="2:2" customFormat="1" x14ac:dyDescent="0.3">
      <c r="B7832" s="343"/>
    </row>
    <row r="7833" spans="2:2" customFormat="1" x14ac:dyDescent="0.3">
      <c r="B7833" s="343"/>
    </row>
    <row r="7834" spans="2:2" customFormat="1" x14ac:dyDescent="0.3">
      <c r="B7834" s="343"/>
    </row>
    <row r="7835" spans="2:2" customFormat="1" x14ac:dyDescent="0.3">
      <c r="B7835" s="343"/>
    </row>
    <row r="7836" spans="2:2" customFormat="1" x14ac:dyDescent="0.3">
      <c r="B7836" s="343"/>
    </row>
    <row r="7837" spans="2:2" customFormat="1" x14ac:dyDescent="0.3">
      <c r="B7837" s="343"/>
    </row>
    <row r="7838" spans="2:2" customFormat="1" x14ac:dyDescent="0.3">
      <c r="B7838" s="343"/>
    </row>
    <row r="7839" spans="2:2" customFormat="1" x14ac:dyDescent="0.3">
      <c r="B7839" s="343"/>
    </row>
    <row r="7840" spans="2:2" customFormat="1" x14ac:dyDescent="0.3">
      <c r="B7840" s="343"/>
    </row>
    <row r="7841" spans="2:2" customFormat="1" x14ac:dyDescent="0.3">
      <c r="B7841" s="343"/>
    </row>
    <row r="7842" spans="2:2" customFormat="1" x14ac:dyDescent="0.3">
      <c r="B7842" s="343"/>
    </row>
    <row r="7843" spans="2:2" customFormat="1" x14ac:dyDescent="0.3">
      <c r="B7843" s="343"/>
    </row>
    <row r="7844" spans="2:2" customFormat="1" x14ac:dyDescent="0.3">
      <c r="B7844" s="343"/>
    </row>
    <row r="7845" spans="2:2" customFormat="1" x14ac:dyDescent="0.3">
      <c r="B7845" s="343"/>
    </row>
    <row r="7846" spans="2:2" customFormat="1" x14ac:dyDescent="0.3">
      <c r="B7846" s="343"/>
    </row>
    <row r="7847" spans="2:2" customFormat="1" x14ac:dyDescent="0.3">
      <c r="B7847" s="343"/>
    </row>
    <row r="7848" spans="2:2" customFormat="1" x14ac:dyDescent="0.3">
      <c r="B7848" s="343"/>
    </row>
    <row r="7849" spans="2:2" customFormat="1" x14ac:dyDescent="0.3">
      <c r="B7849" s="343"/>
    </row>
    <row r="7850" spans="2:2" customFormat="1" x14ac:dyDescent="0.3">
      <c r="B7850" s="343"/>
    </row>
    <row r="7851" spans="2:2" customFormat="1" x14ac:dyDescent="0.3">
      <c r="B7851" s="343"/>
    </row>
    <row r="7852" spans="2:2" customFormat="1" x14ac:dyDescent="0.3">
      <c r="B7852" s="343"/>
    </row>
    <row r="7853" spans="2:2" customFormat="1" x14ac:dyDescent="0.3">
      <c r="B7853" s="343"/>
    </row>
    <row r="7854" spans="2:2" customFormat="1" x14ac:dyDescent="0.3">
      <c r="B7854" s="343"/>
    </row>
    <row r="7855" spans="2:2" customFormat="1" x14ac:dyDescent="0.3">
      <c r="B7855" s="343"/>
    </row>
    <row r="7856" spans="2:2" customFormat="1" x14ac:dyDescent="0.3">
      <c r="B7856" s="343"/>
    </row>
    <row r="7857" spans="2:2" customFormat="1" x14ac:dyDescent="0.3">
      <c r="B7857" s="343"/>
    </row>
    <row r="7858" spans="2:2" customFormat="1" x14ac:dyDescent="0.3">
      <c r="B7858" s="343"/>
    </row>
    <row r="7859" spans="2:2" customFormat="1" x14ac:dyDescent="0.3">
      <c r="B7859" s="343"/>
    </row>
    <row r="7860" spans="2:2" customFormat="1" x14ac:dyDescent="0.3">
      <c r="B7860" s="343"/>
    </row>
    <row r="7861" spans="2:2" customFormat="1" x14ac:dyDescent="0.3">
      <c r="B7861" s="343"/>
    </row>
    <row r="7862" spans="2:2" customFormat="1" x14ac:dyDescent="0.3">
      <c r="B7862" s="343"/>
    </row>
    <row r="7863" spans="2:2" customFormat="1" x14ac:dyDescent="0.3">
      <c r="B7863" s="343"/>
    </row>
    <row r="7864" spans="2:2" customFormat="1" x14ac:dyDescent="0.3">
      <c r="B7864" s="343"/>
    </row>
    <row r="7865" spans="2:2" customFormat="1" x14ac:dyDescent="0.3">
      <c r="B7865" s="343"/>
    </row>
    <row r="7866" spans="2:2" customFormat="1" x14ac:dyDescent="0.3">
      <c r="B7866" s="343"/>
    </row>
    <row r="7867" spans="2:2" customFormat="1" x14ac:dyDescent="0.3">
      <c r="B7867" s="343"/>
    </row>
    <row r="7868" spans="2:2" customFormat="1" x14ac:dyDescent="0.3">
      <c r="B7868" s="343"/>
    </row>
    <row r="7869" spans="2:2" customFormat="1" x14ac:dyDescent="0.3">
      <c r="B7869" s="343"/>
    </row>
    <row r="7870" spans="2:2" customFormat="1" x14ac:dyDescent="0.3">
      <c r="B7870" s="343"/>
    </row>
    <row r="7871" spans="2:2" customFormat="1" x14ac:dyDescent="0.3">
      <c r="B7871" s="343"/>
    </row>
    <row r="7872" spans="2:2" customFormat="1" x14ac:dyDescent="0.3">
      <c r="B7872" s="343"/>
    </row>
    <row r="7873" spans="2:2" customFormat="1" x14ac:dyDescent="0.3">
      <c r="B7873" s="343"/>
    </row>
    <row r="7874" spans="2:2" customFormat="1" x14ac:dyDescent="0.3">
      <c r="B7874" s="343"/>
    </row>
    <row r="7875" spans="2:2" customFormat="1" x14ac:dyDescent="0.3">
      <c r="B7875" s="343"/>
    </row>
    <row r="7876" spans="2:2" customFormat="1" x14ac:dyDescent="0.3">
      <c r="B7876" s="343"/>
    </row>
    <row r="7877" spans="2:2" customFormat="1" x14ac:dyDescent="0.3">
      <c r="B7877" s="343"/>
    </row>
    <row r="7878" spans="2:2" customFormat="1" x14ac:dyDescent="0.3">
      <c r="B7878" s="343"/>
    </row>
    <row r="7879" spans="2:2" customFormat="1" x14ac:dyDescent="0.3">
      <c r="B7879" s="343"/>
    </row>
    <row r="7880" spans="2:2" customFormat="1" x14ac:dyDescent="0.3">
      <c r="B7880" s="343"/>
    </row>
    <row r="7881" spans="2:2" customFormat="1" x14ac:dyDescent="0.3">
      <c r="B7881" s="343"/>
    </row>
    <row r="7882" spans="2:2" customFormat="1" x14ac:dyDescent="0.3">
      <c r="B7882" s="343"/>
    </row>
    <row r="7883" spans="2:2" customFormat="1" x14ac:dyDescent="0.3">
      <c r="B7883" s="343"/>
    </row>
    <row r="7884" spans="2:2" customFormat="1" x14ac:dyDescent="0.3">
      <c r="B7884" s="343"/>
    </row>
    <row r="7885" spans="2:2" customFormat="1" x14ac:dyDescent="0.3">
      <c r="B7885" s="343"/>
    </row>
    <row r="7886" spans="2:2" customFormat="1" x14ac:dyDescent="0.3">
      <c r="B7886" s="343"/>
    </row>
    <row r="7887" spans="2:2" customFormat="1" x14ac:dyDescent="0.3">
      <c r="B7887" s="343"/>
    </row>
    <row r="7888" spans="2:2" customFormat="1" x14ac:dyDescent="0.3">
      <c r="B7888" s="343"/>
    </row>
    <row r="7889" spans="2:2" customFormat="1" x14ac:dyDescent="0.3">
      <c r="B7889" s="343"/>
    </row>
    <row r="7890" spans="2:2" customFormat="1" x14ac:dyDescent="0.3">
      <c r="B7890" s="343"/>
    </row>
    <row r="7891" spans="2:2" customFormat="1" x14ac:dyDescent="0.3">
      <c r="B7891" s="343"/>
    </row>
    <row r="7892" spans="2:2" customFormat="1" x14ac:dyDescent="0.3">
      <c r="B7892" s="343"/>
    </row>
    <row r="7893" spans="2:2" customFormat="1" x14ac:dyDescent="0.3">
      <c r="B7893" s="343"/>
    </row>
    <row r="7894" spans="2:2" customFormat="1" x14ac:dyDescent="0.3">
      <c r="B7894" s="343"/>
    </row>
    <row r="7895" spans="2:2" customFormat="1" x14ac:dyDescent="0.3">
      <c r="B7895" s="343"/>
    </row>
    <row r="7896" spans="2:2" customFormat="1" x14ac:dyDescent="0.3">
      <c r="B7896" s="343"/>
    </row>
    <row r="7897" spans="2:2" customFormat="1" x14ac:dyDescent="0.3">
      <c r="B7897" s="343"/>
    </row>
    <row r="7898" spans="2:2" customFormat="1" x14ac:dyDescent="0.3">
      <c r="B7898" s="343"/>
    </row>
    <row r="7899" spans="2:2" customFormat="1" x14ac:dyDescent="0.3">
      <c r="B7899" s="343"/>
    </row>
    <row r="7900" spans="2:2" customFormat="1" x14ac:dyDescent="0.3">
      <c r="B7900" s="343"/>
    </row>
    <row r="7901" spans="2:2" customFormat="1" x14ac:dyDescent="0.3">
      <c r="B7901" s="343"/>
    </row>
    <row r="7902" spans="2:2" customFormat="1" x14ac:dyDescent="0.3">
      <c r="B7902" s="343"/>
    </row>
    <row r="7903" spans="2:2" customFormat="1" x14ac:dyDescent="0.3">
      <c r="B7903" s="343"/>
    </row>
    <row r="7904" spans="2:2" customFormat="1" x14ac:dyDescent="0.3">
      <c r="B7904" s="343"/>
    </row>
    <row r="7905" spans="2:2" customFormat="1" x14ac:dyDescent="0.3">
      <c r="B7905" s="343"/>
    </row>
    <row r="7906" spans="2:2" customFormat="1" x14ac:dyDescent="0.3">
      <c r="B7906" s="343"/>
    </row>
    <row r="7907" spans="2:2" customFormat="1" x14ac:dyDescent="0.3">
      <c r="B7907" s="343"/>
    </row>
    <row r="7908" spans="2:2" customFormat="1" x14ac:dyDescent="0.3">
      <c r="B7908" s="343"/>
    </row>
    <row r="7909" spans="2:2" customFormat="1" x14ac:dyDescent="0.3">
      <c r="B7909" s="343"/>
    </row>
    <row r="7910" spans="2:2" customFormat="1" x14ac:dyDescent="0.3">
      <c r="B7910" s="343"/>
    </row>
    <row r="7911" spans="2:2" customFormat="1" x14ac:dyDescent="0.3">
      <c r="B7911" s="343"/>
    </row>
    <row r="7912" spans="2:2" customFormat="1" x14ac:dyDescent="0.3">
      <c r="B7912" s="343"/>
    </row>
    <row r="7913" spans="2:2" customFormat="1" x14ac:dyDescent="0.3">
      <c r="B7913" s="343"/>
    </row>
    <row r="7914" spans="2:2" customFormat="1" x14ac:dyDescent="0.3">
      <c r="B7914" s="343"/>
    </row>
    <row r="7915" spans="2:2" customFormat="1" x14ac:dyDescent="0.3">
      <c r="B7915" s="343"/>
    </row>
    <row r="7916" spans="2:2" customFormat="1" x14ac:dyDescent="0.3">
      <c r="B7916" s="343"/>
    </row>
    <row r="7917" spans="2:2" customFormat="1" x14ac:dyDescent="0.3">
      <c r="B7917" s="343"/>
    </row>
    <row r="7918" spans="2:2" customFormat="1" x14ac:dyDescent="0.3">
      <c r="B7918" s="343"/>
    </row>
    <row r="7919" spans="2:2" customFormat="1" x14ac:dyDescent="0.3">
      <c r="B7919" s="343"/>
    </row>
    <row r="7920" spans="2:2" customFormat="1" x14ac:dyDescent="0.3">
      <c r="B7920" s="343"/>
    </row>
    <row r="7921" spans="2:2" customFormat="1" x14ac:dyDescent="0.3">
      <c r="B7921" s="343"/>
    </row>
    <row r="7922" spans="2:2" customFormat="1" x14ac:dyDescent="0.3">
      <c r="B7922" s="343"/>
    </row>
    <row r="7923" spans="2:2" customFormat="1" x14ac:dyDescent="0.3">
      <c r="B7923" s="343"/>
    </row>
    <row r="7924" spans="2:2" customFormat="1" x14ac:dyDescent="0.3">
      <c r="B7924" s="343"/>
    </row>
    <row r="7925" spans="2:2" customFormat="1" x14ac:dyDescent="0.3">
      <c r="B7925" s="343"/>
    </row>
    <row r="7926" spans="2:2" customFormat="1" x14ac:dyDescent="0.3">
      <c r="B7926" s="343"/>
    </row>
    <row r="7927" spans="2:2" customFormat="1" x14ac:dyDescent="0.3">
      <c r="B7927" s="343"/>
    </row>
    <row r="7928" spans="2:2" customFormat="1" x14ac:dyDescent="0.3">
      <c r="B7928" s="343"/>
    </row>
    <row r="7929" spans="2:2" customFormat="1" x14ac:dyDescent="0.3">
      <c r="B7929" s="343"/>
    </row>
    <row r="7930" spans="2:2" customFormat="1" x14ac:dyDescent="0.3">
      <c r="B7930" s="343"/>
    </row>
    <row r="7931" spans="2:2" customFormat="1" x14ac:dyDescent="0.3">
      <c r="B7931" s="343"/>
    </row>
    <row r="7932" spans="2:2" customFormat="1" x14ac:dyDescent="0.3">
      <c r="B7932" s="343"/>
    </row>
    <row r="7933" spans="2:2" customFormat="1" x14ac:dyDescent="0.3">
      <c r="B7933" s="343"/>
    </row>
    <row r="7934" spans="2:2" customFormat="1" x14ac:dyDescent="0.3">
      <c r="B7934" s="343"/>
    </row>
    <row r="7935" spans="2:2" customFormat="1" x14ac:dyDescent="0.3">
      <c r="B7935" s="343"/>
    </row>
    <row r="7936" spans="2:2" customFormat="1" x14ac:dyDescent="0.3">
      <c r="B7936" s="343"/>
    </row>
    <row r="7937" spans="2:2" customFormat="1" x14ac:dyDescent="0.3">
      <c r="B7937" s="343"/>
    </row>
    <row r="7938" spans="2:2" customFormat="1" x14ac:dyDescent="0.3">
      <c r="B7938" s="343"/>
    </row>
    <row r="7939" spans="2:2" customFormat="1" x14ac:dyDescent="0.3">
      <c r="B7939" s="343"/>
    </row>
    <row r="7940" spans="2:2" customFormat="1" x14ac:dyDescent="0.3">
      <c r="B7940" s="343"/>
    </row>
    <row r="7941" spans="2:2" customFormat="1" x14ac:dyDescent="0.3">
      <c r="B7941" s="343"/>
    </row>
    <row r="7942" spans="2:2" customFormat="1" x14ac:dyDescent="0.3">
      <c r="B7942" s="343"/>
    </row>
    <row r="7943" spans="2:2" customFormat="1" x14ac:dyDescent="0.3">
      <c r="B7943" s="343"/>
    </row>
    <row r="7944" spans="2:2" customFormat="1" x14ac:dyDescent="0.3">
      <c r="B7944" s="343"/>
    </row>
    <row r="7945" spans="2:2" customFormat="1" x14ac:dyDescent="0.3">
      <c r="B7945" s="343"/>
    </row>
    <row r="7946" spans="2:2" customFormat="1" x14ac:dyDescent="0.3">
      <c r="B7946" s="343"/>
    </row>
    <row r="7947" spans="2:2" customFormat="1" x14ac:dyDescent="0.3">
      <c r="B7947" s="343"/>
    </row>
    <row r="7948" spans="2:2" customFormat="1" x14ac:dyDescent="0.3">
      <c r="B7948" s="343"/>
    </row>
    <row r="7949" spans="2:2" customFormat="1" x14ac:dyDescent="0.3">
      <c r="B7949" s="343"/>
    </row>
    <row r="7950" spans="2:2" customFormat="1" x14ac:dyDescent="0.3">
      <c r="B7950" s="343"/>
    </row>
    <row r="7951" spans="2:2" customFormat="1" x14ac:dyDescent="0.3">
      <c r="B7951" s="343"/>
    </row>
    <row r="7952" spans="2:2" customFormat="1" x14ac:dyDescent="0.3">
      <c r="B7952" s="343"/>
    </row>
    <row r="7953" spans="2:2" customFormat="1" x14ac:dyDescent="0.3">
      <c r="B7953" s="343"/>
    </row>
    <row r="7954" spans="2:2" customFormat="1" x14ac:dyDescent="0.3">
      <c r="B7954" s="343"/>
    </row>
    <row r="7955" spans="2:2" customFormat="1" x14ac:dyDescent="0.3">
      <c r="B7955" s="343"/>
    </row>
    <row r="7956" spans="2:2" customFormat="1" x14ac:dyDescent="0.3">
      <c r="B7956" s="343"/>
    </row>
    <row r="7957" spans="2:2" customFormat="1" x14ac:dyDescent="0.3">
      <c r="B7957" s="343"/>
    </row>
    <row r="7958" spans="2:2" customFormat="1" x14ac:dyDescent="0.3">
      <c r="B7958" s="343"/>
    </row>
    <row r="7959" spans="2:2" customFormat="1" x14ac:dyDescent="0.3">
      <c r="B7959" s="343"/>
    </row>
    <row r="7960" spans="2:2" customFormat="1" x14ac:dyDescent="0.3">
      <c r="B7960" s="343"/>
    </row>
    <row r="7961" spans="2:2" customFormat="1" x14ac:dyDescent="0.3">
      <c r="B7961" s="343"/>
    </row>
    <row r="7962" spans="2:2" customFormat="1" x14ac:dyDescent="0.3">
      <c r="B7962" s="343"/>
    </row>
    <row r="7963" spans="2:2" customFormat="1" x14ac:dyDescent="0.3">
      <c r="B7963" s="343"/>
    </row>
    <row r="7964" spans="2:2" customFormat="1" x14ac:dyDescent="0.3">
      <c r="B7964" s="343"/>
    </row>
    <row r="7965" spans="2:2" customFormat="1" x14ac:dyDescent="0.3">
      <c r="B7965" s="343"/>
    </row>
    <row r="7966" spans="2:2" customFormat="1" x14ac:dyDescent="0.3">
      <c r="B7966" s="343"/>
    </row>
    <row r="7967" spans="2:2" customFormat="1" x14ac:dyDescent="0.3">
      <c r="B7967" s="343"/>
    </row>
    <row r="7968" spans="2:2" customFormat="1" x14ac:dyDescent="0.3">
      <c r="B7968" s="343"/>
    </row>
    <row r="7969" spans="2:2" customFormat="1" x14ac:dyDescent="0.3">
      <c r="B7969" s="343"/>
    </row>
    <row r="7970" spans="2:2" customFormat="1" x14ac:dyDescent="0.3">
      <c r="B7970" s="343"/>
    </row>
    <row r="7971" spans="2:2" customFormat="1" x14ac:dyDescent="0.3">
      <c r="B7971" s="343"/>
    </row>
    <row r="7972" spans="2:2" customFormat="1" x14ac:dyDescent="0.3">
      <c r="B7972" s="343"/>
    </row>
    <row r="7973" spans="2:2" customFormat="1" x14ac:dyDescent="0.3">
      <c r="B7973" s="343"/>
    </row>
    <row r="7974" spans="2:2" customFormat="1" x14ac:dyDescent="0.3">
      <c r="B7974" s="343"/>
    </row>
    <row r="7975" spans="2:2" customFormat="1" x14ac:dyDescent="0.3">
      <c r="B7975" s="343"/>
    </row>
    <row r="7976" spans="2:2" customFormat="1" x14ac:dyDescent="0.3">
      <c r="B7976" s="343"/>
    </row>
    <row r="7977" spans="2:2" customFormat="1" x14ac:dyDescent="0.3">
      <c r="B7977" s="343"/>
    </row>
    <row r="7978" spans="2:2" customFormat="1" x14ac:dyDescent="0.3">
      <c r="B7978" s="343"/>
    </row>
    <row r="7979" spans="2:2" customFormat="1" x14ac:dyDescent="0.3">
      <c r="B7979" s="343"/>
    </row>
    <row r="7980" spans="2:2" customFormat="1" x14ac:dyDescent="0.3">
      <c r="B7980" s="343"/>
    </row>
    <row r="7981" spans="2:2" customFormat="1" x14ac:dyDescent="0.3">
      <c r="B7981" s="343"/>
    </row>
    <row r="7982" spans="2:2" customFormat="1" x14ac:dyDescent="0.3">
      <c r="B7982" s="343"/>
    </row>
    <row r="7983" spans="2:2" customFormat="1" x14ac:dyDescent="0.3">
      <c r="B7983" s="343"/>
    </row>
    <row r="7984" spans="2:2" customFormat="1" x14ac:dyDescent="0.3">
      <c r="B7984" s="343"/>
    </row>
    <row r="7985" spans="2:2" customFormat="1" x14ac:dyDescent="0.3">
      <c r="B7985" s="343"/>
    </row>
    <row r="7986" spans="2:2" customFormat="1" x14ac:dyDescent="0.3">
      <c r="B7986" s="343"/>
    </row>
    <row r="7987" spans="2:2" customFormat="1" x14ac:dyDescent="0.3">
      <c r="B7987" s="343"/>
    </row>
    <row r="7988" spans="2:2" customFormat="1" x14ac:dyDescent="0.3">
      <c r="B7988" s="343"/>
    </row>
    <row r="7989" spans="2:2" customFormat="1" x14ac:dyDescent="0.3">
      <c r="B7989" s="343"/>
    </row>
    <row r="7990" spans="2:2" customFormat="1" x14ac:dyDescent="0.3">
      <c r="B7990" s="343"/>
    </row>
    <row r="7991" spans="2:2" customFormat="1" x14ac:dyDescent="0.3">
      <c r="B7991" s="343"/>
    </row>
    <row r="7992" spans="2:2" customFormat="1" x14ac:dyDescent="0.3">
      <c r="B7992" s="343"/>
    </row>
    <row r="7993" spans="2:2" customFormat="1" x14ac:dyDescent="0.3">
      <c r="B7993" s="343"/>
    </row>
    <row r="7994" spans="2:2" customFormat="1" x14ac:dyDescent="0.3">
      <c r="B7994" s="343"/>
    </row>
    <row r="7995" spans="2:2" customFormat="1" x14ac:dyDescent="0.3">
      <c r="B7995" s="343"/>
    </row>
    <row r="7996" spans="2:2" customFormat="1" x14ac:dyDescent="0.3">
      <c r="B7996" s="343"/>
    </row>
    <row r="7997" spans="2:2" customFormat="1" x14ac:dyDescent="0.3">
      <c r="B7997" s="343"/>
    </row>
    <row r="7998" spans="2:2" customFormat="1" x14ac:dyDescent="0.3">
      <c r="B7998" s="343"/>
    </row>
    <row r="7999" spans="2:2" customFormat="1" x14ac:dyDescent="0.3">
      <c r="B7999" s="343"/>
    </row>
    <row r="8000" spans="2:2" customFormat="1" x14ac:dyDescent="0.3">
      <c r="B8000" s="343"/>
    </row>
    <row r="8001" spans="2:2" customFormat="1" x14ac:dyDescent="0.3">
      <c r="B8001" s="343"/>
    </row>
    <row r="8002" spans="2:2" customFormat="1" x14ac:dyDescent="0.3">
      <c r="B8002" s="343"/>
    </row>
    <row r="8003" spans="2:2" customFormat="1" x14ac:dyDescent="0.3">
      <c r="B8003" s="343"/>
    </row>
    <row r="8004" spans="2:2" customFormat="1" x14ac:dyDescent="0.3">
      <c r="B8004" s="343"/>
    </row>
    <row r="8005" spans="2:2" customFormat="1" x14ac:dyDescent="0.3">
      <c r="B8005" s="343"/>
    </row>
    <row r="8006" spans="2:2" customFormat="1" x14ac:dyDescent="0.3">
      <c r="B8006" s="343"/>
    </row>
    <row r="8007" spans="2:2" customFormat="1" x14ac:dyDescent="0.3">
      <c r="B8007" s="343"/>
    </row>
    <row r="8008" spans="2:2" customFormat="1" x14ac:dyDescent="0.3">
      <c r="B8008" s="343"/>
    </row>
    <row r="8009" spans="2:2" customFormat="1" x14ac:dyDescent="0.3">
      <c r="B8009" s="343"/>
    </row>
    <row r="8010" spans="2:2" customFormat="1" x14ac:dyDescent="0.3">
      <c r="B8010" s="343"/>
    </row>
    <row r="8011" spans="2:2" customFormat="1" x14ac:dyDescent="0.3">
      <c r="B8011" s="343"/>
    </row>
    <row r="8012" spans="2:2" customFormat="1" x14ac:dyDescent="0.3">
      <c r="B8012" s="343"/>
    </row>
    <row r="8013" spans="2:2" customFormat="1" x14ac:dyDescent="0.3">
      <c r="B8013" s="343"/>
    </row>
    <row r="8014" spans="2:2" customFormat="1" x14ac:dyDescent="0.3">
      <c r="B8014" s="343"/>
    </row>
    <row r="8015" spans="2:2" customFormat="1" x14ac:dyDescent="0.3">
      <c r="B8015" s="343"/>
    </row>
    <row r="8016" spans="2:2" customFormat="1" x14ac:dyDescent="0.3">
      <c r="B8016" s="343"/>
    </row>
    <row r="8017" spans="2:2" customFormat="1" x14ac:dyDescent="0.3">
      <c r="B8017" s="343"/>
    </row>
    <row r="8018" spans="2:2" customFormat="1" x14ac:dyDescent="0.3">
      <c r="B8018" s="343"/>
    </row>
    <row r="8019" spans="2:2" customFormat="1" x14ac:dyDescent="0.3">
      <c r="B8019" s="343"/>
    </row>
    <row r="8020" spans="2:2" customFormat="1" x14ac:dyDescent="0.3">
      <c r="B8020" s="343"/>
    </row>
    <row r="8021" spans="2:2" customFormat="1" x14ac:dyDescent="0.3">
      <c r="B8021" s="343"/>
    </row>
    <row r="8022" spans="2:2" customFormat="1" x14ac:dyDescent="0.3">
      <c r="B8022" s="343"/>
    </row>
    <row r="8023" spans="2:2" customFormat="1" x14ac:dyDescent="0.3">
      <c r="B8023" s="343"/>
    </row>
    <row r="8024" spans="2:2" customFormat="1" x14ac:dyDescent="0.3">
      <c r="B8024" s="343"/>
    </row>
    <row r="8025" spans="2:2" customFormat="1" x14ac:dyDescent="0.3">
      <c r="B8025" s="343"/>
    </row>
    <row r="8026" spans="2:2" customFormat="1" x14ac:dyDescent="0.3">
      <c r="B8026" s="343"/>
    </row>
    <row r="8027" spans="2:2" customFormat="1" x14ac:dyDescent="0.3">
      <c r="B8027" s="343"/>
    </row>
    <row r="8028" spans="2:2" customFormat="1" x14ac:dyDescent="0.3">
      <c r="B8028" s="343"/>
    </row>
    <row r="8029" spans="2:2" customFormat="1" x14ac:dyDescent="0.3">
      <c r="B8029" s="343"/>
    </row>
    <row r="8030" spans="2:2" customFormat="1" x14ac:dyDescent="0.3">
      <c r="B8030" s="343"/>
    </row>
    <row r="8031" spans="2:2" customFormat="1" x14ac:dyDescent="0.3">
      <c r="B8031" s="343"/>
    </row>
    <row r="8032" spans="2:2" customFormat="1" x14ac:dyDescent="0.3">
      <c r="B8032" s="343"/>
    </row>
    <row r="8033" spans="2:2" customFormat="1" x14ac:dyDescent="0.3">
      <c r="B8033" s="343"/>
    </row>
    <row r="8034" spans="2:2" customFormat="1" x14ac:dyDescent="0.3">
      <c r="B8034" s="343"/>
    </row>
    <row r="8035" spans="2:2" customFormat="1" x14ac:dyDescent="0.3">
      <c r="B8035" s="343"/>
    </row>
    <row r="8036" spans="2:2" customFormat="1" x14ac:dyDescent="0.3">
      <c r="B8036" s="343"/>
    </row>
    <row r="8037" spans="2:2" customFormat="1" x14ac:dyDescent="0.3">
      <c r="B8037" s="343"/>
    </row>
    <row r="8038" spans="2:2" customFormat="1" x14ac:dyDescent="0.3">
      <c r="B8038" s="343"/>
    </row>
    <row r="8039" spans="2:2" customFormat="1" x14ac:dyDescent="0.3">
      <c r="B8039" s="343"/>
    </row>
    <row r="8040" spans="2:2" customFormat="1" x14ac:dyDescent="0.3">
      <c r="B8040" s="343"/>
    </row>
    <row r="8041" spans="2:2" customFormat="1" x14ac:dyDescent="0.3">
      <c r="B8041" s="343"/>
    </row>
    <row r="8042" spans="2:2" customFormat="1" x14ac:dyDescent="0.3">
      <c r="B8042" s="343"/>
    </row>
    <row r="8043" spans="2:2" customFormat="1" x14ac:dyDescent="0.3">
      <c r="B8043" s="343"/>
    </row>
    <row r="8044" spans="2:2" customFormat="1" x14ac:dyDescent="0.3">
      <c r="B8044" s="343"/>
    </row>
    <row r="8045" spans="2:2" customFormat="1" x14ac:dyDescent="0.3">
      <c r="B8045" s="343"/>
    </row>
    <row r="8046" spans="2:2" customFormat="1" x14ac:dyDescent="0.3">
      <c r="B8046" s="343"/>
    </row>
    <row r="8047" spans="2:2" customFormat="1" x14ac:dyDescent="0.3">
      <c r="B8047" s="343"/>
    </row>
    <row r="8048" spans="2:2" customFormat="1" x14ac:dyDescent="0.3">
      <c r="B8048" s="343"/>
    </row>
    <row r="8049" spans="2:2" customFormat="1" x14ac:dyDescent="0.3">
      <c r="B8049" s="343"/>
    </row>
    <row r="8050" spans="2:2" customFormat="1" x14ac:dyDescent="0.3">
      <c r="B8050" s="343"/>
    </row>
    <row r="8051" spans="2:2" customFormat="1" x14ac:dyDescent="0.3">
      <c r="B8051" s="343"/>
    </row>
    <row r="8052" spans="2:2" customFormat="1" x14ac:dyDescent="0.3">
      <c r="B8052" s="343"/>
    </row>
    <row r="8053" spans="2:2" customFormat="1" x14ac:dyDescent="0.3">
      <c r="B8053" s="343"/>
    </row>
    <row r="8054" spans="2:2" customFormat="1" x14ac:dyDescent="0.3">
      <c r="B8054" s="343"/>
    </row>
    <row r="8055" spans="2:2" customFormat="1" x14ac:dyDescent="0.3">
      <c r="B8055" s="343"/>
    </row>
    <row r="8056" spans="2:2" customFormat="1" x14ac:dyDescent="0.3">
      <c r="B8056" s="343"/>
    </row>
    <row r="8057" spans="2:2" customFormat="1" x14ac:dyDescent="0.3">
      <c r="B8057" s="343"/>
    </row>
    <row r="8058" spans="2:2" customFormat="1" x14ac:dyDescent="0.3">
      <c r="B8058" s="343"/>
    </row>
    <row r="8059" spans="2:2" customFormat="1" x14ac:dyDescent="0.3">
      <c r="B8059" s="343"/>
    </row>
    <row r="8060" spans="2:2" customFormat="1" x14ac:dyDescent="0.3">
      <c r="B8060" s="343"/>
    </row>
    <row r="8061" spans="2:2" customFormat="1" x14ac:dyDescent="0.3">
      <c r="B8061" s="343"/>
    </row>
    <row r="8062" spans="2:2" customFormat="1" x14ac:dyDescent="0.3">
      <c r="B8062" s="343"/>
    </row>
    <row r="8063" spans="2:2" customFormat="1" x14ac:dyDescent="0.3">
      <c r="B8063" s="343"/>
    </row>
    <row r="8064" spans="2:2" customFormat="1" x14ac:dyDescent="0.3">
      <c r="B8064" s="343"/>
    </row>
    <row r="8065" spans="2:2" customFormat="1" x14ac:dyDescent="0.3">
      <c r="B8065" s="343"/>
    </row>
    <row r="8066" spans="2:2" customFormat="1" x14ac:dyDescent="0.3">
      <c r="B8066" s="343"/>
    </row>
    <row r="8067" spans="2:2" customFormat="1" x14ac:dyDescent="0.3">
      <c r="B8067" s="343"/>
    </row>
    <row r="8068" spans="2:2" customFormat="1" x14ac:dyDescent="0.3">
      <c r="B8068" s="343"/>
    </row>
    <row r="8069" spans="2:2" customFormat="1" x14ac:dyDescent="0.3">
      <c r="B8069" s="343"/>
    </row>
    <row r="8070" spans="2:2" customFormat="1" x14ac:dyDescent="0.3">
      <c r="B8070" s="343"/>
    </row>
    <row r="8071" spans="2:2" customFormat="1" x14ac:dyDescent="0.3">
      <c r="B8071" s="343"/>
    </row>
    <row r="8072" spans="2:2" customFormat="1" x14ac:dyDescent="0.3">
      <c r="B8072" s="343"/>
    </row>
    <row r="8073" spans="2:2" customFormat="1" x14ac:dyDescent="0.3">
      <c r="B8073" s="343"/>
    </row>
    <row r="8074" spans="2:2" customFormat="1" x14ac:dyDescent="0.3">
      <c r="B8074" s="343"/>
    </row>
    <row r="8075" spans="2:2" customFormat="1" x14ac:dyDescent="0.3">
      <c r="B8075" s="343"/>
    </row>
    <row r="8076" spans="2:2" customFormat="1" x14ac:dyDescent="0.3">
      <c r="B8076" s="343"/>
    </row>
    <row r="8077" spans="2:2" customFormat="1" x14ac:dyDescent="0.3">
      <c r="B8077" s="343"/>
    </row>
    <row r="8078" spans="2:2" customFormat="1" x14ac:dyDescent="0.3">
      <c r="B8078" s="343"/>
    </row>
    <row r="8079" spans="2:2" customFormat="1" x14ac:dyDescent="0.3">
      <c r="B8079" s="343"/>
    </row>
    <row r="8080" spans="2:2" customFormat="1" x14ac:dyDescent="0.3">
      <c r="B8080" s="343"/>
    </row>
    <row r="8081" spans="2:2" customFormat="1" x14ac:dyDescent="0.3">
      <c r="B8081" s="343"/>
    </row>
    <row r="8082" spans="2:2" customFormat="1" x14ac:dyDescent="0.3">
      <c r="B8082" s="343"/>
    </row>
    <row r="8083" spans="2:2" customFormat="1" x14ac:dyDescent="0.3">
      <c r="B8083" s="343"/>
    </row>
    <row r="8084" spans="2:2" customFormat="1" x14ac:dyDescent="0.3">
      <c r="B8084" s="343"/>
    </row>
    <row r="8085" spans="2:2" customFormat="1" x14ac:dyDescent="0.3">
      <c r="B8085" s="343"/>
    </row>
    <row r="8086" spans="2:2" customFormat="1" x14ac:dyDescent="0.3">
      <c r="B8086" s="343"/>
    </row>
    <row r="8087" spans="2:2" customFormat="1" x14ac:dyDescent="0.3">
      <c r="B8087" s="343"/>
    </row>
    <row r="8088" spans="2:2" customFormat="1" x14ac:dyDescent="0.3">
      <c r="B8088" s="343"/>
    </row>
    <row r="8089" spans="2:2" customFormat="1" x14ac:dyDescent="0.3">
      <c r="B8089" s="343"/>
    </row>
    <row r="8090" spans="2:2" customFormat="1" x14ac:dyDescent="0.3">
      <c r="B8090" s="343"/>
    </row>
    <row r="8091" spans="2:2" customFormat="1" x14ac:dyDescent="0.3">
      <c r="B8091" s="343"/>
    </row>
    <row r="8092" spans="2:2" customFormat="1" x14ac:dyDescent="0.3">
      <c r="B8092" s="343"/>
    </row>
    <row r="8093" spans="2:2" customFormat="1" x14ac:dyDescent="0.3">
      <c r="B8093" s="343"/>
    </row>
    <row r="8094" spans="2:2" customFormat="1" x14ac:dyDescent="0.3">
      <c r="B8094" s="343"/>
    </row>
    <row r="8095" spans="2:2" customFormat="1" x14ac:dyDescent="0.3">
      <c r="B8095" s="343"/>
    </row>
    <row r="8096" spans="2:2" customFormat="1" x14ac:dyDescent="0.3">
      <c r="B8096" s="343"/>
    </row>
    <row r="8097" spans="2:2" customFormat="1" x14ac:dyDescent="0.3">
      <c r="B8097" s="343"/>
    </row>
    <row r="8098" spans="2:2" customFormat="1" x14ac:dyDescent="0.3">
      <c r="B8098" s="343"/>
    </row>
    <row r="8099" spans="2:2" customFormat="1" x14ac:dyDescent="0.3">
      <c r="B8099" s="343"/>
    </row>
    <row r="8100" spans="2:2" customFormat="1" x14ac:dyDescent="0.3">
      <c r="B8100" s="343"/>
    </row>
    <row r="8101" spans="2:2" customFormat="1" x14ac:dyDescent="0.3">
      <c r="B8101" s="343"/>
    </row>
    <row r="8102" spans="2:2" customFormat="1" x14ac:dyDescent="0.3">
      <c r="B8102" s="343"/>
    </row>
    <row r="8103" spans="2:2" customFormat="1" x14ac:dyDescent="0.3">
      <c r="B8103" s="343"/>
    </row>
    <row r="8104" spans="2:2" customFormat="1" x14ac:dyDescent="0.3">
      <c r="B8104" s="343"/>
    </row>
    <row r="8105" spans="2:2" customFormat="1" x14ac:dyDescent="0.3">
      <c r="B8105" s="343"/>
    </row>
    <row r="8106" spans="2:2" customFormat="1" x14ac:dyDescent="0.3">
      <c r="B8106" s="343"/>
    </row>
    <row r="8107" spans="2:2" customFormat="1" x14ac:dyDescent="0.3">
      <c r="B8107" s="343"/>
    </row>
    <row r="8108" spans="2:2" customFormat="1" x14ac:dyDescent="0.3">
      <c r="B8108" s="343"/>
    </row>
    <row r="8109" spans="2:2" customFormat="1" x14ac:dyDescent="0.3">
      <c r="B8109" s="343"/>
    </row>
    <row r="8110" spans="2:2" customFormat="1" x14ac:dyDescent="0.3">
      <c r="B8110" s="343"/>
    </row>
    <row r="8111" spans="2:2" customFormat="1" x14ac:dyDescent="0.3">
      <c r="B8111" s="343"/>
    </row>
    <row r="8112" spans="2:2" customFormat="1" x14ac:dyDescent="0.3">
      <c r="B8112" s="343"/>
    </row>
    <row r="8113" spans="2:2" customFormat="1" x14ac:dyDescent="0.3">
      <c r="B8113" s="343"/>
    </row>
    <row r="8114" spans="2:2" customFormat="1" x14ac:dyDescent="0.3">
      <c r="B8114" s="343"/>
    </row>
    <row r="8115" spans="2:2" customFormat="1" x14ac:dyDescent="0.3">
      <c r="B8115" s="343"/>
    </row>
    <row r="8116" spans="2:2" customFormat="1" x14ac:dyDescent="0.3">
      <c r="B8116" s="343"/>
    </row>
    <row r="8117" spans="2:2" customFormat="1" x14ac:dyDescent="0.3">
      <c r="B8117" s="343"/>
    </row>
    <row r="8118" spans="2:2" customFormat="1" x14ac:dyDescent="0.3">
      <c r="B8118" s="343"/>
    </row>
    <row r="8119" spans="2:2" customFormat="1" x14ac:dyDescent="0.3">
      <c r="B8119" s="343"/>
    </row>
    <row r="8120" spans="2:2" customFormat="1" x14ac:dyDescent="0.3">
      <c r="B8120" s="343"/>
    </row>
    <row r="8121" spans="2:2" customFormat="1" x14ac:dyDescent="0.3">
      <c r="B8121" s="343"/>
    </row>
    <row r="8122" spans="2:2" customFormat="1" x14ac:dyDescent="0.3">
      <c r="B8122" s="343"/>
    </row>
    <row r="8123" spans="2:2" customFormat="1" x14ac:dyDescent="0.3">
      <c r="B8123" s="343"/>
    </row>
    <row r="8124" spans="2:2" customFormat="1" x14ac:dyDescent="0.3">
      <c r="B8124" s="343"/>
    </row>
    <row r="8125" spans="2:2" customFormat="1" x14ac:dyDescent="0.3">
      <c r="B8125" s="343"/>
    </row>
    <row r="8126" spans="2:2" customFormat="1" x14ac:dyDescent="0.3">
      <c r="B8126" s="343"/>
    </row>
    <row r="8127" spans="2:2" customFormat="1" x14ac:dyDescent="0.3">
      <c r="B8127" s="343"/>
    </row>
    <row r="8128" spans="2:2" customFormat="1" x14ac:dyDescent="0.3">
      <c r="B8128" s="343"/>
    </row>
    <row r="8129" spans="2:2" customFormat="1" x14ac:dyDescent="0.3">
      <c r="B8129" s="343"/>
    </row>
    <row r="8130" spans="2:2" customFormat="1" x14ac:dyDescent="0.3">
      <c r="B8130" s="343"/>
    </row>
    <row r="8131" spans="2:2" customFormat="1" x14ac:dyDescent="0.3">
      <c r="B8131" s="343"/>
    </row>
    <row r="8132" spans="2:2" customFormat="1" x14ac:dyDescent="0.3">
      <c r="B8132" s="343"/>
    </row>
    <row r="8133" spans="2:2" customFormat="1" x14ac:dyDescent="0.3">
      <c r="B8133" s="343"/>
    </row>
    <row r="8134" spans="2:2" customFormat="1" x14ac:dyDescent="0.3">
      <c r="B8134" s="343"/>
    </row>
    <row r="8135" spans="2:2" customFormat="1" x14ac:dyDescent="0.3">
      <c r="B8135" s="343"/>
    </row>
    <row r="8136" spans="2:2" customFormat="1" x14ac:dyDescent="0.3">
      <c r="B8136" s="343"/>
    </row>
    <row r="8137" spans="2:2" customFormat="1" x14ac:dyDescent="0.3">
      <c r="B8137" s="343"/>
    </row>
    <row r="8138" spans="2:2" customFormat="1" x14ac:dyDescent="0.3">
      <c r="B8138" s="343"/>
    </row>
    <row r="8139" spans="2:2" customFormat="1" x14ac:dyDescent="0.3">
      <c r="B8139" s="343"/>
    </row>
    <row r="8140" spans="2:2" customFormat="1" x14ac:dyDescent="0.3">
      <c r="B8140" s="343"/>
    </row>
    <row r="8141" spans="2:2" customFormat="1" x14ac:dyDescent="0.3">
      <c r="B8141" s="343"/>
    </row>
    <row r="8142" spans="2:2" customFormat="1" x14ac:dyDescent="0.3">
      <c r="B8142" s="343"/>
    </row>
    <row r="8143" spans="2:2" customFormat="1" x14ac:dyDescent="0.3">
      <c r="B8143" s="343"/>
    </row>
    <row r="8144" spans="2:2" customFormat="1" x14ac:dyDescent="0.3">
      <c r="B8144" s="343"/>
    </row>
    <row r="8145" spans="2:2" customFormat="1" x14ac:dyDescent="0.3">
      <c r="B8145" s="343"/>
    </row>
    <row r="8146" spans="2:2" customFormat="1" x14ac:dyDescent="0.3">
      <c r="B8146" s="343"/>
    </row>
    <row r="8147" spans="2:2" customFormat="1" x14ac:dyDescent="0.3">
      <c r="B8147" s="343"/>
    </row>
    <row r="8148" spans="2:2" customFormat="1" x14ac:dyDescent="0.3">
      <c r="B8148" s="343"/>
    </row>
    <row r="8149" spans="2:2" customFormat="1" x14ac:dyDescent="0.3">
      <c r="B8149" s="343"/>
    </row>
    <row r="8150" spans="2:2" customFormat="1" x14ac:dyDescent="0.3">
      <c r="B8150" s="343"/>
    </row>
    <row r="8151" spans="2:2" customFormat="1" x14ac:dyDescent="0.3">
      <c r="B8151" s="343"/>
    </row>
    <row r="8152" spans="2:2" customFormat="1" x14ac:dyDescent="0.3">
      <c r="B8152" s="343"/>
    </row>
    <row r="8153" spans="2:2" customFormat="1" x14ac:dyDescent="0.3">
      <c r="B8153" s="343"/>
    </row>
    <row r="8154" spans="2:2" customFormat="1" x14ac:dyDescent="0.3">
      <c r="B8154" s="343"/>
    </row>
    <row r="8155" spans="2:2" customFormat="1" x14ac:dyDescent="0.3">
      <c r="B8155" s="343"/>
    </row>
    <row r="8156" spans="2:2" customFormat="1" x14ac:dyDescent="0.3">
      <c r="B8156" s="343"/>
    </row>
    <row r="8157" spans="2:2" customFormat="1" x14ac:dyDescent="0.3">
      <c r="B8157" s="343"/>
    </row>
    <row r="8158" spans="2:2" customFormat="1" x14ac:dyDescent="0.3">
      <c r="B8158" s="343"/>
    </row>
    <row r="8159" spans="2:2" customFormat="1" x14ac:dyDescent="0.3">
      <c r="B8159" s="343"/>
    </row>
    <row r="8160" spans="2:2" customFormat="1" x14ac:dyDescent="0.3">
      <c r="B8160" s="343"/>
    </row>
    <row r="8161" spans="2:2" customFormat="1" x14ac:dyDescent="0.3">
      <c r="B8161" s="343"/>
    </row>
    <row r="8162" spans="2:2" customFormat="1" x14ac:dyDescent="0.3">
      <c r="B8162" s="343"/>
    </row>
    <row r="8163" spans="2:2" customFormat="1" x14ac:dyDescent="0.3">
      <c r="B8163" s="343"/>
    </row>
    <row r="8164" spans="2:2" customFormat="1" x14ac:dyDescent="0.3">
      <c r="B8164" s="343"/>
    </row>
    <row r="8165" spans="2:2" customFormat="1" x14ac:dyDescent="0.3">
      <c r="B8165" s="343"/>
    </row>
    <row r="8166" spans="2:2" customFormat="1" x14ac:dyDescent="0.3">
      <c r="B8166" s="343"/>
    </row>
    <row r="8167" spans="2:2" customFormat="1" x14ac:dyDescent="0.3">
      <c r="B8167" s="343"/>
    </row>
    <row r="8168" spans="2:2" customFormat="1" x14ac:dyDescent="0.3">
      <c r="B8168" s="343"/>
    </row>
    <row r="8169" spans="2:2" customFormat="1" x14ac:dyDescent="0.3">
      <c r="B8169" s="343"/>
    </row>
    <row r="8170" spans="2:2" customFormat="1" x14ac:dyDescent="0.3">
      <c r="B8170" s="343"/>
    </row>
    <row r="8171" spans="2:2" customFormat="1" x14ac:dyDescent="0.3">
      <c r="B8171" s="343"/>
    </row>
    <row r="8172" spans="2:2" customFormat="1" x14ac:dyDescent="0.3">
      <c r="B8172" s="343"/>
    </row>
    <row r="8173" spans="2:2" customFormat="1" x14ac:dyDescent="0.3">
      <c r="B8173" s="343"/>
    </row>
    <row r="8174" spans="2:2" customFormat="1" x14ac:dyDescent="0.3">
      <c r="B8174" s="343"/>
    </row>
    <row r="8175" spans="2:2" customFormat="1" x14ac:dyDescent="0.3">
      <c r="B8175" s="343"/>
    </row>
    <row r="8176" spans="2:2" customFormat="1" x14ac:dyDescent="0.3">
      <c r="B8176" s="343"/>
    </row>
    <row r="8177" spans="2:2" customFormat="1" x14ac:dyDescent="0.3">
      <c r="B8177" s="343"/>
    </row>
    <row r="8178" spans="2:2" customFormat="1" x14ac:dyDescent="0.3">
      <c r="B8178" s="343"/>
    </row>
    <row r="8179" spans="2:2" customFormat="1" x14ac:dyDescent="0.3">
      <c r="B8179" s="343"/>
    </row>
    <row r="8180" spans="2:2" customFormat="1" x14ac:dyDescent="0.3">
      <c r="B8180" s="343"/>
    </row>
    <row r="8181" spans="2:2" customFormat="1" x14ac:dyDescent="0.3">
      <c r="B8181" s="343"/>
    </row>
    <row r="8182" spans="2:2" customFormat="1" x14ac:dyDescent="0.3">
      <c r="B8182" s="343"/>
    </row>
    <row r="8183" spans="2:2" customFormat="1" x14ac:dyDescent="0.3">
      <c r="B8183" s="343"/>
    </row>
    <row r="8184" spans="2:2" customFormat="1" x14ac:dyDescent="0.3">
      <c r="B8184" s="343"/>
    </row>
    <row r="8185" spans="2:2" customFormat="1" x14ac:dyDescent="0.3">
      <c r="B8185" s="343"/>
    </row>
    <row r="8186" spans="2:2" customFormat="1" x14ac:dyDescent="0.3">
      <c r="B8186" s="343"/>
    </row>
    <row r="8187" spans="2:2" customFormat="1" x14ac:dyDescent="0.3">
      <c r="B8187" s="343"/>
    </row>
    <row r="8188" spans="2:2" customFormat="1" x14ac:dyDescent="0.3">
      <c r="B8188" s="343"/>
    </row>
    <row r="8189" spans="2:2" customFormat="1" x14ac:dyDescent="0.3">
      <c r="B8189" s="343"/>
    </row>
    <row r="8190" spans="2:2" customFormat="1" x14ac:dyDescent="0.3">
      <c r="B8190" s="343"/>
    </row>
    <row r="8191" spans="2:2" customFormat="1" x14ac:dyDescent="0.3">
      <c r="B8191" s="343"/>
    </row>
    <row r="8192" spans="2:2" customFormat="1" x14ac:dyDescent="0.3">
      <c r="B8192" s="343"/>
    </row>
    <row r="8193" spans="2:2" customFormat="1" x14ac:dyDescent="0.3">
      <c r="B8193" s="343"/>
    </row>
    <row r="8194" spans="2:2" customFormat="1" x14ac:dyDescent="0.3">
      <c r="B8194" s="343"/>
    </row>
    <row r="8195" spans="2:2" customFormat="1" x14ac:dyDescent="0.3">
      <c r="B8195" s="343"/>
    </row>
    <row r="8196" spans="2:2" customFormat="1" x14ac:dyDescent="0.3">
      <c r="B8196" s="343"/>
    </row>
    <row r="8197" spans="2:2" customFormat="1" x14ac:dyDescent="0.3">
      <c r="B8197" s="343"/>
    </row>
    <row r="8198" spans="2:2" customFormat="1" x14ac:dyDescent="0.3">
      <c r="B8198" s="343"/>
    </row>
    <row r="8199" spans="2:2" customFormat="1" x14ac:dyDescent="0.3">
      <c r="B8199" s="343"/>
    </row>
    <row r="8200" spans="2:2" customFormat="1" x14ac:dyDescent="0.3">
      <c r="B8200" s="343"/>
    </row>
    <row r="8201" spans="2:2" customFormat="1" x14ac:dyDescent="0.3">
      <c r="B8201" s="343"/>
    </row>
    <row r="8202" spans="2:2" customFormat="1" x14ac:dyDescent="0.3">
      <c r="B8202" s="343"/>
    </row>
    <row r="8203" spans="2:2" customFormat="1" x14ac:dyDescent="0.3">
      <c r="B8203" s="343"/>
    </row>
    <row r="8204" spans="2:2" customFormat="1" x14ac:dyDescent="0.3">
      <c r="B8204" s="343"/>
    </row>
    <row r="8205" spans="2:2" customFormat="1" x14ac:dyDescent="0.3">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Hevner, Britney</cp:lastModifiedBy>
  <cp:lastPrinted>2026-08-19T17:07:36Z</cp:lastPrinted>
  <dcterms:created xsi:type="dcterms:W3CDTF">2009-08-28T15:54:11Z</dcterms:created>
  <dcterms:modified xsi:type="dcterms:W3CDTF">2026-08-19T17:29:54Z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