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147" documentId="8_{17E34F07-4606-4D29-9763-9CE8699709C0}" xr6:coauthVersionLast="47" xr6:coauthVersionMax="47" xr10:uidLastSave="{F3B0F37F-56F7-4A10-A347-9D4F819EA2D0}"/>
  <workbookProtection workbookAlgorithmName="SHA-512" workbookHashValue="kOqg1DOIoStTiNXMKSHVVIwzCEhL1vvmZ9XLt83k/wx5UIMoh75vujoHA4xue7ZpDEJ1f4cHWe3evEFwtYzUrg==" workbookSaltValue="urVTAJysjHomQbkWGZ5qnQ==" workbookSpinCount="100000" lockStructure="1"/>
  <bookViews>
    <workbookView xWindow="22932" yWindow="-36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<sst xmlns="http://schemas.openxmlformats.org/spreadsheetml/2006/main" count="64" uniqueCount="36">
  <si>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Required Website Information - Winding Creek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</si>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</sst>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topLeftCell="A10" zoomScale="92" zoomScaleNormal="92" workbookViewId="0">
      <selection activeCell="B28" sqref="B28"/>
    </sheetView>
  </sheetViews>
  <sheetFormatPr defaultColWidth="0" defaultRowHeight="13.8" zeroHeight="1" x14ac:dyDescent="0.25"/>
  <cols>
    <col min="1" max="1" width="93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63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12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45</v>
      </c>
      <c r="C5" s="37">
        <f>IF(OR(B3="", Table14[[#This Row],[Kindergarten]]=""), "Auto-calculated", IF(AND(B3&gt;10, Table14[[#This Row],[Kindergarten]]&lt;10), "Not Available", IFERROR(Table14[[#This Row],[Kindergarten]]/B3, "N/A")))</f>
        <v>0.7142857142857143</v>
      </c>
      <c r="E5" s="6"/>
      <c r="H5" s="6"/>
    </row>
    <row r="6" spans="1:9" ht="15" x14ac:dyDescent="0.25">
      <c r="A6" s="10" t="s">
        <v>8</v>
      </c>
      <c r="B6" s="36">
        <v>4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5" x14ac:dyDescent="0.25">
      <c r="A7" s="10" t="s">
        <v>9</v>
      </c>
      <c r="B7" s="36">
        <v>47</v>
      </c>
      <c r="C7" s="37">
        <f>IF(OR(B3="", Table14[[#This Row],[Kindergarten]]=""), "Auto-calculated", IF(AND(B3&gt;10, Table14[[#This Row],[Kindergarten]]&lt;10), "Not Available", IFERROR(Table14[[#This Row],[Kindergarten]]/B3, "N/A")))</f>
        <v>0.74603174603174605</v>
      </c>
      <c r="E7" s="6"/>
      <c r="H7" s="6"/>
    </row>
    <row r="8" spans="1:9" ht="15" x14ac:dyDescent="0.25">
      <c r="A8" s="11" t="s">
        <v>10</v>
      </c>
      <c r="B8" s="36">
        <v>9</v>
      </c>
      <c r="C8" s="37" t="str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Not Available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62</v>
      </c>
      <c r="C11" s="46" t="s">
        <v>5</v>
      </c>
    </row>
    <row r="12" spans="1:9" ht="15.6" x14ac:dyDescent="0.25">
      <c r="A12" s="47" t="s">
        <v>6</v>
      </c>
      <c r="B12" s="38">
        <v>16</v>
      </c>
      <c r="C12" s="48" t="s">
        <v>5</v>
      </c>
    </row>
    <row r="13" spans="1:9" ht="15.6" x14ac:dyDescent="0.25">
      <c r="A13" s="47" t="s">
        <v>7</v>
      </c>
      <c r="B13" s="38">
        <v>11</v>
      </c>
      <c r="C13" s="49">
        <f>IF(OR(B11="", Table7[[#This Row],[First Grade]]=""), "Auto-calculated", IF(AND(B11&gt;10, Table7[[#This Row],[First Grade]]&lt;10), "Not Available", IFERROR(Table7[[#This Row],[First Grade]]/B11, "N/A")))</f>
        <v>0.17741935483870969</v>
      </c>
    </row>
    <row r="14" spans="1:9" ht="15.6" x14ac:dyDescent="0.25">
      <c r="A14" s="47" t="s">
        <v>8</v>
      </c>
      <c r="B14" s="38">
        <v>18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0.29032258064516131</v>
      </c>
    </row>
    <row r="15" spans="1:9" ht="15.6" x14ac:dyDescent="0.25">
      <c r="A15" s="47" t="s">
        <v>9</v>
      </c>
      <c r="B15" s="38">
        <v>33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0.532258064516129</v>
      </c>
    </row>
    <row r="16" spans="1:9" ht="16.2" thickBot="1" x14ac:dyDescent="0.3">
      <c r="A16" s="51" t="s">
        <v>10</v>
      </c>
      <c r="B16" s="52">
        <v>2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63</v>
      </c>
      <c r="C19" s="46" t="s">
        <v>5</v>
      </c>
    </row>
    <row r="20" spans="1:8" ht="15.6" x14ac:dyDescent="0.25">
      <c r="A20" s="47" t="s">
        <v>6</v>
      </c>
      <c r="B20" s="38">
        <v>22</v>
      </c>
      <c r="C20" s="48" t="s">
        <v>5</v>
      </c>
    </row>
    <row r="21" spans="1:8" ht="15.6" x14ac:dyDescent="0.25">
      <c r="A21" s="47" t="s">
        <v>7</v>
      </c>
      <c r="B21" s="38">
        <v>11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0.17460317460317459</v>
      </c>
    </row>
    <row r="22" spans="1:8" ht="15.6" x14ac:dyDescent="0.25">
      <c r="A22" s="47" t="s">
        <v>8</v>
      </c>
      <c r="B22" s="38">
        <v>16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0.25396825396825395</v>
      </c>
    </row>
    <row r="23" spans="1:8" ht="16.2" thickBot="1" x14ac:dyDescent="0.3">
      <c r="A23" s="47" t="s">
        <v>9</v>
      </c>
      <c r="B23" s="38">
        <v>37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0.58730158730158732</v>
      </c>
    </row>
    <row r="24" spans="1:8" s="8" customFormat="1" ht="16.2" thickBot="1" x14ac:dyDescent="0.3">
      <c r="A24" s="51" t="s">
        <v>10</v>
      </c>
      <c r="B24" s="52">
        <v>8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63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16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16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0.25396825396825395</v>
      </c>
      <c r="E29" s="6"/>
      <c r="H29" s="6"/>
    </row>
    <row r="30" spans="1:8" ht="15" x14ac:dyDescent="0.25">
      <c r="A30" s="59" t="s">
        <v>8</v>
      </c>
      <c r="B30" s="36">
        <v>10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0.15873015873015872</v>
      </c>
      <c r="E30" s="6"/>
      <c r="H30" s="6"/>
    </row>
    <row r="31" spans="1:8" ht="18" customHeight="1" x14ac:dyDescent="0.25">
      <c r="A31" s="59" t="s">
        <v>9</v>
      </c>
      <c r="B31" s="36">
        <v>44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0.69841269841269837</v>
      </c>
      <c r="E31" s="6"/>
      <c r="H31" s="6"/>
    </row>
    <row r="32" spans="1:8" ht="15.6" thickBot="1" x14ac:dyDescent="0.3">
      <c r="A32" s="60" t="s">
        <v>10</v>
      </c>
      <c r="B32" s="62">
        <v>4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16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82.2" customHeight="1" x14ac:dyDescent="0.25">
      <c r="A37" s="19" t="s">
        <v>22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23</v>
      </c>
      <c r="B39" s="22" t="s">
        <v>24</v>
      </c>
      <c r="C39" s="23" t="s">
        <v>25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26</v>
      </c>
      <c r="B40" s="25" t="s">
        <v>27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28</v>
      </c>
      <c r="B41" s="27" t="s">
        <v>29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30</v>
      </c>
      <c r="B42" s="27" t="s">
        <v>31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32</v>
      </c>
      <c r="B43" s="30" t="s">
        <v>33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34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3QaAZye07LrCZlPBciz3/CC2+Nv2TaOwklA592WTeQHZl1mJu3g4Qua/wFw8R014Wc7MmgexiV6AapL8bEuWHg==" saltValue="mUW1UMSz4FMe9OhhUIGalg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60FE8D79-06ED-4BC0-8C69-57B44FDAE946}"/>
  </hyperlinks>
  <pageMargins left="0.7" right="0.7" top="0.75" bottom="0.75" header="0.3" footer="0.3"/>
  <pageSetup scale="43" orientation="landscape" r:id="rId2"/>
  <ignoredErrors>
    <ignoredError sqref="C3:C4 C11:C12 C13:C16 C6:C8" calculatedColumn="1"/>
  </ignoredErrors>
  <tableParts count="6">
    <tablePart r:id="rId3"/>
    <tablePart r:id="rId4"/>
    <tablePart r:id="rId5"/>
    <tablePart r:id="rId6"/>
    <tablePart r:id="rId7"/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2FE388-A134-4DB9-8314-3D18C3044478}">
  <ds:schemaRefs>
    <ds:schemaRef ds:uri="http://schemas.microsoft.com/office/2006/documentManagement/types"/>
    <ds:schemaRef ds:uri="http://purl.org/dc/elements/1.1/"/>
    <ds:schemaRef ds:uri="10b7bb83-25b8-488a-8f46-5d283a6ddfec"/>
    <ds:schemaRef ds:uri="http://www.w3.org/XML/1998/namespace"/>
    <ds:schemaRef ds:uri="http://schemas.microsoft.com/office/infopath/2007/PartnerControls"/>
    <ds:schemaRef ds:uri="http://purl.org/dc/terms/"/>
    <ds:schemaRef ds:uri="29a88248-4f4c-4b21-ae31-c7c9e9df92ff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2026-08-28T20:48:09Z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