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42" documentId="8_{17E34F07-4606-4D29-9763-9CE8699709C0}" xr6:coauthVersionLast="47" xr6:coauthVersionMax="47" xr10:uidLastSave="{01A7B1A0-7AC5-4DE9-8BAC-0AFF55F83B67}"/>
  <bookViews>
    <workbookView xWindow="-108" yWindow="-108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<sst xmlns="http://schemas.openxmlformats.org/spreadsheetml/2006/main" count="64" uniqueCount="36">
  <si>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Sooner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</si>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</sst>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zoomScale="89" zoomScaleNormal="89" workbookViewId="0">
      <selection activeCell="B28" sqref="B28"/>
    </sheetView>
  </sheetViews>
  <sheetFormatPr defaultColWidth="0" defaultRowHeight="13.8" zeroHeight="1" x14ac:dyDescent="0.25"/>
  <cols>
    <col min="1" max="1" width="98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52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6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31</v>
      </c>
      <c r="C5" s="37">
        <f>IF(OR(B3="", Table14[[#This Row],[Kindergarten]]=""), "Auto-calculated", IF(AND(B3&gt;10, Table14[[#This Row],[Kindergarten]]&lt;10), "Not Available", IFERROR(Table14[[#This Row],[Kindergarten]]/B3, "N/A")))</f>
        <v>0.59615384615384615</v>
      </c>
      <c r="E5" s="6"/>
      <c r="H5" s="6"/>
    </row>
    <row r="6" spans="1:9" ht="15" x14ac:dyDescent="0.25">
      <c r="A6" s="10" t="s">
        <v>8</v>
      </c>
      <c r="B6" s="36">
        <v>4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37</v>
      </c>
      <c r="C7" s="37">
        <f>IF(OR(B3="", Table14[[#This Row],[Kindergarten]]=""), "Auto-calculated", IF(AND(B3&gt;10, Table14[[#This Row],[Kindergarten]]&lt;10), "Not Available", IFERROR(Table14[[#This Row],[Kindergarten]]/B3, "N/A")))</f>
        <v>0.71153846153846156</v>
      </c>
      <c r="E7" s="6"/>
      <c r="H7" s="6"/>
    </row>
    <row r="8" spans="1:9" ht="15" x14ac:dyDescent="0.25">
      <c r="A8" s="11" t="s">
        <v>10</v>
      </c>
      <c r="B8" s="36">
        <v>7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1.1666666666666667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66</v>
      </c>
      <c r="C11" s="46" t="s">
        <v>5</v>
      </c>
    </row>
    <row r="12" spans="1:9" ht="15.6" x14ac:dyDescent="0.25">
      <c r="A12" s="47" t="s">
        <v>6</v>
      </c>
      <c r="B12" s="38">
        <v>14</v>
      </c>
      <c r="C12" s="48" t="s">
        <v>5</v>
      </c>
    </row>
    <row r="13" spans="1:9" ht="15.6" x14ac:dyDescent="0.25">
      <c r="A13" s="47" t="s">
        <v>7</v>
      </c>
      <c r="B13" s="38">
        <v>12</v>
      </c>
      <c r="C13" s="49">
        <f>IF(OR(B11="", Table7[[#This Row],[First Grade]]=""), "Auto-calculated", IF(AND(B11&gt;10, Table7[[#This Row],[First Grade]]&lt;10), "Not Available", IFERROR(Table7[[#This Row],[First Grade]]/B11, "N/A")))</f>
        <v>0.18181818181818182</v>
      </c>
    </row>
    <row r="14" spans="1:9" ht="15.6" x14ac:dyDescent="0.25">
      <c r="A14" s="47" t="s">
        <v>8</v>
      </c>
      <c r="B14" s="38">
        <v>9</v>
      </c>
      <c r="C14" s="49" t="str">
        <f>IF(OR($B$11="", Table7[[#This Row],[First Grade]]=""), "Auto-calculated", IF(AND($B$11&gt;10, Table7[[#This Row],[First Grade]]&lt;10), "Not Available", IFERROR(Table7[[#This Row],[First Grade]]/$B$11, "N/A")))</f>
        <v>Not Available</v>
      </c>
    </row>
    <row r="15" spans="1:9" ht="15.6" x14ac:dyDescent="0.25">
      <c r="A15" s="47" t="s">
        <v>9</v>
      </c>
      <c r="B15" s="38">
        <v>29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0.43939393939393939</v>
      </c>
    </row>
    <row r="16" spans="1:9" ht="16.2" thickBot="1" x14ac:dyDescent="0.3">
      <c r="A16" s="51" t="s">
        <v>10</v>
      </c>
      <c r="B16" s="52">
        <v>2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55</v>
      </c>
      <c r="C19" s="46" t="s">
        <v>5</v>
      </c>
    </row>
    <row r="20" spans="1:8" ht="15.6" x14ac:dyDescent="0.25">
      <c r="A20" s="47" t="s">
        <v>6</v>
      </c>
      <c r="B20" s="38">
        <v>20</v>
      </c>
      <c r="C20" s="48" t="s">
        <v>5</v>
      </c>
    </row>
    <row r="21" spans="1:8" ht="15.6" x14ac:dyDescent="0.25">
      <c r="A21" s="47" t="s">
        <v>7</v>
      </c>
      <c r="B21" s="38">
        <v>7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5.6" x14ac:dyDescent="0.25">
      <c r="A22" s="47" t="s">
        <v>8</v>
      </c>
      <c r="B22" s="38">
        <v>17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0.30909090909090908</v>
      </c>
    </row>
    <row r="23" spans="1:8" ht="16.2" thickBot="1" x14ac:dyDescent="0.3">
      <c r="A23" s="47" t="s">
        <v>9</v>
      </c>
      <c r="B23" s="38">
        <v>30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0.54545454545454541</v>
      </c>
    </row>
    <row r="24" spans="1:8" s="8" customFormat="1" ht="16.2" thickBot="1" x14ac:dyDescent="0.3">
      <c r="A24" s="51" t="s">
        <v>10</v>
      </c>
      <c r="B24" s="52">
        <v>11</v>
      </c>
      <c r="C24" s="55">
        <f>IF(OR($B$20="", Table710[[#This Row],[Second Grade]]=""), "Auto-calculated", IF(AND($B$20&gt;10, Table710[[#This Row],[Second Grade]]&lt;10), "Not Available", IFERROR(Table710[[#This Row],[Second Grade]]/$B$20, "N/A")))</f>
        <v>0.55000000000000004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63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11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10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0.15873015873015872</v>
      </c>
      <c r="E29" s="6"/>
      <c r="H29" s="6"/>
    </row>
    <row r="30" spans="1:8" ht="15" x14ac:dyDescent="0.25">
      <c r="A30" s="59" t="s">
        <v>8</v>
      </c>
      <c r="B30" s="36">
        <v>9</v>
      </c>
      <c r="C30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30" s="6"/>
      <c r="H30" s="6"/>
    </row>
    <row r="31" spans="1:8" ht="18" customHeight="1" x14ac:dyDescent="0.25">
      <c r="A31" s="59" t="s">
        <v>9</v>
      </c>
      <c r="B31" s="36">
        <v>38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0.60317460317460314</v>
      </c>
      <c r="E31" s="6"/>
      <c r="H31" s="6"/>
    </row>
    <row r="32" spans="1:8" ht="15.6" thickBot="1" x14ac:dyDescent="0.3">
      <c r="A32" s="60" t="s">
        <v>10</v>
      </c>
      <c r="B32" s="62">
        <v>3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14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9PQ0c+J+IaJBtrUIa9NVYO84TrEaE14tOw54tL5ckqL4a30oIFvAqmTgDxdEOfZNTXGMY0gcAhizgQzz6CINYA==" saltValue="hk4ouvJ1C3WnMfbrbxuXoA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CD7B330A-81E8-4EF5-8E47-C154177D6D0D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2FE388-A134-4DB9-8314-3D18C3044478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29a88248-4f4c-4b21-ae31-c7c9e9df92ff"/>
    <ds:schemaRef ds:uri="10b7bb83-25b8-488a-8f46-5d283a6ddfe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2026-08-28T20:27:16Z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