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41" documentId="8_{17E34F07-4606-4D29-9763-9CE8699709C0}" xr6:coauthVersionLast="47" xr6:coauthVersionMax="47" xr10:uidLastSave="{C036C6B1-F100-4BC6-AA79-2DB6042CC74F}"/>
  <workbookProtection workbookAlgorithmName="SHA-512" workbookHashValue="F/ZIqqK4IUaMmXh2KBDc45LiuNOuYHOWxIAkVIyobVcN8v3DTpHnale8v9uyHVoKCIAgqDVFryVslD83Hg1xUw==" workbookSaltValue="3runxgSwFIm1EnDuc+Gn4g==" workbookSpinCount="100000" lockStructure="1"/>
  <bookViews>
    <workbookView xWindow="-108" yWindow="-108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<sst xmlns="http://schemas.openxmlformats.org/spreadsheetml/2006/main" count="64" uniqueCount="36">
  <si>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Sky Ranch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</si>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</sst>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zoomScale="91" zoomScaleNormal="91" workbookViewId="0">
      <selection activeCell="B29" sqref="B29"/>
    </sheetView>
  </sheetViews>
  <sheetFormatPr defaultColWidth="0" defaultRowHeight="13.8" zeroHeight="1" x14ac:dyDescent="0.25"/>
  <cols>
    <col min="1" max="1" width="93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91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16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55</v>
      </c>
      <c r="C5" s="37">
        <f>IF(OR(B3="", Table14[[#This Row],[Kindergarten]]=""), "Auto-calculated", IF(AND(B3&gt;10, Table14[[#This Row],[Kindergarten]]&lt;10), "Not Available", IFERROR(Table14[[#This Row],[Kindergarten]]/B3, "N/A")))</f>
        <v>0.60439560439560436</v>
      </c>
      <c r="E5" s="6"/>
      <c r="H5" s="6"/>
    </row>
    <row r="6" spans="1:9" ht="15" x14ac:dyDescent="0.25">
      <c r="A6" s="10" t="s">
        <v>8</v>
      </c>
      <c r="B6" s="36">
        <v>6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5">
      <c r="A7" s="10" t="s">
        <v>9</v>
      </c>
      <c r="B7" s="36">
        <v>58</v>
      </c>
      <c r="C7" s="37">
        <f>IF(OR(B3="", Table14[[#This Row],[Kindergarten]]=""), "Auto-calculated", IF(AND(B3&gt;10, Table14[[#This Row],[Kindergarten]]&lt;10), "Not Available", IFERROR(Table14[[#This Row],[Kindergarten]]/B3, "N/A")))</f>
        <v>0.63736263736263732</v>
      </c>
      <c r="E7" s="6"/>
      <c r="H7" s="6"/>
    </row>
    <row r="8" spans="1:9" ht="15" x14ac:dyDescent="0.25">
      <c r="A8" s="11" t="s">
        <v>10</v>
      </c>
      <c r="B8" s="36">
        <v>9</v>
      </c>
      <c r="C8" s="37" t="str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Not Available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68</v>
      </c>
      <c r="C11" s="46" t="s">
        <v>5</v>
      </c>
    </row>
    <row r="12" spans="1:9" ht="15.6" x14ac:dyDescent="0.25">
      <c r="A12" s="47" t="s">
        <v>6</v>
      </c>
      <c r="B12" s="38">
        <v>14</v>
      </c>
      <c r="C12" s="48" t="s">
        <v>5</v>
      </c>
    </row>
    <row r="13" spans="1:9" ht="15.6" x14ac:dyDescent="0.25">
      <c r="A13" s="47" t="s">
        <v>7</v>
      </c>
      <c r="B13" s="38">
        <v>16</v>
      </c>
      <c r="C13" s="49">
        <f>IF(OR(B11="", Table7[[#This Row],[First Grade]]=""), "Auto-calculated", IF(AND(B11&gt;10, Table7[[#This Row],[First Grade]]&lt;10), "Not Available", IFERROR(Table7[[#This Row],[First Grade]]/B11, "N/A")))</f>
        <v>0.23529411764705882</v>
      </c>
    </row>
    <row r="14" spans="1:9" ht="15.6" x14ac:dyDescent="0.25">
      <c r="A14" s="47" t="s">
        <v>8</v>
      </c>
      <c r="B14" s="38">
        <v>23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0.33823529411764708</v>
      </c>
    </row>
    <row r="15" spans="1:9" ht="15.6" x14ac:dyDescent="0.25">
      <c r="A15" s="47" t="s">
        <v>9</v>
      </c>
      <c r="B15" s="38">
        <v>24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0.35294117647058826</v>
      </c>
    </row>
    <row r="16" spans="1:9" ht="16.2" thickBot="1" x14ac:dyDescent="0.3">
      <c r="A16" s="51" t="s">
        <v>10</v>
      </c>
      <c r="B16" s="52">
        <v>2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85</v>
      </c>
      <c r="C19" s="46" t="s">
        <v>5</v>
      </c>
    </row>
    <row r="20" spans="1:8" ht="15.6" x14ac:dyDescent="0.25">
      <c r="A20" s="47" t="s">
        <v>6</v>
      </c>
      <c r="B20" s="38">
        <v>22</v>
      </c>
      <c r="C20" s="48" t="s">
        <v>5</v>
      </c>
    </row>
    <row r="21" spans="1:8" ht="15.6" x14ac:dyDescent="0.25">
      <c r="A21" s="47" t="s">
        <v>7</v>
      </c>
      <c r="B21" s="38">
        <v>15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0.17647058823529413</v>
      </c>
    </row>
    <row r="22" spans="1:8" ht="15.6" x14ac:dyDescent="0.25">
      <c r="A22" s="47" t="s">
        <v>8</v>
      </c>
      <c r="B22" s="38">
        <v>26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0.30588235294117649</v>
      </c>
    </row>
    <row r="23" spans="1:8" ht="16.2" thickBot="1" x14ac:dyDescent="0.3">
      <c r="A23" s="47" t="s">
        <v>9</v>
      </c>
      <c r="B23" s="38">
        <v>24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0.28235294117647058</v>
      </c>
    </row>
    <row r="24" spans="1:8" s="8" customFormat="1" ht="16.2" thickBot="1" x14ac:dyDescent="0.3">
      <c r="A24" s="51" t="s">
        <v>10</v>
      </c>
      <c r="B24" s="52">
        <v>0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83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12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11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0.13253012048192772</v>
      </c>
      <c r="E29" s="6"/>
      <c r="H29" s="6"/>
    </row>
    <row r="30" spans="1:8" ht="15" x14ac:dyDescent="0.25">
      <c r="A30" s="59" t="s">
        <v>8</v>
      </c>
      <c r="B30" s="36">
        <v>27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0.3253012048192771</v>
      </c>
      <c r="E30" s="6"/>
      <c r="H30" s="6"/>
    </row>
    <row r="31" spans="1:8" ht="18" customHeight="1" x14ac:dyDescent="0.25">
      <c r="A31" s="59" t="s">
        <v>9</v>
      </c>
      <c r="B31" s="36">
        <v>17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0.20481927710843373</v>
      </c>
      <c r="E31" s="6"/>
      <c r="H31" s="6"/>
    </row>
    <row r="32" spans="1:8" ht="15.6" thickBot="1" x14ac:dyDescent="0.3">
      <c r="A32" s="60" t="s">
        <v>10</v>
      </c>
      <c r="B32" s="62">
        <v>1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19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86.4" customHeight="1" x14ac:dyDescent="0.25">
      <c r="A37" s="19" t="s">
        <v>22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VTsbRzWL71u91IlsM8jemiQS4snCWLPTrqjU2BlpWQ4xOsvfztywCBkAp0IUhvsDWicPY1jlFgc00M7saaUCjA==" saltValue="j86UYvMrcnlszeH/x0dU+Q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46EAE971-BEC2-460B-A3C4-657AD45C185F}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Props1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2FE388-A134-4DB9-8314-3D18C3044478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9a88248-4f4c-4b21-ae31-c7c9e9df92ff"/>
    <ds:schemaRef ds:uri="10b7bb83-25b8-488a-8f46-5d283a6ddfe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2026-08-28T20:39:04Z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