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39" documentId="8_{17E34F07-4606-4D29-9763-9CE8699709C0}" xr6:coauthVersionLast="47" xr6:coauthVersionMax="47" xr10:uidLastSave="{453CA3C1-C32D-48DE-B33E-46EDF13B4205}"/>
  <workbookProtection workbookAlgorithmName="SHA-512" workbookHashValue="vlOYviphj5RQ1wPlztVEwts9R0JEJft3AZ+FgzUW8y1sHZugNwR7yc/pMeLtinXh9z0rnVe5FUGQ/XrjKqYG9w==" workbookSaltValue="IwOemkmtpoR49KTriWiCyg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<sst xmlns="http://schemas.openxmlformats.org/spreadsheetml/2006/main" count="64" uniqueCount="36">
  <si>
    <t>Strong Readers Required Website Information - Oakridge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</si>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</sst>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topLeftCell="A27" zoomScale="96" zoomScaleNormal="96" workbookViewId="0">
      <selection activeCell="B37" sqref="B37"/>
    </sheetView>
  </sheetViews>
  <sheetFormatPr defaultColWidth="0" defaultRowHeight="13.8" zeroHeight="1" x14ac:dyDescent="0.25"/>
  <cols>
    <col min="1" max="1" width="93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 t="e" vm="1">
        <v>#VALUE!</v>
      </c>
      <c r="C1" s="69" t="e" vm="2">
        <v>#VALUE!</v>
      </c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65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10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38</v>
      </c>
      <c r="C5" s="37">
        <f>IF(OR(B3="", Table14[[#This Row],[Kindergarten]]=""), "Auto-calculated", IF(AND(B3&gt;10, Table14[[#This Row],[Kindergarten]]&lt;10), "Not Available", IFERROR(Table14[[#This Row],[Kindergarten]]/B3, "N/A")))</f>
        <v>0.58461538461538465</v>
      </c>
      <c r="E5" s="6"/>
      <c r="H5" s="6"/>
    </row>
    <row r="6" spans="1:9" ht="15" x14ac:dyDescent="0.25">
      <c r="A6" s="10" t="s">
        <v>8</v>
      </c>
      <c r="B6" s="36">
        <v>4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50</v>
      </c>
      <c r="C7" s="37">
        <f>IF(OR(B3="", Table14[[#This Row],[Kindergarten]]=""), "Auto-calculated", IF(AND(B3&gt;10, Table14[[#This Row],[Kindergarten]]&lt;10), "Not Available", IFERROR(Table14[[#This Row],[Kindergarten]]/B3, "N/A")))</f>
        <v>0.76923076923076927</v>
      </c>
      <c r="E7" s="6"/>
      <c r="H7" s="6"/>
    </row>
    <row r="8" spans="1:9" ht="15" x14ac:dyDescent="0.25">
      <c r="A8" s="11" t="s">
        <v>10</v>
      </c>
      <c r="B8" s="36">
        <v>11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1.1000000000000001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66</v>
      </c>
      <c r="C11" s="46" t="s">
        <v>5</v>
      </c>
    </row>
    <row r="12" spans="1:9" ht="15.6" x14ac:dyDescent="0.25">
      <c r="A12" s="47" t="s">
        <v>6</v>
      </c>
      <c r="B12" s="38">
        <v>19</v>
      </c>
      <c r="C12" s="48" t="s">
        <v>5</v>
      </c>
    </row>
    <row r="13" spans="1:9" ht="15.6" x14ac:dyDescent="0.25">
      <c r="A13" s="47" t="s">
        <v>7</v>
      </c>
      <c r="B13" s="38">
        <v>11</v>
      </c>
      <c r="C13" s="49">
        <f>IF(OR(B11="", Table7[[#This Row],[First Grade]]=""), "Auto-calculated", IF(AND(B11&gt;10, Table7[[#This Row],[First Grade]]&lt;10), "Not Available", IFERROR(Table7[[#This Row],[First Grade]]/B11, "N/A")))</f>
        <v>0.16666666666666666</v>
      </c>
    </row>
    <row r="14" spans="1:9" ht="15.6" x14ac:dyDescent="0.25">
      <c r="A14" s="47" t="s">
        <v>8</v>
      </c>
      <c r="B14" s="38">
        <v>18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0.27272727272727271</v>
      </c>
    </row>
    <row r="15" spans="1:9" ht="15.6" x14ac:dyDescent="0.25">
      <c r="A15" s="47" t="s">
        <v>9</v>
      </c>
      <c r="B15" s="38">
        <v>31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0.46969696969696972</v>
      </c>
    </row>
    <row r="16" spans="1:9" ht="16.2" thickBot="1" x14ac:dyDescent="0.3">
      <c r="A16" s="51" t="s">
        <v>10</v>
      </c>
      <c r="B16" s="52">
        <v>9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76</v>
      </c>
      <c r="C19" s="46" t="s">
        <v>5</v>
      </c>
    </row>
    <row r="20" spans="1:8" ht="15.6" x14ac:dyDescent="0.25">
      <c r="A20" s="47" t="s">
        <v>6</v>
      </c>
      <c r="B20" s="38">
        <v>19</v>
      </c>
      <c r="C20" s="48" t="s">
        <v>5</v>
      </c>
    </row>
    <row r="21" spans="1:8" ht="15.6" x14ac:dyDescent="0.25">
      <c r="A21" s="47" t="s">
        <v>7</v>
      </c>
      <c r="B21" s="38">
        <v>13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0.17105263157894737</v>
      </c>
    </row>
    <row r="22" spans="1:8" ht="15.6" x14ac:dyDescent="0.25">
      <c r="A22" s="47" t="s">
        <v>8</v>
      </c>
      <c r="B22" s="38">
        <v>11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0.14473684210526316</v>
      </c>
    </row>
    <row r="23" spans="1:8" ht="16.2" thickBot="1" x14ac:dyDescent="0.3">
      <c r="A23" s="47" t="s">
        <v>9</v>
      </c>
      <c r="B23" s="38">
        <v>58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0.76315789473684215</v>
      </c>
    </row>
    <row r="24" spans="1:8" s="8" customFormat="1" ht="16.2" thickBot="1" x14ac:dyDescent="0.3">
      <c r="A24" s="51" t="s">
        <v>10</v>
      </c>
      <c r="B24" s="52">
        <v>13</v>
      </c>
      <c r="C24" s="55">
        <f>IF(OR($B$20="", Table710[[#This Row],[Second Grade]]=""), "Auto-calculated", IF(AND($B$20&gt;10, Table710[[#This Row],[Second Grade]]&lt;10), "Not Available", IFERROR(Table710[[#This Row],[Second Grade]]/$B$20, "N/A")))</f>
        <v>0.68421052631578949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85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23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15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0.17647058823529413</v>
      </c>
      <c r="E29" s="6"/>
      <c r="H29" s="6"/>
    </row>
    <row r="30" spans="1:8" ht="15" x14ac:dyDescent="0.25">
      <c r="A30" s="59" t="s">
        <v>8</v>
      </c>
      <c r="B30" s="36">
        <v>13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0.15294117647058825</v>
      </c>
      <c r="E30" s="6"/>
      <c r="H30" s="6"/>
    </row>
    <row r="31" spans="1:8" ht="18" customHeight="1" x14ac:dyDescent="0.25">
      <c r="A31" s="59" t="s">
        <v>9</v>
      </c>
      <c r="B31" s="36">
        <v>68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0.8</v>
      </c>
      <c r="E31" s="6"/>
      <c r="H31" s="6"/>
    </row>
    <row r="32" spans="1:8" ht="15.6" thickBot="1" x14ac:dyDescent="0.3">
      <c r="A32" s="60" t="s">
        <v>10</v>
      </c>
      <c r="B32" s="62">
        <v>11</v>
      </c>
      <c r="C32" s="55">
        <f>IF(OR($B$28="", Table1[[#This Row],[Third Grade]]=""), "Auto-calculated", IF(AND($B$28&gt;10, Table1[[#This Row],[Third Grade]]&lt;10), "Not Available", IFERROR(Table1[[#This Row],[Third Grade]]/$B$28, "N/A")))</f>
        <v>0.47826086956521741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18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1fbqX2XGo3qMt93uzy+yxymQRdnJG8JQsmfkOQWTowV9eliqE0mgLpxPUv8fOp029dLH5McMpg1wRIy2mJQGOw==" saltValue="kt85wjfzjcnXEsNc7KJo2w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0486B5ED-4B2F-4A12-B7A9-A9C9FDA4B7ED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2FE388-A134-4DB9-8314-3D18C304447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10b7bb83-25b8-488a-8f46-5d283a6ddfec"/>
    <ds:schemaRef ds:uri="http://schemas.openxmlformats.org/package/2006/metadata/core-properties"/>
    <ds:schemaRef ds:uri="29a88248-4f4c-4b21-ae31-c7c9e9df92f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2026-08-28T20:53:08Z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