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77" documentId="8_{17E34F07-4606-4D29-9763-9CE8699709C0}" xr6:coauthVersionLast="47" xr6:coauthVersionMax="47" xr10:uidLastSave="{854ACB22-0AD7-4274-B28E-8214509AAFDE}"/>
  <workbookProtection workbookAlgorithmName="SHA-512" workbookHashValue="izCr96ULzMwuOpRwmvTCpoHUxcyWjpEqUnoMFgqLRyO7BPZLeWD0c5iZJzZsc6FqSj9tbTrlGMJpa17KXUjvjw==" workbookSaltValue="U/adLdDXhmLQVuqMAzWOxQ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<sst xmlns="http://schemas.openxmlformats.org/spreadsheetml/2006/main" count="64" uniqueCount="36">
  <si>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</si>
  <si>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</si>
  <si>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</si>
  <si>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</si>
  <si>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</si>
  <si>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</si>
  <si>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</si>
  <si>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</si>
  <si>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</si>
  <si>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</si>
  <si>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</si>
  <si>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</si>
  <si>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</si>
  <si>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</si>
  <si>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</si>
  <si>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</si>
  <si>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</si>
  <si>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</si>
  <si>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</si>
  <si>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</si>
  <si>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</si>
  <si>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</si>
  <si>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</si>
  <si>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</si>
  <si>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</si>
  <si>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</si>
  <si>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</si>
  <si>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</si>
  <si>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</si>
  <si>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</si>
  <si>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</si>
  <si>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</si>
  <si>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</si>
  <si>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Strong Readers Required Website Information - Briarwood</t>
  </si>
  <si>
    <t>90 Minutes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</si>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</sst>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21" zoomScale="94" zoomScaleNormal="94" workbookViewId="0">
      <selection activeCell="B29" sqref="B29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thickBot="1" x14ac:dyDescent="0.3">
      <c r="A1" s="1" t="s">
        <v>33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0</v>
      </c>
      <c r="B2" s="66" t="s">
        <v>1</v>
      </c>
      <c r="C2" s="67" t="s">
        <v>2</v>
      </c>
      <c r="E2" s="6"/>
      <c r="H2" s="6"/>
    </row>
    <row r="3" spans="1:9" ht="15" x14ac:dyDescent="0.25">
      <c r="A3" s="9" t="s">
        <v>3</v>
      </c>
      <c r="B3" s="36">
        <v>66</v>
      </c>
      <c r="C3" s="36" t="s">
        <v>4</v>
      </c>
      <c r="E3" s="6"/>
      <c r="H3" s="6"/>
    </row>
    <row r="4" spans="1:9" ht="15" x14ac:dyDescent="0.25">
      <c r="A4" s="10" t="s">
        <v>5</v>
      </c>
      <c r="B4" s="36">
        <v>11</v>
      </c>
      <c r="C4" s="36" t="s">
        <v>4</v>
      </c>
      <c r="E4" s="6"/>
      <c r="H4" s="6"/>
    </row>
    <row r="5" spans="1:9" ht="15" x14ac:dyDescent="0.25">
      <c r="A5" s="10" t="s">
        <v>6</v>
      </c>
      <c r="B5" s="36">
        <v>39</v>
      </c>
      <c r="C5" s="37">
        <f>IF(OR(B3="", Table14[[#This Row],[Kindergarten]]=""), "Auto-calculated", IF(AND(B3&gt;10, Table14[[#This Row],[Kindergarten]]&lt;10), "Not Available", IFERROR(Table14[[#This Row],[Kindergarten]]/B3, "N/A")))</f>
        <v>0.59090909090909094</v>
      </c>
      <c r="E5" s="6"/>
      <c r="H5" s="6"/>
    </row>
    <row r="6" spans="1:9" ht="15" x14ac:dyDescent="0.25">
      <c r="A6" s="10" t="s">
        <v>7</v>
      </c>
      <c r="B6" s="36">
        <v>12</v>
      </c>
      <c r="C6" s="37">
        <f>IF(OR(B3="", Table14[[#This Row],[Kindergarten]]=""), "Auto-calculated", IF(AND(B3&gt;10, Table14[[#This Row],[Kindergarten]]&lt;10), "Not Available", IFERROR(Table14[[#This Row],[Kindergarten]]/B3, "N/A")))</f>
        <v>0.18181818181818182</v>
      </c>
      <c r="E6" s="6"/>
      <c r="H6" s="6"/>
    </row>
    <row r="7" spans="1:9" ht="15" x14ac:dyDescent="0.25">
      <c r="A7" s="10" t="s">
        <v>8</v>
      </c>
      <c r="B7" s="36">
        <v>46</v>
      </c>
      <c r="C7" s="37">
        <f>IF(OR(B3="", Table14[[#This Row],[Kindergarten]]=""), "Auto-calculated", IF(AND(B3&gt;10, Table14[[#This Row],[Kindergarten]]&lt;10), "Not Available", IFERROR(Table14[[#This Row],[Kindergarten]]/B3, "N/A")))</f>
        <v>0.69696969696969702</v>
      </c>
      <c r="E7" s="6"/>
      <c r="H7" s="6"/>
    </row>
    <row r="8" spans="1:9" ht="15" x14ac:dyDescent="0.25">
      <c r="A8" s="11" t="s">
        <v>9</v>
      </c>
      <c r="B8" s="36">
        <v>9</v>
      </c>
      <c r="C8" s="37" t="str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Not Available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0</v>
      </c>
      <c r="B10" s="34" t="s">
        <v>10</v>
      </c>
      <c r="C10" s="34" t="s">
        <v>11</v>
      </c>
    </row>
    <row r="11" spans="1:9" ht="15.6" x14ac:dyDescent="0.25">
      <c r="A11" s="44" t="s">
        <v>3</v>
      </c>
      <c r="B11" s="45">
        <v>63</v>
      </c>
      <c r="C11" s="46" t="s">
        <v>4</v>
      </c>
    </row>
    <row r="12" spans="1:9" ht="15.6" x14ac:dyDescent="0.25">
      <c r="A12" s="47" t="s">
        <v>5</v>
      </c>
      <c r="B12" s="38">
        <v>10</v>
      </c>
      <c r="C12" s="48" t="s">
        <v>4</v>
      </c>
    </row>
    <row r="13" spans="1:9" ht="15.6" x14ac:dyDescent="0.25">
      <c r="A13" s="47" t="s">
        <v>6</v>
      </c>
      <c r="B13" s="38">
        <v>10</v>
      </c>
      <c r="C13" s="49">
        <f>IF(OR(B11="", Table7[[#This Row],[First Grade]]=""), "Auto-calculated", IF(AND(B11&gt;10, Table7[[#This Row],[First Grade]]&lt;10), "Not Available", IFERROR(Table7[[#This Row],[First Grade]]/B11, "N/A")))</f>
        <v>0.15873015873015872</v>
      </c>
    </row>
    <row r="14" spans="1:9" ht="15.6" x14ac:dyDescent="0.25">
      <c r="A14" s="47" t="s">
        <v>7</v>
      </c>
      <c r="B14" s="38">
        <v>8</v>
      </c>
      <c r="C14" s="49" t="str">
        <f>IF(OR($B$11="", Table7[[#This Row],[First Grade]]=""), "Auto-calculated", IF(AND($B$11&gt;10, Table7[[#This Row],[First Grade]]&lt;10), "Not Available", IFERROR(Table7[[#This Row],[First Grade]]/$B$11, "N/A")))</f>
        <v>Not Available</v>
      </c>
    </row>
    <row r="15" spans="1:9" ht="15.6" x14ac:dyDescent="0.25">
      <c r="A15" s="47" t="s">
        <v>8</v>
      </c>
      <c r="B15" s="38">
        <v>44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0.69841269841269837</v>
      </c>
    </row>
    <row r="16" spans="1:9" ht="16.2" thickBot="1" x14ac:dyDescent="0.3">
      <c r="A16" s="51" t="s">
        <v>9</v>
      </c>
      <c r="B16" s="52">
        <v>7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0.7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0</v>
      </c>
      <c r="B18" s="40" t="s">
        <v>12</v>
      </c>
      <c r="C18" s="40" t="s">
        <v>13</v>
      </c>
    </row>
    <row r="19" spans="1:8" ht="15.6" x14ac:dyDescent="0.25">
      <c r="A19" s="44" t="s">
        <v>3</v>
      </c>
      <c r="B19" s="45">
        <v>74</v>
      </c>
      <c r="C19" s="46" t="s">
        <v>4</v>
      </c>
    </row>
    <row r="20" spans="1:8" ht="15.6" x14ac:dyDescent="0.25">
      <c r="A20" s="47" t="s">
        <v>5</v>
      </c>
      <c r="B20" s="38">
        <v>13</v>
      </c>
      <c r="C20" s="48" t="s">
        <v>4</v>
      </c>
    </row>
    <row r="21" spans="1:8" ht="15.6" x14ac:dyDescent="0.25">
      <c r="A21" s="47" t="s">
        <v>6</v>
      </c>
      <c r="B21" s="38">
        <v>9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7</v>
      </c>
      <c r="B22" s="38">
        <v>6</v>
      </c>
      <c r="C22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3" spans="1:8" ht="16.2" thickBot="1" x14ac:dyDescent="0.3">
      <c r="A23" s="47" t="s">
        <v>8</v>
      </c>
      <c r="B23" s="38">
        <v>51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0.68918918918918914</v>
      </c>
    </row>
    <row r="24" spans="1:8" s="8" customFormat="1" ht="16.2" thickBot="1" x14ac:dyDescent="0.3">
      <c r="A24" s="51" t="s">
        <v>9</v>
      </c>
      <c r="B24" s="52">
        <v>2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0</v>
      </c>
      <c r="B26" s="57" t="s">
        <v>14</v>
      </c>
      <c r="C26" s="35" t="s">
        <v>15</v>
      </c>
      <c r="E26" s="6"/>
      <c r="H26" s="6"/>
    </row>
    <row r="27" spans="1:8" ht="15" x14ac:dyDescent="0.25">
      <c r="A27" s="58" t="s">
        <v>3</v>
      </c>
      <c r="B27" s="61">
        <v>74</v>
      </c>
      <c r="C27" s="46" t="s">
        <v>4</v>
      </c>
      <c r="E27" s="6"/>
      <c r="H27" s="6"/>
    </row>
    <row r="28" spans="1:8" ht="15" x14ac:dyDescent="0.25">
      <c r="A28" s="59" t="s">
        <v>5</v>
      </c>
      <c r="B28" s="36">
        <v>22</v>
      </c>
      <c r="C28" s="48" t="s">
        <v>4</v>
      </c>
      <c r="E28" s="6"/>
      <c r="H28" s="6"/>
    </row>
    <row r="29" spans="1:8" ht="15" x14ac:dyDescent="0.25">
      <c r="A29" s="59" t="s">
        <v>6</v>
      </c>
      <c r="B29" s="36">
        <v>8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5">
      <c r="A30" s="59" t="s">
        <v>7</v>
      </c>
      <c r="B30" s="36">
        <v>14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0.1891891891891892</v>
      </c>
      <c r="E30" s="6"/>
      <c r="H30" s="6"/>
    </row>
    <row r="31" spans="1:8" ht="18" customHeight="1" x14ac:dyDescent="0.25">
      <c r="A31" s="59" t="s">
        <v>8</v>
      </c>
      <c r="B31" s="36">
        <v>39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0.52702702702702697</v>
      </c>
      <c r="E31" s="6"/>
      <c r="H31" s="6"/>
    </row>
    <row r="32" spans="1:8" ht="15.6" thickBot="1" x14ac:dyDescent="0.3">
      <c r="A32" s="60" t="s">
        <v>9</v>
      </c>
      <c r="B32" s="62">
        <v>7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16</v>
      </c>
      <c r="B34" s="15" t="s">
        <v>17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18</v>
      </c>
      <c r="B35" s="63">
        <v>17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19</v>
      </c>
      <c r="B36" s="64" t="s">
        <v>34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20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21</v>
      </c>
      <c r="B39" s="22" t="s">
        <v>22</v>
      </c>
      <c r="C39" s="23" t="s">
        <v>23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24</v>
      </c>
      <c r="B40" s="25" t="s">
        <v>25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26</v>
      </c>
      <c r="B41" s="27" t="s">
        <v>27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28</v>
      </c>
      <c r="B42" s="27" t="s">
        <v>29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30</v>
      </c>
      <c r="B43" s="30" t="s">
        <v>31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32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YvQzfTJIFdA5T5fZPXD3tR93YTF0W9Xk01Dgarkzy1TCockg1l8B8g8KVBXbCuw7Z0WAMh4nuZHBv8IVyeNEdg==" saltValue="KGiNKfjq9NBfTUg2wcbElg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64FF6899-1C61-4151-8ACB-D00D49B5AF07}"/>
  </hyperlinks>
  <pageMargins left="0.7" right="0.7" top="0.75" bottom="0.75" header="0.3" footer="0.3"/>
  <pageSetup scale="43" orientation="landscape" horizontalDpi="0" verticalDpi="0"/>
  <ignoredErrors>
    <ignoredError sqref="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Props1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FE388-A134-4DB9-8314-3D18C3044478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29a88248-4f4c-4b21-ae31-c7c9e9df92ff"/>
    <ds:schemaRef ds:uri="10b7bb83-25b8-488a-8f46-5d283a6ddfe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