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85" documentId="8_{17E34F07-4606-4D29-9763-9CE8699709C0}" xr6:coauthVersionLast="47" xr6:coauthVersionMax="47" xr10:uidLastSave="{D5365745-65E6-4B01-91CA-FB49A8E683F1}"/>
  <workbookProtection workbookAlgorithmName="SHA-512" workbookHashValue="qVtFhNYfnrJvKzpm6OBNCV/T0/u682S0ZAQdhlqgUR85+17aRvQMGMFhfs2eTQqqR0U1zrP3IauMa/9M/D6Vkg==" workbookSaltValue="qsSOW/WniyOn1vN6uUj8PA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<sst xmlns="http://schemas.openxmlformats.org/spreadsheetml/2006/main" count="64" uniqueCount="36">
  <si>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Apple Creek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</si>
  <si>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</si>
  <si>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</si>
  <si>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</si>
  <si>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</si>
  <si>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</si>
  <si>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</si>
  <si>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</si>
  <si>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</si>
  <si>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</si>
  <si>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</si>
  <si>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</si>
  <si>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</si>
  <si>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</si>
  <si>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</si>
  <si>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</si>
  <si>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</si>
  <si>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</si>
  <si>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</si>
  <si>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</si>
  <si>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</si>
  <si>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</si>
  <si>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</si>
  <si>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Board Policy 7095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</si>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</sst>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topLeftCell="A32" zoomScale="83" zoomScaleNormal="83" workbookViewId="0">
      <selection activeCell="B20" sqref="B20"/>
    </sheetView>
  </sheetViews>
  <sheetFormatPr defaultColWidth="0" defaultRowHeight="13.8" zeroHeight="1" x14ac:dyDescent="0.25"/>
  <cols>
    <col min="1" max="1" width="97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thickBot="1" x14ac:dyDescent="0.3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57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11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33</v>
      </c>
      <c r="C5" s="37">
        <f>IF(OR(B3="", Table14[[#This Row],[Kindergarten]]=""), "Auto-calculated", IF(AND(B3&gt;10, Table14[[#This Row],[Kindergarten]]&lt;10), "Not Available", IFERROR(Table14[[#This Row],[Kindergarten]]/B3, "N/A")))</f>
        <v>0.57894736842105265</v>
      </c>
      <c r="E5" s="6"/>
      <c r="H5" s="6"/>
    </row>
    <row r="6" spans="1:9" ht="15" x14ac:dyDescent="0.25">
      <c r="A6" s="10" t="s">
        <v>8</v>
      </c>
      <c r="B6" s="36">
        <v>4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37</v>
      </c>
      <c r="C7" s="37">
        <f>IF(OR(B3="", Table14[[#This Row],[Kindergarten]]=""), "Auto-calculated", IF(AND(B3&gt;10, Table14[[#This Row],[Kindergarten]]&lt;10), "Not Available", IFERROR(Table14[[#This Row],[Kindergarten]]/B3, "N/A")))</f>
        <v>0.64912280701754388</v>
      </c>
      <c r="E7" s="6"/>
      <c r="H7" s="6"/>
    </row>
    <row r="8" spans="1:9" ht="15" x14ac:dyDescent="0.25">
      <c r="A8" s="11" t="s">
        <v>10</v>
      </c>
      <c r="B8" s="36">
        <v>7</v>
      </c>
      <c r="C8" s="37" t="str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Not Available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59</v>
      </c>
      <c r="C11" s="46" t="s">
        <v>5</v>
      </c>
    </row>
    <row r="12" spans="1:9" ht="15.6" x14ac:dyDescent="0.25">
      <c r="A12" s="47" t="s">
        <v>6</v>
      </c>
      <c r="B12" s="38">
        <v>16</v>
      </c>
      <c r="C12" s="48" t="s">
        <v>5</v>
      </c>
    </row>
    <row r="13" spans="1:9" ht="15.6" x14ac:dyDescent="0.25">
      <c r="A13" s="47" t="s">
        <v>7</v>
      </c>
      <c r="B13" s="38">
        <v>18</v>
      </c>
      <c r="C13" s="49">
        <f>IF(OR(B11="", Table7[[#This Row],[First Grade]]=""), "Auto-calculated", IF(AND(B11&gt;10, Table7[[#This Row],[First Grade]]&lt;10), "Not Available", IFERROR(Table7[[#This Row],[First Grade]]/B11, "N/A")))</f>
        <v>0.30508474576271188</v>
      </c>
    </row>
    <row r="14" spans="1:9" ht="15.6" x14ac:dyDescent="0.25">
      <c r="A14" s="47" t="s">
        <v>8</v>
      </c>
      <c r="B14" s="38">
        <v>9</v>
      </c>
      <c r="C14" s="49" t="str">
        <f>IF(OR($B$11="", Table7[[#This Row],[First Grade]]=""), "Auto-calculated", IF(AND($B$11&gt;10, Table7[[#This Row],[First Grade]]&lt;10), "Not Available", IFERROR(Table7[[#This Row],[First Grade]]/$B$11, "N/A")))</f>
        <v>Not Available</v>
      </c>
    </row>
    <row r="15" spans="1:9" ht="15.6" x14ac:dyDescent="0.25">
      <c r="A15" s="47" t="s">
        <v>9</v>
      </c>
      <c r="B15" s="38">
        <v>29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0.49152542372881358</v>
      </c>
    </row>
    <row r="16" spans="1:9" ht="16.2" thickBot="1" x14ac:dyDescent="0.3">
      <c r="A16" s="51" t="s">
        <v>10</v>
      </c>
      <c r="B16" s="52">
        <v>2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44</v>
      </c>
      <c r="C19" s="46" t="s">
        <v>5</v>
      </c>
    </row>
    <row r="20" spans="1:8" ht="15.6" x14ac:dyDescent="0.25">
      <c r="A20" s="47" t="s">
        <v>6</v>
      </c>
      <c r="B20" s="38">
        <v>11</v>
      </c>
      <c r="C20" s="48" t="s">
        <v>5</v>
      </c>
    </row>
    <row r="21" spans="1:8" ht="15.6" x14ac:dyDescent="0.25">
      <c r="A21" s="47" t="s">
        <v>7</v>
      </c>
      <c r="B21" s="38">
        <v>9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6" x14ac:dyDescent="0.25">
      <c r="A22" s="47" t="s">
        <v>8</v>
      </c>
      <c r="B22" s="38">
        <v>17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0.38636363636363635</v>
      </c>
    </row>
    <row r="23" spans="1:8" ht="16.2" thickBot="1" x14ac:dyDescent="0.3">
      <c r="A23" s="47" t="s">
        <v>9</v>
      </c>
      <c r="B23" s="38">
        <v>30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0.68181818181818177</v>
      </c>
    </row>
    <row r="24" spans="1:8" s="8" customFormat="1" ht="16.2" thickBot="1" x14ac:dyDescent="0.3">
      <c r="A24" s="51" t="s">
        <v>10</v>
      </c>
      <c r="B24" s="52">
        <v>11</v>
      </c>
      <c r="C24" s="55">
        <f>IF(OR($B$20="", Table710[[#This Row],[Second Grade]]=""), "Auto-calculated", IF(AND($B$20&gt;10, Table710[[#This Row],[Second Grade]]&lt;10), "Not Available", IFERROR(Table710[[#This Row],[Second Grade]]/$B$20, "N/A")))</f>
        <v>1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64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22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9</v>
      </c>
      <c r="C29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29" s="6"/>
      <c r="H29" s="6"/>
    </row>
    <row r="30" spans="1:8" ht="15" x14ac:dyDescent="0.25">
      <c r="A30" s="59" t="s">
        <v>8</v>
      </c>
      <c r="B30" s="36">
        <v>9</v>
      </c>
      <c r="C30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30" s="6"/>
      <c r="H30" s="6"/>
    </row>
    <row r="31" spans="1:8" ht="18" customHeight="1" x14ac:dyDescent="0.25">
      <c r="A31" s="59" t="s">
        <v>9</v>
      </c>
      <c r="B31" s="36">
        <v>38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0.59375</v>
      </c>
      <c r="E31" s="6"/>
      <c r="H31" s="6"/>
    </row>
    <row r="32" spans="1:8" ht="15.6" thickBot="1" x14ac:dyDescent="0.3">
      <c r="A32" s="60" t="s">
        <v>10</v>
      </c>
      <c r="B32" s="62">
        <v>3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14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23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24</v>
      </c>
      <c r="B39" s="22" t="s">
        <v>25</v>
      </c>
      <c r="C39" s="23" t="s">
        <v>26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27</v>
      </c>
      <c r="B40" s="25" t="s">
        <v>28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29</v>
      </c>
      <c r="B41" s="27" t="s">
        <v>30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31</v>
      </c>
      <c r="B42" s="27" t="s">
        <v>32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33</v>
      </c>
      <c r="B43" s="30" t="s">
        <v>34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35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hqiR1foFQ3dH5Bd+fYi5GOiNH4Os2bAltxCslBTDoE0jsVFr9DKLi8ni86qM103hKZGth6NEd4vtxaroIasAqQ==" saltValue="QX/bxhiFY5BjIbLXioEmOw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AA0B5E5D-602C-488B-AA70-6E342D2E0051}"/>
  </hyperlinks>
  <pageMargins left="0.7" right="0.7" top="0.75" bottom="0.75" header="0.3" footer="0.3"/>
  <pageSetup scale="43" orientation="landscape" horizontalDpi="0" verticalDpi="0"/>
  <ignoredErrors>
    <ignoredError sqref="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2FE388-A134-4DB9-8314-3D18C3044478}">
  <ds:schemaRefs>
    <ds:schemaRef ds:uri="http://schemas.microsoft.com/office/2006/metadata/properties"/>
    <ds:schemaRef ds:uri="http://schemas.microsoft.com/office/infopath/2007/PartnerControls"/>
    <ds:schemaRef ds:uri="29a88248-4f4c-4b21-ae31-c7c9e9df92ff"/>
  </ds:schemaRefs>
</ds:datastoreItem>
</file>

<file path=customXml/itemProps2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