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-TRAVEL REIMBURSEMENT FORMS\"/>
    </mc:Choice>
  </mc:AlternateContent>
  <xr:revisionPtr revIDLastSave="0" documentId="13_ncr:1_{321B7730-BD69-418C-A185-B024EB04F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TO_FROM">Sheet2!$A$1:$A$23</definedName>
  </definedNames>
  <calcPr calcId="191029"/>
  <customWorkbookViews>
    <customWorkbookView name="lwadministrator - Personal View" guid="{69F240B1-38BE-4F9F-85B9-AD7D24CD3BA1}" mergeInterval="0" personalView="1" maximized="1" xWindow="-8" yWindow="-8" windowWidth="1936" windowHeight="1056" activeSheetId="1"/>
    <customWorkbookView name="Windows User - Personal View" guid="{16604520-1DAC-4F0E-BD56-961457472DD9}" mergeInterval="0" personalView="1" maximized="1" xWindow="-9" yWindow="-9" windowWidth="1938" windowHeight="104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1" l="1"/>
  <c r="K12" i="1"/>
  <c r="K13" i="1"/>
  <c r="K14" i="1"/>
  <c r="K11" i="1" l="1"/>
  <c r="K30" i="1" l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31" i="1" l="1"/>
</calcChain>
</file>

<file path=xl/sharedStrings.xml><?xml version="1.0" encoding="utf-8"?>
<sst xmlns="http://schemas.openxmlformats.org/spreadsheetml/2006/main" count="134" uniqueCount="97">
  <si>
    <t xml:space="preserve">LONGWOOD CENTRAL SCHOOL DISTRICT </t>
  </si>
  <si>
    <t>(MILEAGE VOUCHER FOR PRIVATELY OWNED CONVEYANCE)</t>
  </si>
  <si>
    <t xml:space="preserve">NAME: </t>
  </si>
  <si>
    <t>POSITION:</t>
  </si>
  <si>
    <t>MONTH:</t>
  </si>
  <si>
    <t xml:space="preserve">2.  ONLY AUTHORIZED PERSONNEL MAY COLLECT MILEAGE </t>
  </si>
  <si>
    <t xml:space="preserve">DATE </t>
  </si>
  <si>
    <t xml:space="preserve">NO. MILES </t>
  </si>
  <si>
    <t xml:space="preserve">AUTHORIZED      BY </t>
  </si>
  <si>
    <t>TOTAL MILES</t>
  </si>
  <si>
    <t>VERIFIED</t>
  </si>
  <si>
    <t xml:space="preserve">SIGNATURE OF CLAIMANT </t>
  </si>
  <si>
    <t>AUTHORIZED SIGNATURE OF PAYMENT</t>
  </si>
  <si>
    <t xml:space="preserve"> SCHOOL</t>
  </si>
  <si>
    <t xml:space="preserve">MILES </t>
  </si>
  <si>
    <t xml:space="preserve">MS TO CORAM </t>
  </si>
  <si>
    <t xml:space="preserve">MS TO WMI </t>
  </si>
  <si>
    <t xml:space="preserve">MS TO RIDGE </t>
  </si>
  <si>
    <t xml:space="preserve">MS TO CEW </t>
  </si>
  <si>
    <t xml:space="preserve">MS TO LHS </t>
  </si>
  <si>
    <t xml:space="preserve">MS TO JHS </t>
  </si>
  <si>
    <t>SCHOOLS</t>
  </si>
  <si>
    <t xml:space="preserve">RIDGE  TO CEW </t>
  </si>
  <si>
    <t xml:space="preserve">SCHOOLS </t>
  </si>
  <si>
    <t>MILES</t>
  </si>
  <si>
    <t xml:space="preserve">1.  THIS FORM MUST BE SUBMITTED TO THE ACCOUNTING DEPARTMENT FOR APPROVAL BY THE FIRST FRIDAY </t>
  </si>
  <si>
    <t xml:space="preserve">     OF THE MONTH FOLLOWING THE MONTH MILEAGE IS CLAIMED</t>
  </si>
  <si>
    <t xml:space="preserve">CO TO MS </t>
  </si>
  <si>
    <t xml:space="preserve">JHS TO CORAM </t>
  </si>
  <si>
    <t xml:space="preserve">JHS TO WMI </t>
  </si>
  <si>
    <t xml:space="preserve">JHS TO RIDGE </t>
  </si>
  <si>
    <t xml:space="preserve">JHS TO CEW </t>
  </si>
  <si>
    <t xml:space="preserve">JHS TO LHS </t>
  </si>
  <si>
    <t xml:space="preserve">WMI TO RIDGE </t>
  </si>
  <si>
    <t xml:space="preserve">WMI TO CEW </t>
  </si>
  <si>
    <t xml:space="preserve">LHS TO CORAM </t>
  </si>
  <si>
    <t xml:space="preserve">LHS TO WMI </t>
  </si>
  <si>
    <t xml:space="preserve">LHS TO RIDGE </t>
  </si>
  <si>
    <t xml:space="preserve">LHS TO CEW </t>
  </si>
  <si>
    <t xml:space="preserve">CORAM TO WMI </t>
  </si>
  <si>
    <t xml:space="preserve">CORAM TO RIDGE </t>
  </si>
  <si>
    <t xml:space="preserve">CORAM TO CEW </t>
  </si>
  <si>
    <t xml:space="preserve">CEW TO CORAM </t>
  </si>
  <si>
    <t>CEW TO JHS</t>
  </si>
  <si>
    <t>CEW TO LHS</t>
  </si>
  <si>
    <t>CEW TO MS</t>
  </si>
  <si>
    <t xml:space="preserve">CEW TO RIDGE </t>
  </si>
  <si>
    <t>CEW TO WMI</t>
  </si>
  <si>
    <t>CORAM TO JHS</t>
  </si>
  <si>
    <t>CORAM TO LHS</t>
  </si>
  <si>
    <t>CORAM TO MS</t>
  </si>
  <si>
    <t>JHS TO MS</t>
  </si>
  <si>
    <t>LHS TO JHS</t>
  </si>
  <si>
    <t>LHS TO MS</t>
  </si>
  <si>
    <t xml:space="preserve">RIDGE TO CORAM </t>
  </si>
  <si>
    <t>RIDGE TO JHS</t>
  </si>
  <si>
    <t>RIDGE TO LHS</t>
  </si>
  <si>
    <t>RIDGE TO MS</t>
  </si>
  <si>
    <t xml:space="preserve">WMI TO CORAM </t>
  </si>
  <si>
    <t>WMI TO JHS</t>
  </si>
  <si>
    <t>WMI TO LHS</t>
  </si>
  <si>
    <t>WMI TO MS</t>
  </si>
  <si>
    <t xml:space="preserve">CO TO LHS </t>
  </si>
  <si>
    <t xml:space="preserve">CO TO JHS </t>
  </si>
  <si>
    <t>CO TO CORAM</t>
  </si>
  <si>
    <t xml:space="preserve">CO TO WMI </t>
  </si>
  <si>
    <t xml:space="preserve">CO TO RIDGE </t>
  </si>
  <si>
    <t>LCC TO MS</t>
  </si>
  <si>
    <t>LCC TO LHS</t>
  </si>
  <si>
    <t xml:space="preserve">LCC TO JHS </t>
  </si>
  <si>
    <t xml:space="preserve">LCC TO CORAM </t>
  </si>
  <si>
    <t xml:space="preserve">LCC TO WMI </t>
  </si>
  <si>
    <t xml:space="preserve">LCC TO RIDGE </t>
  </si>
  <si>
    <t xml:space="preserve">CO TO CEW </t>
  </si>
  <si>
    <t>LCC TO CEW</t>
  </si>
  <si>
    <t>OFFICIAL MILEAGE CHART - MILEAGE RETRIEVED FROM MAPQUEST.COM</t>
  </si>
  <si>
    <r>
      <t xml:space="preserve">FROM / TO                                                                                                                                          </t>
    </r>
    <r>
      <rPr>
        <sz val="10"/>
        <color theme="1"/>
        <rFont val="Arial Narrow"/>
        <family val="2"/>
      </rPr>
      <t xml:space="preserve">      </t>
    </r>
    <r>
      <rPr>
        <b/>
        <sz val="8"/>
        <color rgb="FFFF0000"/>
        <rFont val="Arial Narrow"/>
        <family val="2"/>
      </rPr>
      <t>(SELECT LOCATION FROM DROPDOWN - ALL LOCATIONS NOTED IN DROPDOWN)</t>
    </r>
  </si>
  <si>
    <t xml:space="preserve">CEW TO CO </t>
  </si>
  <si>
    <t xml:space="preserve">CEW TO LCC </t>
  </si>
  <si>
    <t xml:space="preserve">CORAM TO CO </t>
  </si>
  <si>
    <t>CORAM TO LCC</t>
  </si>
  <si>
    <t>JHS TO CO</t>
  </si>
  <si>
    <t xml:space="preserve">JHS TO LCC </t>
  </si>
  <si>
    <t xml:space="preserve">LHS TO CO </t>
  </si>
  <si>
    <t>LHS TO LCC</t>
  </si>
  <si>
    <t>MS TO LCC</t>
  </si>
  <si>
    <t>MS TO CO</t>
  </si>
  <si>
    <t>RIDGE TO WMI</t>
  </si>
  <si>
    <t>RIDGE TO CO</t>
  </si>
  <si>
    <t xml:space="preserve">RIDGE TO LCC </t>
  </si>
  <si>
    <t>WMI TO CO</t>
  </si>
  <si>
    <t>WMI TO LCC</t>
  </si>
  <si>
    <t>CO TO LCC</t>
  </si>
  <si>
    <t xml:space="preserve">LCC TO CO </t>
  </si>
  <si>
    <t>When printing, please print in portrait format and "fit to page" so it prints on only one page. 
Thank you.</t>
  </si>
  <si>
    <t>2026 MILEAGE REIMBURSEMENT INDISTRICT</t>
  </si>
  <si>
    <r>
      <t>AMOUNT</t>
    </r>
    <r>
      <rPr>
        <sz val="8"/>
        <color theme="1"/>
        <rFont val="Arial Narrow"/>
        <family val="2"/>
      </rPr>
      <t xml:space="preserve"> ($0.76 FOR </t>
    </r>
    <r>
      <rPr>
        <sz val="8"/>
        <color rgb="FFFF0000"/>
        <rFont val="Arial Narrow"/>
        <family val="2"/>
      </rPr>
      <t>2026</t>
    </r>
    <r>
      <rPr>
        <sz val="8"/>
        <color theme="1"/>
        <rFont val="Arial Narrow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</si>
</sst>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9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9"/>
      <color rgb="FF110000"/>
      <name val="Arial Narrow"/>
      <family val="2"/>
    </font>
    <font>
      <sz val="8"/>
      <color rgb="FFFF0000"/>
      <name val="Arial Narrow"/>
      <family val="2"/>
    </font>
    <font>
      <b/>
      <sz val="8"/>
      <color rgb="FFFF0000"/>
      <name val="Arial Narrow"/>
      <family val="2"/>
    </font>
    <font>
      <b/>
      <i/>
      <sz val="13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49" fontId="0" fillId="0" borderId="1" xfId="0" applyNumberFormat="1" applyBorder="1" applyAlignme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0" fillId="0" borderId="2" xfId="0" applyBorder="1" applyProtection="1">
      <protection locked="0"/>
    </xf>
    <xf numFmtId="0" fontId="3" fillId="0" borderId="0" xfId="0" applyFont="1" applyProtection="1">
      <protection locked="0"/>
    </xf>
    <xf numFmtId="0" fontId="3" fillId="0" borderId="8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5" fillId="0" borderId="2" xfId="0" applyFont="1" applyBorder="1" applyAlignment="1" applyProtection="1">
      <alignment horizontal="center" vertical="center"/>
    </xf>
    <xf numFmtId="2" fontId="3" fillId="0" borderId="3" xfId="0" applyNumberFormat="1" applyFont="1" applyBorder="1" applyAlignment="1" applyProtection="1">
      <alignment horizontal="center"/>
    </xf>
    <xf numFmtId="165" fontId="2" fillId="0" borderId="3" xfId="0" applyNumberFormat="1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Border="1" applyProtection="1"/>
    <xf numFmtId="0" fontId="0" fillId="0" borderId="0" xfId="0" applyFill="1" applyBorder="1" applyProtection="1"/>
    <xf numFmtId="0" fontId="0" fillId="0" borderId="0" xfId="0" applyFont="1" applyFill="1" applyBorder="1" applyProtection="1"/>
    <xf numFmtId="0" fontId="0" fillId="0" borderId="9" xfId="0" applyFill="1" applyBorder="1" applyProtection="1"/>
    <xf numFmtId="0" fontId="0" fillId="0" borderId="0" xfId="0" applyFill="1" applyProtection="1"/>
    <xf numFmtId="0" fontId="1" fillId="2" borderId="18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ont="1" applyBorder="1" applyAlignment="1" applyProtection="1">
      <alignment horizontal="center"/>
    </xf>
    <xf numFmtId="0" fontId="0" fillId="0" borderId="10" xfId="0" applyBorder="1" applyProtection="1"/>
    <xf numFmtId="0" fontId="0" fillId="0" borderId="0" xfId="0" applyFont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64" fontId="0" fillId="0" borderId="2" xfId="0" applyNumberFormat="1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64" fontId="0" fillId="0" borderId="12" xfId="0" applyNumberFormat="1" applyFont="1" applyBorder="1" applyAlignment="1" applyProtection="1">
      <alignment horizontal="center"/>
      <protection locked="0"/>
    </xf>
    <xf numFmtId="164" fontId="0" fillId="0" borderId="11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0" fillId="0" borderId="9" xfId="0" applyFont="1" applyBorder="1" applyProtection="1"/>
    <xf numFmtId="0" fontId="0" fillId="0" borderId="9" xfId="0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70" zoomScaleNormal="70" workbookViewId="0">
      <selection activeCell="B39" activeCellId="3" sqref="F3:I3 K11:K32 H32:J32 B39:L54"/>
    </sheetView>
  </sheetViews>
  <sheetFormatPr defaultColWidth="9" defaultRowHeight="12.75" x14ac:dyDescent="0.2"/>
  <cols>
    <col min="1" max="1" width="5.83203125" style="1" customWidth="1"/>
    <col min="2" max="5" width="9" style="1"/>
    <col min="6" max="6" width="10.1640625" style="1" bestFit="1" customWidth="1"/>
    <col min="7" max="7" width="10.6640625" style="1" bestFit="1" customWidth="1"/>
    <col min="8" max="8" width="9" style="1"/>
    <col min="9" max="9" width="10.6640625" style="1" bestFit="1" customWidth="1"/>
    <col min="10" max="10" width="12.83203125" style="1" customWidth="1"/>
    <col min="11" max="11" width="11.1640625" style="28" bestFit="1" customWidth="1"/>
    <col min="12" max="12" width="14.1640625" style="1" customWidth="1"/>
    <col min="13" max="13" width="5.83203125" style="1" customWidth="1"/>
    <col min="14" max="16384" width="9" style="1"/>
  </cols>
  <sheetData>
    <row r="1" spans="1:12" ht="16.5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">
      <c r="F3" s="23" t="s">
        <v>95</v>
      </c>
      <c r="G3" s="23"/>
      <c r="H3" s="25"/>
      <c r="I3" s="25"/>
    </row>
    <row r="4" spans="1:12" x14ac:dyDescent="0.2">
      <c r="B4" s="2" t="s">
        <v>2</v>
      </c>
      <c r="C4" s="47"/>
      <c r="D4" s="47"/>
      <c r="E4" s="47"/>
      <c r="G4" s="2" t="s">
        <v>3</v>
      </c>
      <c r="H4" s="43"/>
      <c r="I4" s="43"/>
      <c r="K4" s="3" t="s">
        <v>4</v>
      </c>
      <c r="L4" s="4"/>
    </row>
    <row r="6" spans="1:12" x14ac:dyDescent="0.2">
      <c r="B6" s="1" t="s">
        <v>25</v>
      </c>
    </row>
    <row r="7" spans="1:12" x14ac:dyDescent="0.2">
      <c r="B7" s="1" t="s">
        <v>26</v>
      </c>
    </row>
    <row r="8" spans="1:12" x14ac:dyDescent="0.2">
      <c r="B8" s="1" t="s">
        <v>5</v>
      </c>
    </row>
    <row r="9" spans="1:12" ht="13.5" thickBot="1" x14ac:dyDescent="0.25"/>
    <row r="10" spans="1:12" ht="27" thickBot="1" x14ac:dyDescent="0.3">
      <c r="A10" s="51" t="s">
        <v>6</v>
      </c>
      <c r="B10" s="52"/>
      <c r="C10" s="48" t="s">
        <v>76</v>
      </c>
      <c r="D10" s="49"/>
      <c r="E10" s="49"/>
      <c r="F10" s="49"/>
      <c r="G10" s="49"/>
      <c r="H10" s="49"/>
      <c r="I10" s="49"/>
      <c r="J10" s="50"/>
      <c r="K10" s="5" t="s">
        <v>7</v>
      </c>
      <c r="L10" s="6" t="s">
        <v>8</v>
      </c>
    </row>
    <row r="11" spans="1:12" ht="13.5" x14ac:dyDescent="0.2">
      <c r="A11" s="34"/>
      <c r="B11" s="34"/>
      <c r="C11" s="31"/>
      <c r="D11" s="32"/>
      <c r="E11" s="32"/>
      <c r="F11" s="32"/>
      <c r="G11" s="32"/>
      <c r="H11" s="32"/>
      <c r="I11" s="32"/>
      <c r="J11" s="33"/>
      <c r="K11" s="15">
        <f>IF(ISNA(VLOOKUP(Sheet1!C11,Sheet2!A1:B72,2,FALSE)),0,VLOOKUP(Sheet1!C11,Sheet2!A1:B72,2,FALSE))</f>
        <v>0</v>
      </c>
      <c r="L11" s="7"/>
    </row>
    <row r="12" spans="1:12" ht="13.5" x14ac:dyDescent="0.2">
      <c r="A12" s="34"/>
      <c r="B12" s="34"/>
      <c r="C12" s="31"/>
      <c r="D12" s="32"/>
      <c r="E12" s="32"/>
      <c r="F12" s="32"/>
      <c r="G12" s="32"/>
      <c r="H12" s="32"/>
      <c r="I12" s="32"/>
      <c r="J12" s="33"/>
      <c r="K12" s="15">
        <f>IF(ISNA(VLOOKUP(C12,Sheet2!A1:B72,2,FALSE)),0,VLOOKUP(C12,Sheet2!A1:B72,2,FALSE))</f>
        <v>0</v>
      </c>
      <c r="L12" s="7"/>
    </row>
    <row r="13" spans="1:12" ht="13.5" x14ac:dyDescent="0.2">
      <c r="A13" s="34"/>
      <c r="B13" s="34"/>
      <c r="C13" s="31"/>
      <c r="D13" s="32"/>
      <c r="E13" s="32"/>
      <c r="F13" s="32"/>
      <c r="G13" s="32"/>
      <c r="H13" s="32"/>
      <c r="I13" s="32"/>
      <c r="J13" s="33"/>
      <c r="K13" s="15">
        <f>IF(ISNA(VLOOKUP(C13,Sheet2!A1:B72,2,FALSE)),0,VLOOKUP(C13,Sheet2!A1:B72,2,FALSE))</f>
        <v>0</v>
      </c>
      <c r="L13" s="7"/>
    </row>
    <row r="14" spans="1:12" ht="13.5" x14ac:dyDescent="0.2">
      <c r="A14" s="34"/>
      <c r="B14" s="34"/>
      <c r="C14" s="31"/>
      <c r="D14" s="32"/>
      <c r="E14" s="32"/>
      <c r="F14" s="32"/>
      <c r="G14" s="32"/>
      <c r="H14" s="32"/>
      <c r="I14" s="32"/>
      <c r="J14" s="33"/>
      <c r="K14" s="15">
        <f>IF(ISNA(VLOOKUP(C14,Sheet2!A1:B72,2,FALSE)),0,VLOOKUP(C14,Sheet2!A1:B72,2,FALSE))</f>
        <v>0</v>
      </c>
      <c r="L14" s="7"/>
    </row>
    <row r="15" spans="1:12" ht="13.5" x14ac:dyDescent="0.2">
      <c r="A15" s="34"/>
      <c r="B15" s="34"/>
      <c r="C15" s="31"/>
      <c r="D15" s="32"/>
      <c r="E15" s="32"/>
      <c r="F15" s="32"/>
      <c r="G15" s="32"/>
      <c r="H15" s="32"/>
      <c r="I15" s="32"/>
      <c r="J15" s="33"/>
      <c r="K15" s="15">
        <f>IF(ISNA(VLOOKUP(C15,Sheet2!A1:B72,2,FALSE)),0,VLOOKUP(C15,Sheet2!A1:B72,2,FALSE))</f>
        <v>0</v>
      </c>
      <c r="L15" s="7"/>
    </row>
    <row r="16" spans="1:12" ht="13.5" x14ac:dyDescent="0.2">
      <c r="A16" s="34"/>
      <c r="B16" s="34"/>
      <c r="C16" s="31"/>
      <c r="D16" s="32"/>
      <c r="E16" s="32"/>
      <c r="F16" s="32"/>
      <c r="G16" s="32"/>
      <c r="H16" s="32"/>
      <c r="I16" s="32"/>
      <c r="J16" s="33"/>
      <c r="K16" s="15">
        <f>IF(ISNA(VLOOKUP(C16,Sheet2!A1:B72,2,FALSE)),0,VLOOKUP(C16,Sheet2!A1:B72,2,FALSE))</f>
        <v>0</v>
      </c>
      <c r="L16" s="7"/>
    </row>
    <row r="17" spans="1:12" ht="13.5" x14ac:dyDescent="0.2">
      <c r="A17" s="34"/>
      <c r="B17" s="34"/>
      <c r="C17" s="31"/>
      <c r="D17" s="32"/>
      <c r="E17" s="32"/>
      <c r="F17" s="32"/>
      <c r="G17" s="32"/>
      <c r="H17" s="32"/>
      <c r="I17" s="32"/>
      <c r="J17" s="33"/>
      <c r="K17" s="15">
        <f>IF(ISNA(VLOOKUP(C17,Sheet2!A1:B72,2,FALSE)),0,VLOOKUP(C17,Sheet2!A1:B72,2,FALSE))</f>
        <v>0</v>
      </c>
      <c r="L17" s="7"/>
    </row>
    <row r="18" spans="1:12" ht="13.5" x14ac:dyDescent="0.2">
      <c r="A18" s="53"/>
      <c r="B18" s="54"/>
      <c r="C18" s="31"/>
      <c r="D18" s="32"/>
      <c r="E18" s="32"/>
      <c r="F18" s="32"/>
      <c r="G18" s="32"/>
      <c r="H18" s="32"/>
      <c r="I18" s="32"/>
      <c r="J18" s="33"/>
      <c r="K18" s="15">
        <f>IF(ISNA(VLOOKUP(C18,Sheet2!A1:B72,2,FALSE)),0,VLOOKUP(C18,Sheet2!A1:B72,2,FALSE))</f>
        <v>0</v>
      </c>
      <c r="L18" s="7"/>
    </row>
    <row r="19" spans="1:12" ht="13.5" x14ac:dyDescent="0.2">
      <c r="A19" s="34"/>
      <c r="B19" s="34"/>
      <c r="C19" s="31"/>
      <c r="D19" s="32"/>
      <c r="E19" s="32"/>
      <c r="F19" s="32"/>
      <c r="G19" s="32"/>
      <c r="H19" s="32"/>
      <c r="I19" s="32"/>
      <c r="J19" s="33"/>
      <c r="K19" s="15">
        <f>IF(ISNA(VLOOKUP(C19,Sheet2!A1:B72,2,FALSE)),0,VLOOKUP(C19,Sheet2!A1:B72,2,FALSE))</f>
        <v>0</v>
      </c>
      <c r="L19" s="7"/>
    </row>
    <row r="20" spans="1:12" ht="13.5" x14ac:dyDescent="0.2">
      <c r="A20" s="34"/>
      <c r="B20" s="34"/>
      <c r="C20" s="31"/>
      <c r="D20" s="32"/>
      <c r="E20" s="32"/>
      <c r="F20" s="32"/>
      <c r="G20" s="32"/>
      <c r="H20" s="32"/>
      <c r="I20" s="32"/>
      <c r="J20" s="33"/>
      <c r="K20" s="15">
        <f>IF(ISNA(VLOOKUP(C20,Sheet2!A1:B72,2,FALSE)),0,VLOOKUP(C20,Sheet2!A1:B72,2,FALSE))</f>
        <v>0</v>
      </c>
      <c r="L20" s="7"/>
    </row>
    <row r="21" spans="1:12" ht="13.5" x14ac:dyDescent="0.2">
      <c r="A21" s="34"/>
      <c r="B21" s="34"/>
      <c r="C21" s="31"/>
      <c r="D21" s="32"/>
      <c r="E21" s="32"/>
      <c r="F21" s="32"/>
      <c r="G21" s="32"/>
      <c r="H21" s="32"/>
      <c r="I21" s="32"/>
      <c r="J21" s="33"/>
      <c r="K21" s="15">
        <f>IF(ISNA(VLOOKUP(C21,Sheet2!A1:B72,2,FALSE)),0,VLOOKUP(C21,Sheet2!A1:B72,2,FALSE))</f>
        <v>0</v>
      </c>
      <c r="L21" s="7"/>
    </row>
    <row r="22" spans="1:12" ht="13.5" x14ac:dyDescent="0.2">
      <c r="A22" s="34"/>
      <c r="B22" s="34"/>
      <c r="C22" s="31"/>
      <c r="D22" s="32"/>
      <c r="E22" s="32"/>
      <c r="F22" s="32"/>
      <c r="G22" s="32"/>
      <c r="H22" s="32"/>
      <c r="I22" s="32"/>
      <c r="J22" s="33"/>
      <c r="K22" s="15">
        <f>IF(ISNA(VLOOKUP(C22,Sheet2!A1:B72,2,FALSE)),0,VLOOKUP(C22,Sheet2!A1:B72,2,FALSE))</f>
        <v>0</v>
      </c>
      <c r="L22" s="7"/>
    </row>
    <row r="23" spans="1:12" ht="13.5" x14ac:dyDescent="0.2">
      <c r="A23" s="34"/>
      <c r="B23" s="34"/>
      <c r="C23" s="31"/>
      <c r="D23" s="32"/>
      <c r="E23" s="32"/>
      <c r="F23" s="32"/>
      <c r="G23" s="32"/>
      <c r="H23" s="32"/>
      <c r="I23" s="32"/>
      <c r="J23" s="33"/>
      <c r="K23" s="15">
        <f>IF(ISNA(VLOOKUP(C23,Sheet2!A1:B72,2,FALSE)),0,VLOOKUP(C23,Sheet2!A1:B72,2,FALSE))</f>
        <v>0</v>
      </c>
      <c r="L23" s="7"/>
    </row>
    <row r="24" spans="1:12" ht="13.5" x14ac:dyDescent="0.2">
      <c r="A24" s="34"/>
      <c r="B24" s="34"/>
      <c r="C24" s="31"/>
      <c r="D24" s="32"/>
      <c r="E24" s="32"/>
      <c r="F24" s="32"/>
      <c r="G24" s="32"/>
      <c r="H24" s="32"/>
      <c r="I24" s="32"/>
      <c r="J24" s="33"/>
      <c r="K24" s="15">
        <f>IF(ISNA(VLOOKUP(C24,Sheet2!A1:B72,2,FALSE)),0,VLOOKUP(C24,Sheet2!A1:B72,2,FALSE))</f>
        <v>0</v>
      </c>
      <c r="L24" s="7"/>
    </row>
    <row r="25" spans="1:12" ht="13.5" x14ac:dyDescent="0.2">
      <c r="A25" s="34"/>
      <c r="B25" s="34"/>
      <c r="C25" s="31"/>
      <c r="D25" s="32"/>
      <c r="E25" s="32"/>
      <c r="F25" s="32"/>
      <c r="G25" s="32"/>
      <c r="H25" s="32"/>
      <c r="I25" s="32"/>
      <c r="J25" s="33"/>
      <c r="K25" s="15">
        <f>IF(ISNA(VLOOKUP(C25,Sheet2!A1:B72,2,FALSE)),0,VLOOKUP(C25,Sheet2!A1:B72,2,FALSE))</f>
        <v>0</v>
      </c>
      <c r="L25" s="7"/>
    </row>
    <row r="26" spans="1:12" ht="13.5" x14ac:dyDescent="0.2">
      <c r="A26" s="34"/>
      <c r="B26" s="34"/>
      <c r="C26" s="31"/>
      <c r="D26" s="32"/>
      <c r="E26" s="32"/>
      <c r="F26" s="32"/>
      <c r="G26" s="32"/>
      <c r="H26" s="32"/>
      <c r="I26" s="32"/>
      <c r="J26" s="33"/>
      <c r="K26" s="15">
        <f>IF(ISNA(VLOOKUP(C26,Sheet2!A1:B72,2,FALSE)),0,VLOOKUP(C26,Sheet2!A1:B72,2,FALSE))</f>
        <v>0</v>
      </c>
      <c r="L26" s="7"/>
    </row>
    <row r="27" spans="1:12" ht="13.5" x14ac:dyDescent="0.2">
      <c r="A27" s="34"/>
      <c r="B27" s="34"/>
      <c r="C27" s="31"/>
      <c r="D27" s="32"/>
      <c r="E27" s="32"/>
      <c r="F27" s="32"/>
      <c r="G27" s="32"/>
      <c r="H27" s="32"/>
      <c r="I27" s="32"/>
      <c r="J27" s="33"/>
      <c r="K27" s="15">
        <f>IF(ISNA(VLOOKUP(C27,Sheet2!A1:B72,2,FALSE)),0,VLOOKUP(C27,Sheet2!A1:B72,2,FALSE))</f>
        <v>0</v>
      </c>
      <c r="L27" s="7"/>
    </row>
    <row r="28" spans="1:12" ht="13.5" x14ac:dyDescent="0.2">
      <c r="A28" s="34"/>
      <c r="B28" s="34"/>
      <c r="C28" s="31"/>
      <c r="D28" s="32"/>
      <c r="E28" s="32"/>
      <c r="F28" s="32"/>
      <c r="G28" s="32"/>
      <c r="H28" s="32"/>
      <c r="I28" s="32"/>
      <c r="J28" s="33"/>
      <c r="K28" s="15">
        <f>IF(ISNA(VLOOKUP(C28,Sheet2!A1:B72,2,FALSE)),0,VLOOKUP(C28,Sheet2!A1:B72,2,FALSE))</f>
        <v>0</v>
      </c>
      <c r="L28" s="7"/>
    </row>
    <row r="29" spans="1:12" ht="13.5" x14ac:dyDescent="0.2">
      <c r="A29" s="34"/>
      <c r="B29" s="34"/>
      <c r="C29" s="31"/>
      <c r="D29" s="32"/>
      <c r="E29" s="32"/>
      <c r="F29" s="32"/>
      <c r="G29" s="32"/>
      <c r="H29" s="32"/>
      <c r="I29" s="32"/>
      <c r="J29" s="33"/>
      <c r="K29" s="15">
        <f>IF(ISNA(VLOOKUP(C29,Sheet2!A1:B72,2,FALSE)),0,VLOOKUP(C29,Sheet2!A1:B72,2,FALSE))</f>
        <v>0</v>
      </c>
      <c r="L29" s="7"/>
    </row>
    <row r="30" spans="1:12" ht="14.25" thickBot="1" x14ac:dyDescent="0.25">
      <c r="A30" s="34"/>
      <c r="B30" s="34"/>
      <c r="C30" s="31"/>
      <c r="D30" s="32"/>
      <c r="E30" s="32"/>
      <c r="F30" s="32"/>
      <c r="G30" s="32"/>
      <c r="H30" s="32"/>
      <c r="I30" s="32"/>
      <c r="J30" s="33"/>
      <c r="K30" s="15">
        <f>IF(ISNA(VLOOKUP(C30,Sheet2!A1:B72,2,FALSE)),0,VLOOKUP(C30,Sheet2!A1:B72,2,FALSE))</f>
        <v>0</v>
      </c>
      <c r="L30" s="7"/>
    </row>
    <row r="31" spans="1:12" s="8" customFormat="1" ht="17.25" thickBot="1" x14ac:dyDescent="0.35">
      <c r="I31" s="30" t="s">
        <v>9</v>
      </c>
      <c r="J31" s="30"/>
      <c r="K31" s="16">
        <f>SUM(K11:K30)</f>
        <v>0</v>
      </c>
      <c r="L31" s="9"/>
    </row>
    <row r="32" spans="1:12" s="8" customFormat="1" ht="17.25" thickBot="1" x14ac:dyDescent="0.35">
      <c r="H32" s="55" t="s">
        <v>96</v>
      </c>
      <c r="I32" s="55"/>
      <c r="J32" s="56"/>
      <c r="K32" s="17">
        <f>K31*0.76</f>
        <v>0</v>
      </c>
      <c r="L32" s="10" t="s">
        <v>10</v>
      </c>
    </row>
    <row r="34" spans="1:12" x14ac:dyDescent="0.2">
      <c r="B34" s="11"/>
      <c r="C34" s="11"/>
      <c r="D34" s="11"/>
      <c r="F34" s="12"/>
      <c r="G34" s="12"/>
      <c r="I34" s="43"/>
      <c r="J34" s="43"/>
      <c r="K34" s="43"/>
    </row>
    <row r="35" spans="1:12" ht="13.5" x14ac:dyDescent="0.25">
      <c r="B35" s="42" t="s">
        <v>11</v>
      </c>
      <c r="C35" s="42"/>
      <c r="D35" s="42"/>
      <c r="F35" s="42" t="s">
        <v>6</v>
      </c>
      <c r="G35" s="42"/>
      <c r="I35" s="44" t="s">
        <v>12</v>
      </c>
      <c r="J35" s="44"/>
      <c r="K35" s="44"/>
    </row>
    <row r="36" spans="1:12" ht="13.5" thickBot="1" x14ac:dyDescent="0.25"/>
    <row r="37" spans="1:12" x14ac:dyDescent="0.2">
      <c r="B37" s="37" t="s">
        <v>75</v>
      </c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spans="1:12" s="13" customFormat="1" x14ac:dyDescent="0.2">
      <c r="B38" s="40" t="s">
        <v>13</v>
      </c>
      <c r="C38" s="41"/>
      <c r="D38" s="29" t="s">
        <v>14</v>
      </c>
      <c r="E38" s="29"/>
      <c r="F38" s="41" t="s">
        <v>21</v>
      </c>
      <c r="G38" s="41"/>
      <c r="H38" s="29" t="s">
        <v>14</v>
      </c>
      <c r="I38" s="29"/>
      <c r="J38" s="41" t="s">
        <v>23</v>
      </c>
      <c r="K38" s="41"/>
      <c r="L38" s="24" t="s">
        <v>24</v>
      </c>
    </row>
    <row r="39" spans="1:12" x14ac:dyDescent="0.2">
      <c r="B39" s="57" t="s">
        <v>15</v>
      </c>
      <c r="C39" s="18"/>
      <c r="D39" s="18">
        <v>4.3</v>
      </c>
      <c r="E39" s="19"/>
      <c r="F39" s="19" t="s">
        <v>28</v>
      </c>
      <c r="G39" s="19"/>
      <c r="H39" s="19">
        <v>6.2</v>
      </c>
      <c r="I39" s="19"/>
      <c r="J39" s="19" t="s">
        <v>35</v>
      </c>
      <c r="K39" s="26"/>
      <c r="L39" s="27">
        <v>5.3</v>
      </c>
    </row>
    <row r="40" spans="1:12" x14ac:dyDescent="0.2">
      <c r="B40" s="57" t="s">
        <v>16</v>
      </c>
      <c r="C40" s="18"/>
      <c r="D40" s="18">
        <v>4.3</v>
      </c>
      <c r="E40" s="19"/>
      <c r="F40" s="19" t="s">
        <v>29</v>
      </c>
      <c r="G40" s="19"/>
      <c r="H40" s="19">
        <v>6.1</v>
      </c>
      <c r="I40" s="19"/>
      <c r="J40" s="19" t="s">
        <v>36</v>
      </c>
      <c r="K40" s="26"/>
      <c r="L40" s="27">
        <v>5.2</v>
      </c>
    </row>
    <row r="41" spans="1:12" x14ac:dyDescent="0.2">
      <c r="B41" s="57" t="s">
        <v>17</v>
      </c>
      <c r="C41" s="18"/>
      <c r="D41" s="18">
        <v>4.0999999999999996</v>
      </c>
      <c r="E41" s="19"/>
      <c r="F41" s="20" t="s">
        <v>30</v>
      </c>
      <c r="G41" s="19"/>
      <c r="H41" s="19">
        <v>3.4</v>
      </c>
      <c r="I41" s="19"/>
      <c r="J41" s="19" t="s">
        <v>37</v>
      </c>
      <c r="K41" s="26"/>
      <c r="L41" s="27">
        <v>4.3</v>
      </c>
    </row>
    <row r="42" spans="1:12" x14ac:dyDescent="0.2">
      <c r="B42" s="57" t="s">
        <v>18</v>
      </c>
      <c r="C42" s="18"/>
      <c r="D42" s="21">
        <v>2.8</v>
      </c>
      <c r="E42" s="19"/>
      <c r="F42" s="20" t="s">
        <v>31</v>
      </c>
      <c r="G42" s="19"/>
      <c r="H42" s="20">
        <v>3.2</v>
      </c>
      <c r="I42" s="19"/>
      <c r="J42" s="20" t="s">
        <v>38</v>
      </c>
      <c r="K42" s="26"/>
      <c r="L42" s="27">
        <v>2.2999999999999998</v>
      </c>
    </row>
    <row r="43" spans="1:12" x14ac:dyDescent="0.2">
      <c r="B43" s="57" t="s">
        <v>19</v>
      </c>
      <c r="C43" s="18"/>
      <c r="D43" s="21">
        <v>1.6</v>
      </c>
      <c r="E43" s="19"/>
      <c r="F43" s="20" t="s">
        <v>32</v>
      </c>
      <c r="G43" s="19"/>
      <c r="H43" s="20">
        <v>0.8</v>
      </c>
      <c r="I43" s="19"/>
      <c r="J43" s="19"/>
      <c r="K43" s="26"/>
      <c r="L43" s="27"/>
    </row>
    <row r="44" spans="1:12" x14ac:dyDescent="0.2">
      <c r="B44" s="57" t="s">
        <v>20</v>
      </c>
      <c r="C44" s="18"/>
      <c r="D44" s="21">
        <v>2.4</v>
      </c>
      <c r="E44" s="19"/>
      <c r="F44" s="19"/>
      <c r="G44" s="19"/>
      <c r="H44" s="19"/>
      <c r="I44" s="19"/>
      <c r="J44" s="20" t="s">
        <v>39</v>
      </c>
      <c r="K44" s="26"/>
      <c r="L44" s="27">
        <v>1.7</v>
      </c>
    </row>
    <row r="45" spans="1:12" x14ac:dyDescent="0.2">
      <c r="B45" s="57"/>
      <c r="C45" s="18"/>
      <c r="D45" s="21"/>
      <c r="E45" s="19"/>
      <c r="F45" s="20" t="s">
        <v>33</v>
      </c>
      <c r="G45" s="19"/>
      <c r="H45" s="20">
        <v>7.1</v>
      </c>
      <c r="I45" s="19"/>
      <c r="J45" s="20" t="s">
        <v>40</v>
      </c>
      <c r="K45" s="26"/>
      <c r="L45" s="27">
        <v>7.7</v>
      </c>
    </row>
    <row r="46" spans="1:12" x14ac:dyDescent="0.2">
      <c r="B46" s="57" t="s">
        <v>22</v>
      </c>
      <c r="C46" s="18"/>
      <c r="D46" s="21">
        <v>6.3</v>
      </c>
      <c r="E46" s="19"/>
      <c r="F46" s="20" t="s">
        <v>34</v>
      </c>
      <c r="G46" s="19"/>
      <c r="H46" s="20">
        <v>6.1</v>
      </c>
      <c r="I46" s="19"/>
      <c r="J46" s="20" t="s">
        <v>41</v>
      </c>
      <c r="K46" s="26"/>
      <c r="L46" s="27">
        <v>5.4</v>
      </c>
    </row>
    <row r="47" spans="1:12" x14ac:dyDescent="0.2">
      <c r="A47" s="14"/>
      <c r="B47" s="58"/>
      <c r="C47" s="19"/>
      <c r="D47" s="21"/>
      <c r="E47" s="19"/>
      <c r="F47" s="19"/>
      <c r="G47" s="19"/>
      <c r="H47" s="20"/>
      <c r="I47" s="19"/>
      <c r="J47" s="19"/>
      <c r="K47" s="26"/>
      <c r="L47" s="27"/>
    </row>
    <row r="48" spans="1:12" x14ac:dyDescent="0.2">
      <c r="A48" s="14"/>
      <c r="B48" s="22" t="s">
        <v>27</v>
      </c>
      <c r="C48" s="19"/>
      <c r="D48" s="21">
        <v>0.3</v>
      </c>
      <c r="E48" s="19"/>
      <c r="F48" s="20" t="s">
        <v>67</v>
      </c>
      <c r="G48" s="19"/>
      <c r="H48" s="20">
        <v>3.4</v>
      </c>
      <c r="I48" s="19"/>
      <c r="J48" s="19"/>
      <c r="K48" s="26"/>
      <c r="L48" s="27"/>
    </row>
    <row r="49" spans="2:12" x14ac:dyDescent="0.2">
      <c r="B49" s="22" t="s">
        <v>62</v>
      </c>
      <c r="C49" s="19"/>
      <c r="D49" s="21">
        <v>1.4</v>
      </c>
      <c r="E49" s="19"/>
      <c r="F49" s="20" t="s">
        <v>68</v>
      </c>
      <c r="G49" s="19"/>
      <c r="H49" s="20">
        <v>2.8</v>
      </c>
      <c r="I49" s="19"/>
      <c r="J49" s="19"/>
      <c r="K49" s="26"/>
      <c r="L49" s="27"/>
    </row>
    <row r="50" spans="2:12" x14ac:dyDescent="0.2">
      <c r="B50" s="22" t="s">
        <v>63</v>
      </c>
      <c r="C50" s="19"/>
      <c r="D50" s="21">
        <v>1.9</v>
      </c>
      <c r="E50" s="19"/>
      <c r="F50" s="20" t="s">
        <v>69</v>
      </c>
      <c r="G50" s="19"/>
      <c r="H50" s="20">
        <v>3.3</v>
      </c>
      <c r="I50" s="19"/>
      <c r="J50" s="19"/>
      <c r="K50" s="26"/>
      <c r="L50" s="27"/>
    </row>
    <row r="51" spans="2:12" x14ac:dyDescent="0.2">
      <c r="B51" s="22" t="s">
        <v>64</v>
      </c>
      <c r="C51" s="19"/>
      <c r="D51" s="19">
        <v>3.8</v>
      </c>
      <c r="E51" s="19"/>
      <c r="F51" s="20" t="s">
        <v>70</v>
      </c>
      <c r="G51" s="19"/>
      <c r="H51" s="20">
        <v>7.3</v>
      </c>
      <c r="I51" s="19"/>
      <c r="J51" s="19"/>
      <c r="K51" s="26"/>
      <c r="L51" s="27"/>
    </row>
    <row r="52" spans="2:12" x14ac:dyDescent="0.2">
      <c r="B52" s="22" t="s">
        <v>65</v>
      </c>
      <c r="C52" s="19"/>
      <c r="D52" s="19">
        <v>3.3</v>
      </c>
      <c r="E52" s="19"/>
      <c r="F52" s="20" t="s">
        <v>71</v>
      </c>
      <c r="G52" s="19"/>
      <c r="H52" s="20">
        <v>6.7</v>
      </c>
      <c r="I52" s="19"/>
      <c r="J52" s="19"/>
      <c r="K52" s="26"/>
      <c r="L52" s="27"/>
    </row>
    <row r="53" spans="2:12" x14ac:dyDescent="0.2">
      <c r="B53" s="22" t="s">
        <v>66</v>
      </c>
      <c r="C53" s="19"/>
      <c r="D53" s="19">
        <v>3.8</v>
      </c>
      <c r="E53" s="19"/>
      <c r="F53" s="20" t="s">
        <v>72</v>
      </c>
      <c r="G53" s="19"/>
      <c r="H53" s="20">
        <v>6.5</v>
      </c>
      <c r="I53" s="19"/>
      <c r="J53" s="19"/>
      <c r="K53" s="26"/>
      <c r="L53" s="27"/>
    </row>
    <row r="54" spans="2:12" ht="13.5" thickBot="1" x14ac:dyDescent="0.25">
      <c r="B54" s="22" t="s">
        <v>73</v>
      </c>
      <c r="C54" s="19"/>
      <c r="D54" s="19">
        <v>2.7</v>
      </c>
      <c r="E54" s="19"/>
      <c r="F54" s="20" t="s">
        <v>74</v>
      </c>
      <c r="G54" s="19"/>
      <c r="H54" s="20">
        <v>0.8</v>
      </c>
      <c r="I54" s="19"/>
      <c r="J54" s="19"/>
      <c r="K54" s="26"/>
      <c r="L54" s="27"/>
    </row>
    <row r="55" spans="2:12" ht="17.25" customHeight="1" x14ac:dyDescent="0.2">
      <c r="B55" s="35" t="s">
        <v>94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</row>
    <row r="56" spans="2:12" ht="17.25" customHeight="1" x14ac:dyDescent="0.2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</row>
  </sheetData>
  <sheetProtection algorithmName="SHA-512" hashValue="uUP9MyzO/nTdw7s1lu1V6P3JypW03okXLaMY1I5bLn7xNmVP6HKuJCyIHLurehJYC+IlXdjaBAJuFP4yvKgevg==" saltValue="diuUd1+6pkgUBDmZ4M1VOg==" spinCount="100000" sheet="1" objects="1" scenarios="1"/>
  <customSheetViews>
    <customSheetView guid="{69F240B1-38BE-4F9F-85B9-AD7D24CD3BA1}">
      <selection activeCell="F35" sqref="F35"/>
      <pageMargins left="0.25" right="0.25" top="0.25" bottom="0.25" header="0.3" footer="0.3"/>
      <pageSetup orientation="portrait" r:id="rId1"/>
    </customSheetView>
    <customSheetView guid="{16604520-1DAC-4F0E-BD56-961457472DD9}" topLeftCell="A13">
      <selection activeCell="C23" sqref="C23:J23"/>
      <pageMargins left="0.25" right="0.25" top="0.15" bottom="0" header="0.3" footer="0.3"/>
      <pageSetup orientation="portrait" r:id="rId2"/>
    </customSheetView>
  </customSheetViews>
  <mergeCells count="57">
    <mergeCell ref="A30:B30"/>
    <mergeCell ref="H32:J32"/>
    <mergeCell ref="A22:B22"/>
    <mergeCell ref="A23:B23"/>
    <mergeCell ref="A24:B24"/>
    <mergeCell ref="A25:B25"/>
    <mergeCell ref="A26:B26"/>
    <mergeCell ref="A27:B27"/>
    <mergeCell ref="C27:J27"/>
    <mergeCell ref="C22:J22"/>
    <mergeCell ref="C23:J23"/>
    <mergeCell ref="C29:J29"/>
    <mergeCell ref="C30:J30"/>
    <mergeCell ref="C24:J24"/>
    <mergeCell ref="C25:J25"/>
    <mergeCell ref="C26:J26"/>
    <mergeCell ref="A19:B19"/>
    <mergeCell ref="A20:B20"/>
    <mergeCell ref="A18:B18"/>
    <mergeCell ref="A28:B28"/>
    <mergeCell ref="A29:B29"/>
    <mergeCell ref="A21:B21"/>
    <mergeCell ref="A13:B13"/>
    <mergeCell ref="A14:B14"/>
    <mergeCell ref="A15:B15"/>
    <mergeCell ref="A16:B16"/>
    <mergeCell ref="A17:B17"/>
    <mergeCell ref="A1:L1"/>
    <mergeCell ref="A2:L2"/>
    <mergeCell ref="H4:I4"/>
    <mergeCell ref="C4:E4"/>
    <mergeCell ref="C10:J10"/>
    <mergeCell ref="A10:B10"/>
    <mergeCell ref="I34:K34"/>
    <mergeCell ref="I35:K35"/>
    <mergeCell ref="C15:J15"/>
    <mergeCell ref="C16:J16"/>
    <mergeCell ref="C17:J17"/>
    <mergeCell ref="C19:J19"/>
    <mergeCell ref="C20:J20"/>
    <mergeCell ref="C18:J18"/>
    <mergeCell ref="I31:J31"/>
    <mergeCell ref="C28:J28"/>
    <mergeCell ref="A11:B11"/>
    <mergeCell ref="A12:B12"/>
    <mergeCell ref="B55:L56"/>
    <mergeCell ref="C11:J11"/>
    <mergeCell ref="C12:J12"/>
    <mergeCell ref="C13:J13"/>
    <mergeCell ref="C14:J14"/>
    <mergeCell ref="C21:J21"/>
    <mergeCell ref="B37:L37"/>
    <mergeCell ref="B38:C38"/>
    <mergeCell ref="F38:G38"/>
    <mergeCell ref="J38:K38"/>
    <mergeCell ref="F35:G35"/>
    <mergeCell ref="B35:D35"/>
  </mergeCells>
  <pageMargins left="0.25" right="0.25" top="0.15" bottom="0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Sheet2!$A$1:$A$72</xm:f>
          </x14:formula1>
          <xm:sqref>C11:J30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2"/>
  <sheetViews>
    <sheetView topLeftCell="A47" workbookViewId="0">
      <selection activeCell="B62" sqref="B62"/>
    </sheetView>
  </sheetViews>
  <sheetFormatPr defaultColWidth="9" defaultRowHeight="12.75" x14ac:dyDescent="0.2"/>
  <cols>
    <col min="1" max="1" width="17.83203125" style="1" bestFit="1" customWidth="1"/>
    <col min="2" max="16384" width="9" style="1"/>
  </cols>
  <sheetData>
    <row r="1" spans="1:2" x14ac:dyDescent="0.2">
      <c r="A1" s="20" t="s">
        <v>42</v>
      </c>
      <c r="B1" s="21">
        <v>5.4</v>
      </c>
    </row>
    <row r="2" spans="1:2" x14ac:dyDescent="0.2">
      <c r="A2" s="20" t="s">
        <v>43</v>
      </c>
      <c r="B2" s="21">
        <v>3.2</v>
      </c>
    </row>
    <row r="3" spans="1:2" x14ac:dyDescent="0.2">
      <c r="A3" s="20" t="s">
        <v>44</v>
      </c>
      <c r="B3" s="21">
        <v>2.2999999999999998</v>
      </c>
    </row>
    <row r="4" spans="1:2" x14ac:dyDescent="0.2">
      <c r="A4" s="20" t="s">
        <v>45</v>
      </c>
      <c r="B4" s="21">
        <v>2.8</v>
      </c>
    </row>
    <row r="5" spans="1:2" x14ac:dyDescent="0.2">
      <c r="A5" s="20" t="s">
        <v>46</v>
      </c>
      <c r="B5" s="21">
        <v>6.3</v>
      </c>
    </row>
    <row r="6" spans="1:2" x14ac:dyDescent="0.2">
      <c r="A6" s="20" t="s">
        <v>47</v>
      </c>
      <c r="B6" s="21">
        <v>6.1</v>
      </c>
    </row>
    <row r="7" spans="1:2" x14ac:dyDescent="0.2">
      <c r="A7" s="20" t="s">
        <v>77</v>
      </c>
      <c r="B7" s="21">
        <v>2.7</v>
      </c>
    </row>
    <row r="8" spans="1:2" x14ac:dyDescent="0.2">
      <c r="A8" s="20" t="s">
        <v>78</v>
      </c>
      <c r="B8" s="21">
        <v>0.8</v>
      </c>
    </row>
    <row r="9" spans="1:2" x14ac:dyDescent="0.2">
      <c r="A9" s="20" t="s">
        <v>41</v>
      </c>
      <c r="B9" s="19">
        <v>5.4</v>
      </c>
    </row>
    <row r="10" spans="1:2" x14ac:dyDescent="0.2">
      <c r="A10" s="20" t="s">
        <v>48</v>
      </c>
      <c r="B10" s="20">
        <v>6.2</v>
      </c>
    </row>
    <row r="11" spans="1:2" x14ac:dyDescent="0.2">
      <c r="A11" s="20" t="s">
        <v>49</v>
      </c>
      <c r="B11" s="20">
        <v>5.3</v>
      </c>
    </row>
    <row r="12" spans="1:2" x14ac:dyDescent="0.2">
      <c r="A12" s="20" t="s">
        <v>50</v>
      </c>
      <c r="B12" s="20">
        <v>4.3</v>
      </c>
    </row>
    <row r="13" spans="1:2" x14ac:dyDescent="0.2">
      <c r="A13" s="20" t="s">
        <v>40</v>
      </c>
      <c r="B13" s="19">
        <v>7.7</v>
      </c>
    </row>
    <row r="14" spans="1:2" x14ac:dyDescent="0.2">
      <c r="A14" s="20" t="s">
        <v>39</v>
      </c>
      <c r="B14" s="19">
        <v>1.7</v>
      </c>
    </row>
    <row r="15" spans="1:2" x14ac:dyDescent="0.2">
      <c r="A15" s="20" t="s">
        <v>79</v>
      </c>
      <c r="B15" s="20">
        <v>3.8</v>
      </c>
    </row>
    <row r="16" spans="1:2" x14ac:dyDescent="0.2">
      <c r="A16" s="20" t="s">
        <v>80</v>
      </c>
      <c r="B16" s="20">
        <v>7.3</v>
      </c>
    </row>
    <row r="17" spans="1:2" x14ac:dyDescent="0.2">
      <c r="A17" s="20" t="s">
        <v>31</v>
      </c>
      <c r="B17" s="20">
        <v>3.2</v>
      </c>
    </row>
    <row r="18" spans="1:2" x14ac:dyDescent="0.2">
      <c r="A18" s="19" t="s">
        <v>28</v>
      </c>
      <c r="B18" s="19">
        <v>6.2</v>
      </c>
    </row>
    <row r="19" spans="1:2" x14ac:dyDescent="0.2">
      <c r="A19" s="20" t="s">
        <v>32</v>
      </c>
      <c r="B19" s="20">
        <v>0.8</v>
      </c>
    </row>
    <row r="20" spans="1:2" x14ac:dyDescent="0.2">
      <c r="A20" s="20" t="s">
        <v>51</v>
      </c>
      <c r="B20" s="20">
        <v>2.4</v>
      </c>
    </row>
    <row r="21" spans="1:2" x14ac:dyDescent="0.2">
      <c r="A21" s="20" t="s">
        <v>30</v>
      </c>
      <c r="B21" s="19">
        <v>3.4</v>
      </c>
    </row>
    <row r="22" spans="1:2" x14ac:dyDescent="0.2">
      <c r="A22" s="19" t="s">
        <v>29</v>
      </c>
      <c r="B22" s="19">
        <v>6.1</v>
      </c>
    </row>
    <row r="23" spans="1:2" x14ac:dyDescent="0.2">
      <c r="A23" s="20" t="s">
        <v>81</v>
      </c>
      <c r="B23" s="20">
        <v>1.9</v>
      </c>
    </row>
    <row r="24" spans="1:2" x14ac:dyDescent="0.2">
      <c r="A24" s="20" t="s">
        <v>82</v>
      </c>
      <c r="B24" s="20">
        <v>3.3</v>
      </c>
    </row>
    <row r="25" spans="1:2" ht="13.5" customHeight="1" x14ac:dyDescent="0.2">
      <c r="A25" s="20" t="s">
        <v>38</v>
      </c>
      <c r="B25" s="19">
        <v>2.2999999999999998</v>
      </c>
    </row>
    <row r="26" spans="1:2" x14ac:dyDescent="0.2">
      <c r="A26" s="19" t="s">
        <v>35</v>
      </c>
      <c r="B26" s="19">
        <v>5.3</v>
      </c>
    </row>
    <row r="27" spans="1:2" x14ac:dyDescent="0.2">
      <c r="A27" s="20" t="s">
        <v>52</v>
      </c>
      <c r="B27" s="20">
        <v>0.8</v>
      </c>
    </row>
    <row r="28" spans="1:2" x14ac:dyDescent="0.2">
      <c r="A28" s="20" t="s">
        <v>53</v>
      </c>
      <c r="B28" s="20">
        <v>1.6</v>
      </c>
    </row>
    <row r="29" spans="1:2" x14ac:dyDescent="0.2">
      <c r="A29" s="19" t="s">
        <v>37</v>
      </c>
      <c r="B29" s="19">
        <v>4.3</v>
      </c>
    </row>
    <row r="30" spans="1:2" x14ac:dyDescent="0.2">
      <c r="A30" s="19" t="s">
        <v>36</v>
      </c>
      <c r="B30" s="19">
        <v>5.2</v>
      </c>
    </row>
    <row r="31" spans="1:2" x14ac:dyDescent="0.2">
      <c r="A31" s="20" t="s">
        <v>83</v>
      </c>
      <c r="B31" s="20">
        <v>1.4</v>
      </c>
    </row>
    <row r="32" spans="1:2" x14ac:dyDescent="0.2">
      <c r="A32" s="20" t="s">
        <v>84</v>
      </c>
      <c r="B32" s="20">
        <v>2.8</v>
      </c>
    </row>
    <row r="33" spans="1:2" x14ac:dyDescent="0.2">
      <c r="A33" s="18" t="s">
        <v>18</v>
      </c>
      <c r="B33" s="21">
        <v>2.8</v>
      </c>
    </row>
    <row r="34" spans="1:2" x14ac:dyDescent="0.2">
      <c r="A34" s="18" t="s">
        <v>15</v>
      </c>
      <c r="B34" s="18">
        <v>4.3</v>
      </c>
    </row>
    <row r="35" spans="1:2" x14ac:dyDescent="0.2">
      <c r="A35" s="18" t="s">
        <v>20</v>
      </c>
      <c r="B35" s="21">
        <v>2.4</v>
      </c>
    </row>
    <row r="36" spans="1:2" x14ac:dyDescent="0.2">
      <c r="A36" s="18" t="s">
        <v>19</v>
      </c>
      <c r="B36" s="21">
        <v>1.6</v>
      </c>
    </row>
    <row r="37" spans="1:2" x14ac:dyDescent="0.2">
      <c r="A37" s="20" t="s">
        <v>85</v>
      </c>
      <c r="B37" s="20">
        <v>3.4</v>
      </c>
    </row>
    <row r="38" spans="1:2" x14ac:dyDescent="0.2">
      <c r="A38" s="18" t="s">
        <v>17</v>
      </c>
      <c r="B38" s="18">
        <v>4.0999999999999996</v>
      </c>
    </row>
    <row r="39" spans="1:2" x14ac:dyDescent="0.2">
      <c r="A39" s="18" t="s">
        <v>16</v>
      </c>
      <c r="B39" s="18">
        <v>4.3</v>
      </c>
    </row>
    <row r="40" spans="1:2" x14ac:dyDescent="0.2">
      <c r="A40" s="21" t="s">
        <v>86</v>
      </c>
      <c r="B40" s="21">
        <v>0.3</v>
      </c>
    </row>
    <row r="41" spans="1:2" x14ac:dyDescent="0.2">
      <c r="A41" s="18" t="s">
        <v>22</v>
      </c>
      <c r="B41" s="21">
        <v>6.3</v>
      </c>
    </row>
    <row r="42" spans="1:2" x14ac:dyDescent="0.2">
      <c r="A42" s="21" t="s">
        <v>54</v>
      </c>
      <c r="B42" s="21">
        <v>7.7</v>
      </c>
    </row>
    <row r="43" spans="1:2" x14ac:dyDescent="0.2">
      <c r="A43" s="21" t="s">
        <v>55</v>
      </c>
      <c r="B43" s="21">
        <v>3.4</v>
      </c>
    </row>
    <row r="44" spans="1:2" x14ac:dyDescent="0.2">
      <c r="A44" s="21" t="s">
        <v>56</v>
      </c>
      <c r="B44" s="21">
        <v>4.3</v>
      </c>
    </row>
    <row r="45" spans="1:2" x14ac:dyDescent="0.2">
      <c r="A45" s="21" t="s">
        <v>57</v>
      </c>
      <c r="B45" s="21">
        <v>4.0999999999999996</v>
      </c>
    </row>
    <row r="46" spans="1:2" x14ac:dyDescent="0.2">
      <c r="A46" s="21" t="s">
        <v>87</v>
      </c>
      <c r="B46" s="21">
        <v>7.1</v>
      </c>
    </row>
    <row r="47" spans="1:2" x14ac:dyDescent="0.2">
      <c r="A47" s="21" t="s">
        <v>88</v>
      </c>
      <c r="B47" s="21">
        <v>3.8</v>
      </c>
    </row>
    <row r="48" spans="1:2" x14ac:dyDescent="0.2">
      <c r="A48" s="21" t="s">
        <v>89</v>
      </c>
      <c r="B48" s="21">
        <v>6.5</v>
      </c>
    </row>
    <row r="49" spans="1:2" x14ac:dyDescent="0.2">
      <c r="A49" s="20" t="s">
        <v>34</v>
      </c>
      <c r="B49" s="20">
        <v>6.1</v>
      </c>
    </row>
    <row r="50" spans="1:2" x14ac:dyDescent="0.2">
      <c r="A50" s="20" t="s">
        <v>58</v>
      </c>
      <c r="B50" s="20">
        <v>1.7</v>
      </c>
    </row>
    <row r="51" spans="1:2" x14ac:dyDescent="0.2">
      <c r="A51" s="20" t="s">
        <v>59</v>
      </c>
      <c r="B51" s="20">
        <v>6.1</v>
      </c>
    </row>
    <row r="52" spans="1:2" x14ac:dyDescent="0.2">
      <c r="A52" s="20" t="s">
        <v>60</v>
      </c>
      <c r="B52" s="20">
        <v>5.2</v>
      </c>
    </row>
    <row r="53" spans="1:2" x14ac:dyDescent="0.2">
      <c r="A53" s="20" t="s">
        <v>61</v>
      </c>
      <c r="B53" s="20">
        <v>4.3</v>
      </c>
    </row>
    <row r="54" spans="1:2" x14ac:dyDescent="0.2">
      <c r="A54" s="20" t="s">
        <v>33</v>
      </c>
      <c r="B54" s="20">
        <v>7.1</v>
      </c>
    </row>
    <row r="55" spans="1:2" x14ac:dyDescent="0.2">
      <c r="A55" s="20" t="s">
        <v>90</v>
      </c>
      <c r="B55" s="20">
        <v>3.3</v>
      </c>
    </row>
    <row r="56" spans="1:2" x14ac:dyDescent="0.2">
      <c r="A56" s="20" t="s">
        <v>91</v>
      </c>
      <c r="B56" s="20">
        <v>6.7</v>
      </c>
    </row>
    <row r="57" spans="1:2" x14ac:dyDescent="0.2">
      <c r="A57" s="22" t="s">
        <v>27</v>
      </c>
      <c r="B57" s="21">
        <v>0.3</v>
      </c>
    </row>
    <row r="58" spans="1:2" x14ac:dyDescent="0.2">
      <c r="A58" s="22" t="s">
        <v>62</v>
      </c>
      <c r="B58" s="21">
        <v>1.4</v>
      </c>
    </row>
    <row r="59" spans="1:2" x14ac:dyDescent="0.2">
      <c r="A59" s="22" t="s">
        <v>63</v>
      </c>
      <c r="B59" s="21">
        <v>1.9</v>
      </c>
    </row>
    <row r="60" spans="1:2" x14ac:dyDescent="0.2">
      <c r="A60" s="22" t="s">
        <v>64</v>
      </c>
      <c r="B60" s="19">
        <v>3.8</v>
      </c>
    </row>
    <row r="61" spans="1:2" x14ac:dyDescent="0.2">
      <c r="A61" s="22" t="s">
        <v>65</v>
      </c>
      <c r="B61" s="19">
        <v>3.3</v>
      </c>
    </row>
    <row r="62" spans="1:2" x14ac:dyDescent="0.2">
      <c r="A62" s="22" t="s">
        <v>66</v>
      </c>
      <c r="B62" s="19">
        <v>3.8</v>
      </c>
    </row>
    <row r="63" spans="1:2" x14ac:dyDescent="0.2">
      <c r="A63" s="22" t="s">
        <v>73</v>
      </c>
      <c r="B63" s="19">
        <v>2.7</v>
      </c>
    </row>
    <row r="64" spans="1:2" x14ac:dyDescent="0.2">
      <c r="A64" s="22" t="s">
        <v>92</v>
      </c>
      <c r="B64" s="20">
        <v>3.5</v>
      </c>
    </row>
    <row r="65" spans="1:2" x14ac:dyDescent="0.2">
      <c r="A65" s="20" t="s">
        <v>67</v>
      </c>
      <c r="B65" s="20">
        <v>3.4</v>
      </c>
    </row>
    <row r="66" spans="1:2" x14ac:dyDescent="0.2">
      <c r="A66" s="20" t="s">
        <v>68</v>
      </c>
      <c r="B66" s="20">
        <v>2.8</v>
      </c>
    </row>
    <row r="67" spans="1:2" x14ac:dyDescent="0.2">
      <c r="A67" s="20" t="s">
        <v>69</v>
      </c>
      <c r="B67" s="20">
        <v>3.3</v>
      </c>
    </row>
    <row r="68" spans="1:2" x14ac:dyDescent="0.2">
      <c r="A68" s="20" t="s">
        <v>70</v>
      </c>
      <c r="B68" s="20">
        <v>7.3</v>
      </c>
    </row>
    <row r="69" spans="1:2" x14ac:dyDescent="0.2">
      <c r="A69" s="20" t="s">
        <v>71</v>
      </c>
      <c r="B69" s="20">
        <v>6.7</v>
      </c>
    </row>
    <row r="70" spans="1:2" x14ac:dyDescent="0.2">
      <c r="A70" s="20" t="s">
        <v>72</v>
      </c>
      <c r="B70" s="20">
        <v>6.5</v>
      </c>
    </row>
    <row r="71" spans="1:2" x14ac:dyDescent="0.2">
      <c r="A71" s="20" t="s">
        <v>74</v>
      </c>
      <c r="B71" s="20">
        <v>0.8</v>
      </c>
    </row>
    <row r="72" spans="1:2" x14ac:dyDescent="0.2">
      <c r="A72" s="20" t="s">
        <v>93</v>
      </c>
      <c r="B72" s="20">
        <v>3.5</v>
      </c>
    </row>
  </sheetData>
  <sheetProtection algorithmName="SHA-512" hashValue="Z/kg+dBg7w/eAPwupDME7Fb9PsWZVmoiHKkcMBLTkxlSwUZx5rdMqLfzTQdWgZOUARP1EIRA11nauL/J+OelTQ==" saltValue="Ma2iSNBeU7wZrppDd/sj9g==" spinCount="100000" sheet="1" objects="1" scenarios="1"/>
  <sortState xmlns:xlrd2="http://schemas.microsoft.com/office/spreadsheetml/2017/richdata2" ref="A1:B29">
    <sortCondition ref="A1"/>
  </sortState>
  <customSheetViews>
    <customSheetView guid="{69F240B1-38BE-4F9F-85B9-AD7D24CD3BA1}" topLeftCell="A47">
      <selection sqref="A1:B72"/>
      <pageMargins left="0.7" right="0.7" top="0.75" bottom="0.75" header="0.3" footer="0.3"/>
      <pageSetup orientation="portrait" r:id="rId1"/>
    </customSheetView>
    <customSheetView guid="{16604520-1DAC-4F0E-BD56-961457472DD9}" topLeftCell="A47">
      <selection activeCell="B62" sqref="B62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TO_FROM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Guest User</cp:lastModifiedBy>
  <cp:lastPrinted>2025-01-10T17:03:54Z</cp:lastPrinted>
  <dcterms:created xsi:type="dcterms:W3CDTF">2013-10-22T13:28:37Z</dcterms:created>
  <dcterms:modified xsi:type="dcterms:W3CDTF">2026-08-18T13:35:11Z</dcterms:modified>
</cp:coreProperties>
</file>