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pleton.sharepoint.com/NutritionServices/NS Admin/Carb Counts/"/>
    </mc:Choice>
  </mc:AlternateContent>
  <xr:revisionPtr revIDLastSave="0" documentId="14_{9A7E2B75-CD81-41EF-AC16-80EAC61B8A03}" xr6:coauthVersionLast="47" xr6:coauthVersionMax="47" xr10:uidLastSave="{00000000-0000-0000-0000-000000000000}"/>
  <bookViews>
    <workbookView xWindow="8980" yWindow="10690" windowWidth="19420" windowHeight="11500" activeTab="3" xr2:uid="{00000000-000D-0000-FFFF-FFFF00000000}"/>
  </bookViews>
  <sheets>
    <sheet name="Information" sheetId="1" r:id="rId1"/>
    <sheet name="Breakfast" sheetId="2" state="hidden" r:id="rId2"/>
    <sheet name="Sides" sheetId="10" state="hidden" r:id="rId3"/>
    <sheet name="Week 1 Lunch" sheetId="4" r:id="rId4"/>
    <sheet name="Week 2 Lunch" sheetId="5" r:id="rId5"/>
    <sheet name="Week 3 Lunch" sheetId="6" r:id="rId6"/>
    <sheet name="Week 4 Lunch" sheetId="7" r:id="rId7"/>
    <sheet name="Winter Week 1 Lunch" sheetId="11" r:id="rId8"/>
    <sheet name="Winter Week 2 Lunch" sheetId="12" r:id="rId9"/>
    <sheet name="Winter Week 3 Lunch" sheetId="14" r:id="rId10"/>
    <sheet name="Winter Week 4 Lunch" sheetId="15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9" i="7" l="1"/>
  <c r="B123" i="7"/>
  <c r="B115" i="7"/>
  <c r="B104" i="7"/>
  <c r="B99" i="7"/>
  <c r="B93" i="7"/>
  <c r="B81" i="7"/>
  <c r="B57" i="7"/>
  <c r="B51" i="7"/>
  <c r="B44" i="7"/>
  <c r="B40" i="7"/>
  <c r="B34" i="7"/>
  <c r="B23" i="7"/>
  <c r="B11" i="7"/>
  <c r="B140" i="6"/>
  <c r="B130" i="6"/>
  <c r="B121" i="6"/>
  <c r="B108" i="6"/>
  <c r="B94" i="6"/>
  <c r="B62" i="6"/>
  <c r="B72" i="6"/>
  <c r="B68" i="6"/>
  <c r="B52" i="6"/>
  <c r="B36" i="6"/>
  <c r="B35" i="6" s="1"/>
  <c r="B27" i="6"/>
  <c r="B142" i="5"/>
  <c r="B138" i="5"/>
  <c r="B129" i="5"/>
  <c r="B121" i="5"/>
  <c r="B106" i="5"/>
  <c r="B100" i="5"/>
  <c r="B89" i="5"/>
  <c r="B80" i="5"/>
  <c r="B54" i="5"/>
  <c r="B41" i="5"/>
  <c r="B37" i="5"/>
  <c r="B27" i="5"/>
  <c r="B4" i="5"/>
  <c r="B150" i="4"/>
  <c r="B144" i="4"/>
  <c r="B138" i="4"/>
  <c r="B132" i="4"/>
  <c r="B128" i="4"/>
  <c r="B109" i="4"/>
  <c r="B82" i="4"/>
  <c r="B59" i="4"/>
  <c r="B53" i="4"/>
  <c r="B49" i="4"/>
  <c r="B44" i="4"/>
  <c r="B42" i="4" s="1"/>
  <c r="B31" i="4"/>
  <c r="B27" i="4"/>
  <c r="B117" i="15"/>
  <c r="B106" i="15"/>
  <c r="B76" i="15"/>
  <c r="B61" i="15"/>
  <c r="B50" i="15"/>
  <c r="B19" i="15"/>
  <c r="B4" i="15"/>
  <c r="B111" i="15"/>
  <c r="B110" i="15"/>
  <c r="B98" i="15"/>
  <c r="B93" i="15"/>
  <c r="B87" i="15"/>
  <c r="B71" i="15"/>
  <c r="B65" i="15"/>
  <c r="B44" i="15"/>
  <c r="B43" i="15"/>
  <c r="B37" i="15"/>
  <c r="B30" i="15"/>
  <c r="B14" i="15"/>
  <c r="B8" i="15"/>
  <c r="B87" i="14"/>
  <c r="B68" i="14"/>
  <c r="B73" i="14"/>
  <c r="B6" i="14"/>
  <c r="B123" i="14"/>
  <c r="B119" i="14"/>
  <c r="B115" i="14"/>
  <c r="B109" i="14"/>
  <c r="B108" i="14"/>
  <c r="B98" i="14"/>
  <c r="B82" i="14"/>
  <c r="B55" i="14"/>
  <c r="B51" i="14"/>
  <c r="B45" i="14"/>
  <c r="B44" i="14"/>
  <c r="B34" i="14"/>
  <c r="B23" i="14"/>
  <c r="B18" i="14"/>
  <c r="B11" i="14"/>
  <c r="B107" i="12"/>
  <c r="B38" i="12"/>
  <c r="B128" i="12"/>
  <c r="B124" i="12"/>
  <c r="B117" i="12"/>
  <c r="B112" i="12"/>
  <c r="B103" i="12"/>
  <c r="B98" i="12"/>
  <c r="B93" i="12"/>
  <c r="B87" i="12"/>
  <c r="B81" i="12"/>
  <c r="B77" i="12"/>
  <c r="B66" i="12"/>
  <c r="B62" i="12"/>
  <c r="B55" i="12"/>
  <c r="B47" i="12"/>
  <c r="B44" i="12"/>
  <c r="B43" i="12"/>
  <c r="B28" i="12"/>
  <c r="B23" i="12"/>
  <c r="B14" i="12"/>
  <c r="B8" i="12"/>
  <c r="B4" i="12"/>
  <c r="B120" i="11"/>
  <c r="B94" i="11"/>
  <c r="B76" i="11"/>
  <c r="B8" i="11"/>
  <c r="B142" i="11"/>
  <c r="B137" i="11"/>
  <c r="B131" i="11"/>
  <c r="B125" i="11"/>
  <c r="B113" i="11"/>
  <c r="B106" i="11"/>
  <c r="B99" i="11"/>
  <c r="B88" i="11"/>
  <c r="B84" i="11"/>
  <c r="B67" i="11"/>
  <c r="B62" i="11"/>
  <c r="B56" i="11"/>
  <c r="B53" i="11"/>
  <c r="B52" i="11"/>
  <c r="B48" i="11"/>
  <c r="B43" i="11"/>
  <c r="B36" i="11"/>
  <c r="B32" i="11"/>
  <c r="B23" i="11"/>
  <c r="B18" i="11"/>
  <c r="B4" i="11"/>
  <c r="B74" i="7"/>
  <c r="B4" i="7"/>
  <c r="B29" i="7"/>
  <c r="B112" i="6"/>
  <c r="B100" i="6"/>
  <c r="B19" i="6"/>
  <c r="B31" i="6"/>
  <c r="B13" i="6" s="1"/>
  <c r="B86" i="6"/>
  <c r="B43" i="6"/>
  <c r="B46" i="5"/>
  <c r="B114" i="5"/>
  <c r="B66" i="5"/>
  <c r="B62" i="5"/>
  <c r="B21" i="5"/>
  <c r="B118" i="4"/>
  <c r="B104" i="4"/>
  <c r="B99" i="4"/>
  <c r="B93" i="4"/>
  <c r="B89" i="4"/>
  <c r="B70" i="4"/>
  <c r="B64" i="4"/>
  <c r="B38" i="4"/>
  <c r="B22" i="4"/>
  <c r="B17" i="4"/>
  <c r="B8" i="4"/>
  <c r="B4" i="4"/>
</calcChain>
</file>

<file path=xl/sharedStrings.xml><?xml version="1.0" encoding="utf-8"?>
<sst xmlns="http://schemas.openxmlformats.org/spreadsheetml/2006/main" count="1039" uniqueCount="343">
  <si>
    <t>Carb Counts for Mapleton Public Schools Nutrition Services</t>
  </si>
  <si>
    <t>2026-2027</t>
  </si>
  <si>
    <t>Thanks for using the carb count document to help us serve our students.</t>
  </si>
  <si>
    <t>Each tab represents a week in our 4 week cycle menu for breakfast and lunch.</t>
  </si>
  <si>
    <t xml:space="preserve">DISCLAIMER: Please do not print this document, and always use this electronic document to reference current carb counts. </t>
  </si>
  <si>
    <t xml:space="preserve"> as needed.</t>
  </si>
  <si>
    <t>If you have questions on carb counts, please contact:</t>
  </si>
  <si>
    <t>Joseph Fowler, RDN, Menu Coordinator</t>
  </si>
  <si>
    <t>303-853-8709 or fowlerj@mapleton.us</t>
  </si>
  <si>
    <t>Lindsay Hull, MS RDN, Nutrition Services Director</t>
  </si>
  <si>
    <t>303-853-1126 or hulll@mapleton.us</t>
  </si>
  <si>
    <t>Tammy Boddy, Nutrition Services Field Supervisor</t>
  </si>
  <si>
    <t xml:space="preserve">303-853-1121 or boddyt@mapleton.us </t>
  </si>
  <si>
    <t>Breakfast</t>
  </si>
  <si>
    <t>Item</t>
  </si>
  <si>
    <t>Carb Count (g)</t>
  </si>
  <si>
    <t>Milk, 1%</t>
  </si>
  <si>
    <t>Milk, Skim Chocolate</t>
  </si>
  <si>
    <t>Cereal, Lucky Charms</t>
  </si>
  <si>
    <t>Cereal, Cinnamon Toast Crunch</t>
  </si>
  <si>
    <t>Cereal, Trix</t>
  </si>
  <si>
    <t>Cereal, Rice Krispies</t>
  </si>
  <si>
    <t>Cereal, Cocoa Puffs</t>
  </si>
  <si>
    <t>Cereal, Cheerios, Multi Grain</t>
  </si>
  <si>
    <t>Cereal,  Cheerios, Honey Nut</t>
  </si>
  <si>
    <t>Cereal, Fruity Cheerios</t>
  </si>
  <si>
    <t>Cereal, Rice Chex Cinnamon</t>
  </si>
  <si>
    <t>Cereal, Rice Chex</t>
  </si>
  <si>
    <t>Cereal 2 oz,  Cinnamon Toast Crunch</t>
  </si>
  <si>
    <t>Cereal 2 oz,  Cocoa Puffs</t>
  </si>
  <si>
    <t>Cereal 2 oz Rice Chex</t>
  </si>
  <si>
    <t xml:space="preserve">Cereal 2 oz Cinnamon Rice Chex </t>
  </si>
  <si>
    <t>Cereal 2 oz Lucky Charms</t>
  </si>
  <si>
    <t>Juice, Orange</t>
  </si>
  <si>
    <t>Juice, Apple</t>
  </si>
  <si>
    <t>Fruit, Apple</t>
  </si>
  <si>
    <t>Fruit, Banana</t>
  </si>
  <si>
    <t>Fruit, Orange</t>
  </si>
  <si>
    <t>Week 1</t>
  </si>
  <si>
    <t>French Toast Sticks, IW</t>
  </si>
  <si>
    <t>Cinnamon Pop Tart</t>
  </si>
  <si>
    <t>Bagel</t>
  </si>
  <si>
    <t>Cream Cheese</t>
  </si>
  <si>
    <t>Cinnamon UBR</t>
  </si>
  <si>
    <t xml:space="preserve">Apple Cinnamon Toast </t>
  </si>
  <si>
    <t>Week 2</t>
  </si>
  <si>
    <t>Cinnamon Toast Crunch Bar</t>
  </si>
  <si>
    <t>Yogurt</t>
  </si>
  <si>
    <t>Elf graham</t>
  </si>
  <si>
    <t>Mini Waffles</t>
  </si>
  <si>
    <t>Muffin, Chocolate, Otis Spunkmeyer</t>
  </si>
  <si>
    <t>Muffin, Chocolate</t>
  </si>
  <si>
    <t>Muffin, Banana, Otis Spunkmeyer</t>
  </si>
  <si>
    <t>Muffin, Banana</t>
  </si>
  <si>
    <t>Muffin, Blueberry, Otis Spunkmeyer</t>
  </si>
  <si>
    <t>Muffin Blueberry</t>
  </si>
  <si>
    <t>Muffin, Double Chocolate Chip, Buena Vista</t>
  </si>
  <si>
    <t>Pancakes</t>
  </si>
  <si>
    <t>Muffin, Banana, Buena Vista</t>
  </si>
  <si>
    <t>Muffin, Blueberry, Buena Vista</t>
  </si>
  <si>
    <t>Week 3</t>
  </si>
  <si>
    <t>Cinn. Roll</t>
  </si>
  <si>
    <t>Cocoa Cherry Bar</t>
  </si>
  <si>
    <t xml:space="preserve">Cinnamon UBR </t>
  </si>
  <si>
    <t>Week 4</t>
  </si>
  <si>
    <t>Berries &amp; Cream stuffed Breadstick</t>
  </si>
  <si>
    <t xml:space="preserve">SIDES </t>
  </si>
  <si>
    <t>Vegetables K-12</t>
  </si>
  <si>
    <t>Carb count (g)</t>
  </si>
  <si>
    <t>Diced Tomatoes 1/4 cup</t>
  </si>
  <si>
    <t>Romaine mix 1 cup</t>
  </si>
  <si>
    <t>Sweet Potato Fries</t>
  </si>
  <si>
    <t>Tator Tots 1/2 cup</t>
  </si>
  <si>
    <t>Refried Beans</t>
  </si>
  <si>
    <t>Carrots 1/4 cup</t>
  </si>
  <si>
    <t>Cucumbers 1/2 cup</t>
  </si>
  <si>
    <t>Peas 1/2 cup</t>
  </si>
  <si>
    <t>Garbanzo Bean Salad 1/4 cup</t>
  </si>
  <si>
    <t>Green Beans 1/4 cup</t>
  </si>
  <si>
    <t>Mashed Potatoes</t>
  </si>
  <si>
    <t>Gravy</t>
  </si>
  <si>
    <t>Corn</t>
  </si>
  <si>
    <t>Fruits K-12</t>
  </si>
  <si>
    <t>Apple, Fresh</t>
  </si>
  <si>
    <t>Canned Mixed Fruit 1/2 cup</t>
  </si>
  <si>
    <t>Canned Peaches 1/2 cup</t>
  </si>
  <si>
    <t>Canned Pears 1/2 cup</t>
  </si>
  <si>
    <t xml:space="preserve">Orange </t>
  </si>
  <si>
    <t>Strawberries 1/2 cup</t>
  </si>
  <si>
    <t>Blueberries 1/2 cup</t>
  </si>
  <si>
    <t>Tropical Trio Slush</t>
  </si>
  <si>
    <t>Mixed Berry cup</t>
  </si>
  <si>
    <t>Strawberry individual cup</t>
  </si>
  <si>
    <t>Raisins</t>
  </si>
  <si>
    <t>Mixzees (dried fruit mix)</t>
  </si>
  <si>
    <t>Applesauce Cup</t>
  </si>
  <si>
    <t>Fresh Banana</t>
  </si>
  <si>
    <t>Island Trio, Dried fruit</t>
  </si>
  <si>
    <t>Strawberry &amp; Cream Slush</t>
  </si>
  <si>
    <t>Milk</t>
  </si>
  <si>
    <t>1% White</t>
  </si>
  <si>
    <t>Skim Chocolate</t>
  </si>
  <si>
    <t>Condiments</t>
  </si>
  <si>
    <t>Ketchup packet</t>
  </si>
  <si>
    <t>Mayo packet</t>
  </si>
  <si>
    <t>Mustard</t>
  </si>
  <si>
    <t>Pickles</t>
  </si>
  <si>
    <t>Ranch</t>
  </si>
  <si>
    <t>Italian Dressing packet</t>
  </si>
  <si>
    <t>Week 1 Lunch K-8</t>
  </si>
  <si>
    <t>Items</t>
  </si>
  <si>
    <t xml:space="preserve">Monday </t>
  </si>
  <si>
    <t>BBQ Roasted Chicken w/ Biscuit #750-1</t>
  </si>
  <si>
    <t>BBQ Roasted Chicken</t>
  </si>
  <si>
    <t>Biscuit</t>
  </si>
  <si>
    <t>Beef Birria Quesadillia #25007</t>
  </si>
  <si>
    <t>8" Tortilla</t>
  </si>
  <si>
    <t>Shredded Beef</t>
  </si>
  <si>
    <t>Mozz Cheese</t>
  </si>
  <si>
    <t>Cheddar Cheese</t>
  </si>
  <si>
    <t>Birria Sauce</t>
  </si>
  <si>
    <t>PBJ #2009</t>
  </si>
  <si>
    <t xml:space="preserve">Tuesday </t>
  </si>
  <si>
    <t>Popcorn Penne Pesto #707</t>
  </si>
  <si>
    <t>Popcorn Chicken</t>
  </si>
  <si>
    <t>10 pieces = 1 portion
15g CHO per 10 pieces
5 pieces chix per serving = 15g/2 = 7.5g CHO</t>
  </si>
  <si>
    <t>Sauce</t>
  </si>
  <si>
    <t>4g CHO/1.83oz = 2.186g/oz
2.186*2=4.372g CHO from Alfredo
12.929g CHO/3.5oz Pesto = 3.694g/oz
3.694g/2 = 1.847g CHO per serving
4.372g + 1.847g = 6.219g CHO per serving of sauce</t>
  </si>
  <si>
    <t>Penne Noodles</t>
  </si>
  <si>
    <t>56g pasta=2oz dry = 8oz cooked
39g CHO per 8oz cooked
(39/8) *6 = 29.25g CHO per portion</t>
  </si>
  <si>
    <t>Breaded Chicken Sandwich #1417</t>
  </si>
  <si>
    <t>1oz picke = 8 slices = 3.48055g CHO
3.48055g / 2 = 1.703g per 4 slices</t>
  </si>
  <si>
    <t>Bun</t>
  </si>
  <si>
    <t>Chicken Patty</t>
  </si>
  <si>
    <t>Vegetarian Salad w/ Garlic Knot #1534</t>
  </si>
  <si>
    <t>Shredded Cheese</t>
  </si>
  <si>
    <t>Garlic Knot</t>
  </si>
  <si>
    <t>Hardboiled Egg Salad w/ Garlic Knot #1535</t>
  </si>
  <si>
    <t>Hard Boiled Egg</t>
  </si>
  <si>
    <t>Wednesday</t>
  </si>
  <si>
    <t>Garlic Cheese Toast #2029</t>
  </si>
  <si>
    <t>Orange Chicken w/ veggie Rice #11587</t>
  </si>
  <si>
    <t>Orange Chicken</t>
  </si>
  <si>
    <t>10 pieces = 1 portion, 15g CHO per 10 pieces
38g = 1.34oz = 18g CHO
18/1.34 = 13.43g/oz * 1.5 = 20.145g CHO
15g + 20.145g = 35.145g CHO per serving</t>
  </si>
  <si>
    <t>Veggie Rice</t>
  </si>
  <si>
    <t>1/2 cup cooked brown rice = 23g CHO
Veggies - minimal amount per serving adds 1g CHO</t>
  </si>
  <si>
    <t>Peanut Butter Bento Box #25019</t>
  </si>
  <si>
    <t>Peanut Butter Cup</t>
  </si>
  <si>
    <t>Crackers</t>
  </si>
  <si>
    <t>Cheese Cubes</t>
  </si>
  <si>
    <t>Veggies</t>
  </si>
  <si>
    <t>Thursday</t>
  </si>
  <si>
    <t>Wings of Fire w/ Onion Rings #2014</t>
  </si>
  <si>
    <t>Wings</t>
  </si>
  <si>
    <t>Onion Rings</t>
  </si>
  <si>
    <t>Cheeseburger #193</t>
  </si>
  <si>
    <t>Patty</t>
  </si>
  <si>
    <t>Cheese</t>
  </si>
  <si>
    <t>Yogurt, Granola, Cheese Cube #1419-1</t>
  </si>
  <si>
    <t>Granola</t>
  </si>
  <si>
    <t>Friday</t>
  </si>
  <si>
    <t>Bean &amp; Cheese Burrito #1362-1</t>
  </si>
  <si>
    <t>10" Tortilla</t>
  </si>
  <si>
    <t>Housemade Pinto Beans</t>
  </si>
  <si>
    <t>Green Chili Sauce</t>
  </si>
  <si>
    <t>Chicken &amp; Waffles #2018</t>
  </si>
  <si>
    <t>Chicken</t>
  </si>
  <si>
    <t>Waffles</t>
  </si>
  <si>
    <t xml:space="preserve">Syrup Self serve based on(2 tbsp) </t>
  </si>
  <si>
    <t>Cheese Pizza Anytimer #1947-3</t>
  </si>
  <si>
    <t>Roasted Potatoes #1641-2</t>
  </si>
  <si>
    <t>Week 1 Lunch 9-12</t>
  </si>
  <si>
    <t>Yogurt, Muffin Basket #2008</t>
  </si>
  <si>
    <t>Blueberry Muffin</t>
  </si>
  <si>
    <t>CC Chip Muffin</t>
  </si>
  <si>
    <t>Cheese Stick</t>
  </si>
  <si>
    <t>Tuesday</t>
  </si>
  <si>
    <t>Popcorn Penne Pesto #701</t>
  </si>
  <si>
    <t>Spicy Chicken Tender Wrap #702</t>
  </si>
  <si>
    <t>Cheddar Cheese, Shredded</t>
  </si>
  <si>
    <t>Lettuce, Romaine</t>
  </si>
  <si>
    <t>Hot Sauce</t>
  </si>
  <si>
    <t>Chicken Tenders WG #5917-1</t>
  </si>
  <si>
    <t>Domino's Cheese Pizza 1-7501</t>
  </si>
  <si>
    <t>Domino's Pepperoni Pizza 1-7502</t>
  </si>
  <si>
    <t>Meat and Cheese Anytimer #1947-2</t>
  </si>
  <si>
    <t>Week 2 Lunch K-8</t>
  </si>
  <si>
    <t>Monday</t>
  </si>
  <si>
    <t>Burrito Bowl w/ Rice #1350</t>
  </si>
  <si>
    <t>Rice</t>
  </si>
  <si>
    <t>Pork Carnitas</t>
  </si>
  <si>
    <t>Corn/Poblano/Onion Blend</t>
  </si>
  <si>
    <t>Shredded Cheddar</t>
  </si>
  <si>
    <t>Wontons w/ Orange Sauce #2043-1</t>
  </si>
  <si>
    <t>Pizza, Cheese #1921</t>
  </si>
  <si>
    <t>Pizza, Pepperoni #1922</t>
  </si>
  <si>
    <t>Chicken and Green Sauce Tamale #25004</t>
  </si>
  <si>
    <t>Turkey &amp; Cheese Sub #1551</t>
  </si>
  <si>
    <t xml:space="preserve">Cheese </t>
  </si>
  <si>
    <t>Turkey</t>
  </si>
  <si>
    <t>Hoagie Bun</t>
  </si>
  <si>
    <t>Pasta Bake #25017</t>
  </si>
  <si>
    <t>Pizza Sauce</t>
  </si>
  <si>
    <t>Beef Crumbles</t>
  </si>
  <si>
    <t>Alfredo Sauce</t>
  </si>
  <si>
    <t>Mozzarella Shredded</t>
  </si>
  <si>
    <t>Garlic Breadstick</t>
  </si>
  <si>
    <t>Grilled Cheese Ciabatta #102-1</t>
  </si>
  <si>
    <t>Turkey Salad w/ Garlic Knot #1532</t>
  </si>
  <si>
    <t>Nachos #1590</t>
  </si>
  <si>
    <t>Chips</t>
  </si>
  <si>
    <t>Queso Blanco</t>
  </si>
  <si>
    <t>Taco Seasoning</t>
  </si>
  <si>
    <t>Jalapeno</t>
  </si>
  <si>
    <t>Pretzel Dog #25005</t>
  </si>
  <si>
    <t>Housemade Pinto Beans #252-1</t>
  </si>
  <si>
    <t>Stuffed Breadsticks w/ Marinara #981</t>
  </si>
  <si>
    <t xml:space="preserve">Stuffed Breadsticks </t>
  </si>
  <si>
    <t>Marinara</t>
  </si>
  <si>
    <t>Spicy Chicken Sandwich #1871</t>
  </si>
  <si>
    <t>Spicy Chicken Patty</t>
  </si>
  <si>
    <t>Fries #12611</t>
  </si>
  <si>
    <t>Week 2 Lunch 9-12</t>
  </si>
  <si>
    <t>Red Hot Chicken Tenders w/ Breadstick #710, #1082-2</t>
  </si>
  <si>
    <t xml:space="preserve">Red Hot Chicken Tenders #710 </t>
  </si>
  <si>
    <t>Garlic Breadstick #1082-2</t>
  </si>
  <si>
    <t>Week 3 Lunch K-8</t>
  </si>
  <si>
    <t>Thanksgiving meal</t>
  </si>
  <si>
    <t>Spicy Pepperoni and Jalapeno Pizza #1922-2</t>
  </si>
  <si>
    <t>Turkey and Gravy</t>
  </si>
  <si>
    <t>1/2 cup Mashed Potatoes w/ Gravy</t>
  </si>
  <si>
    <t>Southwest Mac N Cheese #3063-1</t>
  </si>
  <si>
    <t>1/4 cup stuffing</t>
  </si>
  <si>
    <t xml:space="preserve">Gingerman cookie </t>
  </si>
  <si>
    <t>Garlic knot</t>
  </si>
  <si>
    <t>Orange Cream Sidekick #1752</t>
  </si>
  <si>
    <t>Breakfast For Lunch #6980</t>
  </si>
  <si>
    <t>Sweet Heat Turkey Sausage</t>
  </si>
  <si>
    <t>Eggstravaganza</t>
  </si>
  <si>
    <t>Cheese and Jalapeno Stuffed Bites w/ Marinara #25003-1</t>
  </si>
  <si>
    <t>Cheese and Jalapeno Stuffed Bites</t>
  </si>
  <si>
    <t>Oven Fried Chicken w/ Dinner Roll Combo</t>
  </si>
  <si>
    <t>Oven Fried Chicken #2227</t>
  </si>
  <si>
    <t>Dinner Roll #1760</t>
  </si>
  <si>
    <t>Turkey and Cheese Pinwheel Bento Box #25020</t>
  </si>
  <si>
    <t>Pinwheel</t>
  </si>
  <si>
    <t>Cheez-Its</t>
  </si>
  <si>
    <t>Veggies, Mixed Variety</t>
  </si>
  <si>
    <t>Black Bean Salad #3045</t>
  </si>
  <si>
    <t>Popcorn Chicken Bowl #5060</t>
  </si>
  <si>
    <t xml:space="preserve">Popcorn Chicken </t>
  </si>
  <si>
    <t>Breadstick</t>
  </si>
  <si>
    <t>Gravy Mix</t>
  </si>
  <si>
    <t>Beef Fiestada Sandwich #25001</t>
  </si>
  <si>
    <t>Beef and Cheese Quesadilla #2501</t>
  </si>
  <si>
    <t>Buffalo Spicy Fish Dippers W/ Hushpuppies</t>
  </si>
  <si>
    <t>Fish Dippers #2228</t>
  </si>
  <si>
    <t>Hushpuppy #1739</t>
  </si>
  <si>
    <t>Signature Sauce #10953</t>
  </si>
  <si>
    <t>Yogurt &amp; Granola Basket #1419</t>
  </si>
  <si>
    <t>Chicken Tender Wrap #702-1</t>
  </si>
  <si>
    <t>Week 4 Lunch K-8</t>
  </si>
  <si>
    <t>Popcorn Penne Alfredo #709</t>
  </si>
  <si>
    <t>Penne</t>
  </si>
  <si>
    <t>Hamburger #1458</t>
  </si>
  <si>
    <t>Corndog #281</t>
  </si>
  <si>
    <t>Chicken Nacho Bowl #2231</t>
  </si>
  <si>
    <t>Queso Blanco Sauce</t>
  </si>
  <si>
    <t>Chicken &amp; Seasoning</t>
  </si>
  <si>
    <t>Breakfast Sandwich #6983-1</t>
  </si>
  <si>
    <t>Sweet Heat Sausage</t>
  </si>
  <si>
    <t>Egg Patty</t>
  </si>
  <si>
    <t>American Cheese</t>
  </si>
  <si>
    <t>Waffle Flatbread</t>
  </si>
  <si>
    <t>Mozzarella Sticks w/ Marinara #25002-1</t>
  </si>
  <si>
    <t>Mozzarella Sticks</t>
  </si>
  <si>
    <t>Chicken Tenders #1061</t>
  </si>
  <si>
    <t>Pizza Crunchers #65225</t>
  </si>
  <si>
    <t>Chicken Eggrolls #1344</t>
  </si>
  <si>
    <t>Sweet Chili Sauce #25201</t>
  </si>
  <si>
    <t>Week 4 Lunch 9-12</t>
  </si>
  <si>
    <t>Chicken Tenders w/ Hushpuppies</t>
  </si>
  <si>
    <t>Hushpuppies, 2ea #1739</t>
  </si>
  <si>
    <t>Chicken Tortilla Soup #3090</t>
  </si>
  <si>
    <t>Posole Mix</t>
  </si>
  <si>
    <t>Shredded Chicken</t>
  </si>
  <si>
    <t>Black Beans</t>
  </si>
  <si>
    <t>Tortilla Chips (10 chips)</t>
  </si>
  <si>
    <t>Shredded Cheddar (1/2 oz)</t>
  </si>
  <si>
    <t>Corn and Poblano Blend</t>
  </si>
  <si>
    <t>Chicken a la King #3066</t>
  </si>
  <si>
    <t>Chicken Mixture</t>
  </si>
  <si>
    <t>Yogurt, Granola, Cheese Stick #1419</t>
  </si>
  <si>
    <t>Chicken Fried Rice #1980</t>
  </si>
  <si>
    <t>Eggs, Liquid</t>
  </si>
  <si>
    <t>Vegetable Fried Rice</t>
  </si>
  <si>
    <t>Salad w/ Garlic Knot #1353-1 &amp; 1534</t>
  </si>
  <si>
    <t>Salad (Cheese, Lettuce, Ham)</t>
  </si>
  <si>
    <t>Dinner Roll</t>
  </si>
  <si>
    <t>Bean &amp; Cheese Burrito #1362</t>
  </si>
  <si>
    <t>Ham &amp; Cheese Sub #562</t>
  </si>
  <si>
    <t>Ham</t>
  </si>
  <si>
    <t>Hot Dog Bun</t>
  </si>
  <si>
    <t>Meat &amp; Cheese Anytimer #1947-2</t>
  </si>
  <si>
    <t>Ham &amp; Cheese Sub #900</t>
  </si>
  <si>
    <t>Yogurt, Muffin, Cheese Stick #2008</t>
  </si>
  <si>
    <t>Wontons w/ Orange Sauce #2043</t>
  </si>
  <si>
    <t>Chicken Masala #8052</t>
  </si>
  <si>
    <t>Chicken Strips</t>
  </si>
  <si>
    <t>Masala Sauce</t>
  </si>
  <si>
    <t>Salad w/ Dinner Roll #1353</t>
  </si>
  <si>
    <t>Cheese Sauce</t>
  </si>
  <si>
    <t>Refried Beans #252</t>
  </si>
  <si>
    <t>Turkey &amp; Cheese Sub #1556</t>
  </si>
  <si>
    <t xml:space="preserve">Red Hot Chicken Tenders w/ Ripstick #710, #1396 </t>
  </si>
  <si>
    <t>Rip (Breadstick) #1396</t>
  </si>
  <si>
    <t>Breakfast Pizza #25011</t>
  </si>
  <si>
    <t>Chicken &amp; Rice Soup #3055 w/ Crackers #1069</t>
  </si>
  <si>
    <t>Chicken soup</t>
  </si>
  <si>
    <t>Cheez It's</t>
  </si>
  <si>
    <t>Lasagna #18730</t>
  </si>
  <si>
    <t>Chicken Quesadilla #3060</t>
  </si>
  <si>
    <t>Spicy Korean Beef Bowl</t>
  </si>
  <si>
    <t>Rip Stick</t>
  </si>
  <si>
    <t>Mozzarella Sticks w/ Dynamite Sauce</t>
  </si>
  <si>
    <t>Mozzarella Sticks #25002</t>
  </si>
  <si>
    <t>Dynamite Sauce #10951</t>
  </si>
  <si>
    <t>Rip Stick #1396</t>
  </si>
  <si>
    <t>Penne w/ Meat Sauce #1599</t>
  </si>
  <si>
    <t>Meat Sauce</t>
  </si>
  <si>
    <t>Cheesy Green Chili Fries #8008-1</t>
  </si>
  <si>
    <t>Pork Green Chili</t>
  </si>
  <si>
    <t>Fries</t>
  </si>
  <si>
    <t>2 6" tortillas</t>
  </si>
  <si>
    <t>Pulled Pork</t>
  </si>
  <si>
    <t>Posole and tortilla chips #2052</t>
  </si>
  <si>
    <t>Posole</t>
  </si>
  <si>
    <t>Chili # 1767 w/ Cinnamon Roll #10861</t>
  </si>
  <si>
    <t>Chili</t>
  </si>
  <si>
    <t>Cinnamon Roll</t>
  </si>
  <si>
    <t>Loaded Baked Potato #4032 w/ Dinner Roll #1760</t>
  </si>
  <si>
    <t>Potato</t>
  </si>
  <si>
    <t>Broccoli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</si>
</sst>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charset val="1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2" xfId="0" applyBorder="1"/>
    <xf numFmtId="0" fontId="3" fillId="0" borderId="0" xfId="0" applyFont="1" applyAlignment="1">
      <alignment horizontal="center"/>
    </xf>
    <xf numFmtId="0" fontId="0" fillId="0" borderId="3" xfId="0" applyBorder="1"/>
    <xf numFmtId="0" fontId="0" fillId="0" borderId="8" xfId="0" applyBorder="1"/>
    <xf numFmtId="0" fontId="3" fillId="0" borderId="0" xfId="0" applyFont="1"/>
    <xf numFmtId="0" fontId="0" fillId="0" borderId="10" xfId="0" applyBorder="1"/>
    <xf numFmtId="0" fontId="0" fillId="0" borderId="7" xfId="0" applyBorder="1"/>
    <xf numFmtId="0" fontId="5" fillId="0" borderId="3" xfId="0" applyFont="1" applyBorder="1"/>
    <xf numFmtId="0" fontId="0" fillId="0" borderId="5" xfId="0" applyBorder="1"/>
    <xf numFmtId="0" fontId="1" fillId="0" borderId="3" xfId="0" applyFont="1" applyBorder="1"/>
    <xf numFmtId="0" fontId="3" fillId="0" borderId="1" xfId="0" applyFont="1" applyBorder="1"/>
    <xf numFmtId="0" fontId="0" fillId="0" borderId="9" xfId="0" applyBorder="1"/>
    <xf numFmtId="0" fontId="0" fillId="0" borderId="6" xfId="0" applyBorder="1"/>
    <xf numFmtId="0" fontId="0" fillId="0" borderId="11" xfId="0" applyBorder="1"/>
    <xf numFmtId="0" fontId="0" fillId="0" borderId="4" xfId="0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7" xfId="0" applyFont="1" applyBorder="1"/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24" xfId="0" applyBorder="1"/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24" xfId="0" applyNumberFormat="1" applyBorder="1"/>
    <xf numFmtId="2" fontId="0" fillId="0" borderId="1" xfId="0" applyNumberFormat="1" applyBorder="1"/>
    <xf numFmtId="2" fontId="0" fillId="0" borderId="5" xfId="0" applyNumberFormat="1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26" xfId="0" applyBorder="1"/>
    <xf numFmtId="0" fontId="3" fillId="0" borderId="24" xfId="0" applyFont="1" applyBorder="1"/>
    <xf numFmtId="0" fontId="0" fillId="0" borderId="27" xfId="0" applyBorder="1"/>
    <xf numFmtId="0" fontId="4" fillId="0" borderId="0" xfId="0" applyFont="1" applyAlignment="1">
      <alignment wrapText="1"/>
    </xf>
    <xf numFmtId="0" fontId="3" fillId="0" borderId="24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2" borderId="0" xfId="0" applyFill="1" applyAlignment="1">
      <alignment wrapText="1"/>
    </xf>
    <xf numFmtId="0" fontId="0" fillId="2" borderId="2" xfId="0" applyFill="1" applyBorder="1"/>
    <xf numFmtId="0" fontId="0" fillId="2" borderId="6" xfId="0" applyFill="1" applyBorder="1" applyAlignment="1">
      <alignment wrapText="1"/>
    </xf>
    <xf numFmtId="0" fontId="0" fillId="2" borderId="24" xfId="0" applyFill="1" applyBorder="1"/>
    <xf numFmtId="0" fontId="0" fillId="2" borderId="24" xfId="0" applyFill="1" applyBorder="1" applyAlignment="1">
      <alignment wrapText="1"/>
    </xf>
    <xf numFmtId="0" fontId="0" fillId="2" borderId="25" xfId="0" applyFill="1" applyBorder="1"/>
    <xf numFmtId="0" fontId="0" fillId="2" borderId="2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3" borderId="30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38" xfId="0" applyFill="1" applyBorder="1"/>
    <xf numFmtId="0" fontId="0" fillId="2" borderId="0" xfId="0" applyFill="1"/>
    <xf numFmtId="0" fontId="2" fillId="2" borderId="0" xfId="0" applyFont="1" applyFill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14" fontId="9" fillId="0" borderId="0" xfId="0" applyNumberFormat="1" applyFont="1" applyAlignment="1">
      <alignment horizontal="center"/>
    </xf>
    <xf numFmtId="0" fontId="9" fillId="0" borderId="0" xfId="0" applyFont="1"/>
    <xf numFmtId="0" fontId="8" fillId="0" borderId="12" xfId="0" applyFont="1" applyBorder="1"/>
    <xf numFmtId="0" fontId="10" fillId="0" borderId="0" xfId="0" applyFont="1"/>
    <xf numFmtId="0" fontId="9" fillId="0" borderId="0" xfId="0" applyFont="1" applyAlignment="1">
      <alignment horizontal="center"/>
    </xf>
    <xf numFmtId="0" fontId="0" fillId="0" borderId="29" xfId="0" applyBorder="1"/>
    <xf numFmtId="0" fontId="0" fillId="4" borderId="30" xfId="0" applyFill="1" applyBorder="1"/>
    <xf numFmtId="0" fontId="0" fillId="0" borderId="30" xfId="0" applyBorder="1"/>
    <xf numFmtId="0" fontId="5" fillId="0" borderId="29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12" xfId="0" applyBorder="1"/>
    <xf numFmtId="0" fontId="0" fillId="0" borderId="39" xfId="0" applyBorder="1" applyAlignment="1">
      <alignment wrapText="1"/>
    </xf>
    <xf numFmtId="0" fontId="0" fillId="0" borderId="39" xfId="0" applyBorder="1"/>
    <xf numFmtId="0" fontId="0" fillId="0" borderId="35" xfId="0" applyBorder="1"/>
    <xf numFmtId="0" fontId="0" fillId="0" borderId="42" xfId="0" applyBorder="1" applyAlignment="1">
      <alignment wrapText="1"/>
    </xf>
    <xf numFmtId="0" fontId="0" fillId="0" borderId="42" xfId="0" applyBorder="1"/>
    <xf numFmtId="0" fontId="0" fillId="0" borderId="37" xfId="0" applyBorder="1"/>
    <xf numFmtId="0" fontId="0" fillId="0" borderId="43" xfId="0" applyBorder="1"/>
    <xf numFmtId="0" fontId="0" fillId="3" borderId="40" xfId="0" applyFill="1" applyBorder="1"/>
    <xf numFmtId="0" fontId="0" fillId="0" borderId="44" xfId="0" applyBorder="1" applyAlignment="1">
      <alignment wrapText="1"/>
    </xf>
    <xf numFmtId="0" fontId="0" fillId="4" borderId="41" xfId="0" applyFill="1" applyBorder="1"/>
    <xf numFmtId="0" fontId="0" fillId="0" borderId="41" xfId="0" applyBorder="1"/>
    <xf numFmtId="0" fontId="0" fillId="2" borderId="12" xfId="0" applyFill="1" applyBorder="1"/>
    <xf numFmtId="164" fontId="0" fillId="4" borderId="30" xfId="0" applyNumberFormat="1" applyFill="1" applyBorder="1"/>
    <xf numFmtId="164" fontId="0" fillId="0" borderId="35" xfId="0" applyNumberFormat="1" applyBorder="1"/>
    <xf numFmtId="0" fontId="11" fillId="0" borderId="0" xfId="0" applyFont="1"/>
    <xf numFmtId="0" fontId="0" fillId="3" borderId="39" xfId="0" applyFill="1" applyBorder="1"/>
    <xf numFmtId="0" fontId="0" fillId="4" borderId="34" xfId="0" applyFill="1" applyBorder="1"/>
    <xf numFmtId="0" fontId="0" fillId="3" borderId="42" xfId="0" applyFill="1" applyBorder="1"/>
    <xf numFmtId="2" fontId="0" fillId="4" borderId="30" xfId="0" applyNumberFormat="1" applyFill="1" applyBorder="1"/>
    <xf numFmtId="2" fontId="0" fillId="0" borderId="24" xfId="0" applyNumberFormat="1" applyBorder="1"/>
    <xf numFmtId="0" fontId="0" fillId="0" borderId="8" xfId="0" applyBorder="1" applyAlignment="1">
      <alignment wrapText="1"/>
    </xf>
    <xf numFmtId="0" fontId="0" fillId="0" borderId="45" xfId="0" applyBorder="1"/>
    <xf numFmtId="0" fontId="0" fillId="0" borderId="46" xfId="0" applyBorder="1" applyAlignment="1">
      <alignment wrapText="1"/>
    </xf>
    <xf numFmtId="0" fontId="0" fillId="0" borderId="28" xfId="0" applyBorder="1"/>
    <xf numFmtId="0" fontId="0" fillId="0" borderId="25" xfId="0" applyBorder="1" applyAlignment="1">
      <alignment wrapText="1"/>
    </xf>
    <xf numFmtId="0" fontId="0" fillId="0" borderId="32" xfId="0" applyBorder="1"/>
    <xf numFmtId="0" fontId="0" fillId="0" borderId="47" xfId="0" applyBorder="1" applyAlignment="1">
      <alignment wrapText="1"/>
    </xf>
    <xf numFmtId="0" fontId="0" fillId="0" borderId="33" xfId="0" applyBorder="1" applyAlignment="1">
      <alignment wrapText="1"/>
    </xf>
    <xf numFmtId="164" fontId="0" fillId="0" borderId="39" xfId="0" applyNumberFormat="1" applyBorder="1"/>
    <xf numFmtId="164" fontId="0" fillId="0" borderId="37" xfId="0" applyNumberFormat="1" applyBorder="1"/>
    <xf numFmtId="164" fontId="0" fillId="3" borderId="33" xfId="0" applyNumberFormat="1" applyFill="1" applyBorder="1"/>
    <xf numFmtId="0" fontId="0" fillId="4" borderId="33" xfId="0" applyFill="1" applyBorder="1"/>
    <xf numFmtId="0" fontId="0" fillId="4" borderId="38" xfId="0" applyFill="1" applyBorder="1"/>
    <xf numFmtId="164" fontId="0" fillId="0" borderId="12" xfId="0" applyNumberForma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F19" sqref="F19"/>
    </sheetView>
  </sheetViews>
  <sheetFormatPr defaultRowHeight="15" x14ac:dyDescent="0.25"/>
  <sheetData>
    <row r="1" spans="1:6" ht="21" x14ac:dyDescent="0.35">
      <c r="A1" s="1" t="s">
        <v>0</v>
      </c>
      <c r="B1" s="1"/>
      <c r="C1" s="1"/>
      <c r="D1" s="1"/>
      <c r="E1" s="1"/>
      <c r="F1" s="1"/>
    </row>
    <row r="2" spans="1:6" ht="21" x14ac:dyDescent="0.35">
      <c r="A2" s="129" t="s">
        <v>1</v>
      </c>
      <c r="B2" s="129"/>
    </row>
    <row r="4" spans="1:6" x14ac:dyDescent="0.25">
      <c r="A4" t="s">
        <v>2</v>
      </c>
    </row>
    <row r="5" spans="1:6" x14ac:dyDescent="0.25">
      <c r="A5" t="s">
        <v>3</v>
      </c>
    </row>
    <row r="7" spans="1:6" x14ac:dyDescent="0.25">
      <c r="A7" s="2" t="s">
        <v>4</v>
      </c>
    </row>
    <row r="8" spans="1:6" x14ac:dyDescent="0.25">
      <c r="A8" s="2" t="s">
        <v>5</v>
      </c>
    </row>
    <row r="11" spans="1:6" x14ac:dyDescent="0.25">
      <c r="A11" s="109" t="s">
        <v>6</v>
      </c>
    </row>
    <row r="12" spans="1:6" x14ac:dyDescent="0.25">
      <c r="A12" t="s">
        <v>7</v>
      </c>
    </row>
    <row r="13" spans="1:6" x14ac:dyDescent="0.25">
      <c r="A13" t="s">
        <v>8</v>
      </c>
    </row>
    <row r="15" spans="1:6" x14ac:dyDescent="0.25">
      <c r="A15" t="s">
        <v>9</v>
      </c>
    </row>
    <row r="16" spans="1:6" x14ac:dyDescent="0.25">
      <c r="A16" t="s">
        <v>10</v>
      </c>
    </row>
    <row r="18" spans="1:1" x14ac:dyDescent="0.25">
      <c r="A18" t="s">
        <v>11</v>
      </c>
    </row>
    <row r="19" spans="1:1" x14ac:dyDescent="0.25">
      <c r="A19" t="s">
        <v>12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workbookViewId="0">
      <selection activeCell="E46" sqref="E46"/>
    </sheetView>
  </sheetViews>
  <sheetFormatPr defaultColWidth="8.85546875" defaultRowHeight="15" x14ac:dyDescent="0.25"/>
  <cols>
    <col min="1" max="1" width="31.28515625" bestFit="1" customWidth="1"/>
    <col min="2" max="2" width="15.140625" bestFit="1" customWidth="1"/>
    <col min="3" max="3" width="26.7109375" customWidth="1"/>
  </cols>
  <sheetData>
    <row r="1" spans="1:2" ht="21" x14ac:dyDescent="0.35">
      <c r="A1" s="4" t="s">
        <v>13</v>
      </c>
    </row>
    <row r="3" spans="1:2" ht="15.75" x14ac:dyDescent="0.25">
      <c r="A3" s="15" t="s">
        <v>14</v>
      </c>
      <c r="B3" s="15" t="s">
        <v>15</v>
      </c>
    </row>
    <row r="4" spans="1:2" x14ac:dyDescent="0.25">
      <c r="A4" s="3" t="s">
        <v>16</v>
      </c>
      <c r="B4" s="3">
        <v>12</v>
      </c>
    </row>
    <row r="5" spans="1:2" x14ac:dyDescent="0.25">
      <c r="A5" s="3" t="s">
        <v>17</v>
      </c>
      <c r="B5" s="3">
        <v>19</v>
      </c>
    </row>
    <row r="6" spans="1:2" x14ac:dyDescent="0.25">
      <c r="A6" s="3" t="s">
        <v>18</v>
      </c>
      <c r="B6" s="3">
        <v>23</v>
      </c>
    </row>
    <row r="7" spans="1:2" x14ac:dyDescent="0.25">
      <c r="A7" s="3" t="s">
        <v>19</v>
      </c>
      <c r="B7" s="3">
        <v>22</v>
      </c>
    </row>
    <row r="8" spans="1:2" x14ac:dyDescent="0.25">
      <c r="A8" s="3" t="s">
        <v>20</v>
      </c>
      <c r="B8" s="3">
        <v>24</v>
      </c>
    </row>
    <row r="9" spans="1:2" x14ac:dyDescent="0.25">
      <c r="A9" s="3" t="s">
        <v>21</v>
      </c>
      <c r="B9" s="3">
        <v>24</v>
      </c>
    </row>
    <row r="10" spans="1:2" x14ac:dyDescent="0.25">
      <c r="A10" s="3" t="s">
        <v>22</v>
      </c>
      <c r="B10" s="3">
        <v>25</v>
      </c>
    </row>
    <row r="11" spans="1:2" x14ac:dyDescent="0.25">
      <c r="A11" s="3" t="s">
        <v>23</v>
      </c>
      <c r="B11" s="3">
        <v>22</v>
      </c>
    </row>
    <row r="12" spans="1:2" x14ac:dyDescent="0.25">
      <c r="A12" s="3" t="s">
        <v>24</v>
      </c>
      <c r="B12" s="3">
        <v>22</v>
      </c>
    </row>
    <row r="13" spans="1:2" x14ac:dyDescent="0.25">
      <c r="A13" s="3" t="s">
        <v>25</v>
      </c>
      <c r="B13" s="3">
        <v>25</v>
      </c>
    </row>
    <row r="14" spans="1:2" x14ac:dyDescent="0.25">
      <c r="A14" s="3" t="s">
        <v>26</v>
      </c>
      <c r="B14" s="3">
        <v>23</v>
      </c>
    </row>
    <row r="15" spans="1:2" x14ac:dyDescent="0.25">
      <c r="A15" s="3" t="s">
        <v>27</v>
      </c>
      <c r="B15" s="3">
        <v>24</v>
      </c>
    </row>
    <row r="16" spans="1:2" x14ac:dyDescent="0.25">
      <c r="A16" s="3" t="s">
        <v>28</v>
      </c>
      <c r="B16" s="3">
        <v>44</v>
      </c>
    </row>
    <row r="17" spans="1:2" x14ac:dyDescent="0.25">
      <c r="A17" s="3" t="s">
        <v>29</v>
      </c>
      <c r="B17" s="3">
        <v>47</v>
      </c>
    </row>
    <row r="18" spans="1:2" x14ac:dyDescent="0.25">
      <c r="A18" s="3" t="s">
        <v>30</v>
      </c>
      <c r="B18" s="3">
        <v>48</v>
      </c>
    </row>
    <row r="19" spans="1:2" x14ac:dyDescent="0.25">
      <c r="A19" s="3" t="s">
        <v>31</v>
      </c>
      <c r="B19" s="3">
        <v>46</v>
      </c>
    </row>
    <row r="20" spans="1:2" x14ac:dyDescent="0.25">
      <c r="A20" s="3" t="s">
        <v>32</v>
      </c>
      <c r="B20" s="3">
        <v>46</v>
      </c>
    </row>
    <row r="21" spans="1:2" x14ac:dyDescent="0.25">
      <c r="A21" s="3" t="s">
        <v>33</v>
      </c>
      <c r="B21" s="3">
        <v>14</v>
      </c>
    </row>
    <row r="22" spans="1:2" x14ac:dyDescent="0.25">
      <c r="A22" s="3" t="s">
        <v>34</v>
      </c>
      <c r="B22" s="3">
        <v>14</v>
      </c>
    </row>
    <row r="23" spans="1:2" x14ac:dyDescent="0.25">
      <c r="A23" s="3" t="s">
        <v>35</v>
      </c>
      <c r="B23" s="3">
        <v>21</v>
      </c>
    </row>
    <row r="24" spans="1:2" x14ac:dyDescent="0.25">
      <c r="A24" s="3" t="s">
        <v>36</v>
      </c>
      <c r="B24" s="3">
        <v>27</v>
      </c>
    </row>
    <row r="25" spans="1:2" x14ac:dyDescent="0.25">
      <c r="A25" s="3" t="s">
        <v>37</v>
      </c>
      <c r="B25" s="3">
        <v>15</v>
      </c>
    </row>
    <row r="26" spans="1:2" x14ac:dyDescent="0.25">
      <c r="A26" s="10"/>
      <c r="B26" s="10"/>
    </row>
    <row r="27" spans="1:2" ht="15.75" x14ac:dyDescent="0.25">
      <c r="A27" s="15" t="s">
        <v>38</v>
      </c>
      <c r="B27" s="3"/>
    </row>
    <row r="28" spans="1:2" x14ac:dyDescent="0.25">
      <c r="A28" s="3" t="s">
        <v>39</v>
      </c>
      <c r="B28" s="3">
        <v>32</v>
      </c>
    </row>
    <row r="29" spans="1:2" x14ac:dyDescent="0.25">
      <c r="A29" s="3" t="s">
        <v>40</v>
      </c>
      <c r="B29" s="3">
        <v>76</v>
      </c>
    </row>
    <row r="30" spans="1:2" x14ac:dyDescent="0.25">
      <c r="A30" s="3" t="s">
        <v>41</v>
      </c>
      <c r="B30" s="3">
        <v>34</v>
      </c>
    </row>
    <row r="31" spans="1:2" x14ac:dyDescent="0.25">
      <c r="A31" s="3" t="s">
        <v>42</v>
      </c>
      <c r="B31" s="3">
        <v>4</v>
      </c>
    </row>
    <row r="32" spans="1:2" x14ac:dyDescent="0.25">
      <c r="A32" s="3" t="s">
        <v>43</v>
      </c>
      <c r="B32" s="3">
        <v>43</v>
      </c>
    </row>
    <row r="33" spans="1:4" x14ac:dyDescent="0.25">
      <c r="A33" s="3" t="s">
        <v>44</v>
      </c>
      <c r="B33" s="3">
        <v>45</v>
      </c>
    </row>
    <row r="34" spans="1:4" x14ac:dyDescent="0.25">
      <c r="A34" s="10"/>
      <c r="B34" s="10"/>
    </row>
    <row r="35" spans="1:4" x14ac:dyDescent="0.25">
      <c r="A35" s="20" t="s">
        <v>45</v>
      </c>
      <c r="B35" s="3"/>
    </row>
    <row r="36" spans="1:4" x14ac:dyDescent="0.25">
      <c r="A36" s="3" t="s">
        <v>46</v>
      </c>
      <c r="B36" s="3">
        <v>41</v>
      </c>
    </row>
    <row r="37" spans="1:4" x14ac:dyDescent="0.25">
      <c r="A37" t="s">
        <v>47</v>
      </c>
      <c r="B37" s="3">
        <v>14</v>
      </c>
    </row>
    <row r="38" spans="1:4" ht="15.75" thickBot="1" x14ac:dyDescent="0.3">
      <c r="A38" s="3" t="s">
        <v>48</v>
      </c>
      <c r="B38" s="3">
        <v>21</v>
      </c>
    </row>
    <row r="39" spans="1:4" ht="15.75" thickBot="1" x14ac:dyDescent="0.3">
      <c r="A39" s="3" t="s">
        <v>49</v>
      </c>
      <c r="B39" s="3">
        <v>35</v>
      </c>
      <c r="C39" s="23" t="s">
        <v>50</v>
      </c>
      <c r="D39" s="24">
        <v>63</v>
      </c>
    </row>
    <row r="40" spans="1:4" ht="15.75" thickBot="1" x14ac:dyDescent="0.3">
      <c r="A40" s="7" t="s">
        <v>51</v>
      </c>
      <c r="B40" s="3">
        <v>63</v>
      </c>
      <c r="C40" s="25" t="s">
        <v>52</v>
      </c>
      <c r="D40" s="26">
        <v>61</v>
      </c>
    </row>
    <row r="41" spans="1:4" ht="15.75" thickBot="1" x14ac:dyDescent="0.3">
      <c r="A41" s="7" t="s">
        <v>53</v>
      </c>
      <c r="B41" s="3">
        <v>61</v>
      </c>
      <c r="C41" s="25" t="s">
        <v>54</v>
      </c>
      <c r="D41" s="26">
        <v>61</v>
      </c>
    </row>
    <row r="42" spans="1:4" ht="15.75" thickBot="1" x14ac:dyDescent="0.3">
      <c r="A42" s="8" t="s">
        <v>55</v>
      </c>
      <c r="B42" s="5">
        <v>61</v>
      </c>
      <c r="C42" s="25" t="s">
        <v>56</v>
      </c>
      <c r="D42" s="26">
        <v>44</v>
      </c>
    </row>
    <row r="43" spans="1:4" ht="15.75" thickBot="1" x14ac:dyDescent="0.3">
      <c r="A43" s="3" t="s">
        <v>57</v>
      </c>
      <c r="B43" s="3">
        <v>35</v>
      </c>
      <c r="C43" s="25" t="s">
        <v>58</v>
      </c>
      <c r="D43" s="26">
        <v>39</v>
      </c>
    </row>
    <row r="44" spans="1:4" ht="15.75" thickBot="1" x14ac:dyDescent="0.3">
      <c r="A44" s="10"/>
      <c r="B44" s="10"/>
      <c r="C44" s="25" t="s">
        <v>59</v>
      </c>
      <c r="D44" s="26">
        <v>39</v>
      </c>
    </row>
    <row r="45" spans="1:4" ht="15.75" x14ac:dyDescent="0.25">
      <c r="A45" s="15" t="s">
        <v>60</v>
      </c>
      <c r="B45" s="3"/>
    </row>
    <row r="46" spans="1:4" x14ac:dyDescent="0.25">
      <c r="A46" s="3" t="s">
        <v>61</v>
      </c>
      <c r="B46" s="3">
        <v>39</v>
      </c>
    </row>
    <row r="47" spans="1:4" x14ac:dyDescent="0.25">
      <c r="A47" s="3" t="s">
        <v>41</v>
      </c>
      <c r="B47" s="3">
        <v>34</v>
      </c>
    </row>
    <row r="48" spans="1:4" x14ac:dyDescent="0.25">
      <c r="A48" s="3" t="s">
        <v>42</v>
      </c>
      <c r="B48" s="3">
        <v>4</v>
      </c>
    </row>
    <row r="49" spans="1:2" x14ac:dyDescent="0.25">
      <c r="A49" s="3" t="s">
        <v>62</v>
      </c>
      <c r="B49" s="21">
        <v>39</v>
      </c>
    </row>
    <row r="50" spans="1:2" x14ac:dyDescent="0.25">
      <c r="A50" s="3" t="s">
        <v>63</v>
      </c>
      <c r="B50" s="3">
        <v>43</v>
      </c>
    </row>
    <row r="52" spans="1:2" ht="15.75" x14ac:dyDescent="0.25">
      <c r="A52" s="15" t="s">
        <v>64</v>
      </c>
      <c r="B52" s="3"/>
    </row>
    <row r="53" spans="1:2" x14ac:dyDescent="0.25">
      <c r="A53" t="s">
        <v>65</v>
      </c>
      <c r="B53" s="3">
        <v>32</v>
      </c>
    </row>
    <row r="54" spans="1:2" x14ac:dyDescent="0.25">
      <c r="A54" s="3" t="s">
        <v>46</v>
      </c>
      <c r="B54" s="3">
        <v>41</v>
      </c>
    </row>
    <row r="55" spans="1:2" x14ac:dyDescent="0.25">
      <c r="A55" s="3" t="s">
        <v>57</v>
      </c>
      <c r="B55" s="3">
        <v>35</v>
      </c>
    </row>
    <row r="56" spans="1:2" x14ac:dyDescent="0.25">
      <c r="A56" s="3" t="s">
        <v>49</v>
      </c>
      <c r="B5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7AF7-89DE-4CB2-AD4E-DA51AEA8AD4B}">
  <dimension ref="A1:D76"/>
  <sheetViews>
    <sheetView workbookViewId="0">
      <selection activeCell="D40" sqref="D40"/>
    </sheetView>
  </sheetViews>
  <sheetFormatPr defaultRowHeight="15" x14ac:dyDescent="0.25"/>
  <cols>
    <col min="1" max="1" width="29.42578125" bestFit="1" customWidth="1"/>
    <col min="2" max="2" width="15" bestFit="1" customWidth="1"/>
    <col min="3" max="3" width="26.5703125" customWidth="1"/>
    <col min="4" max="4" width="13.42578125" customWidth="1"/>
  </cols>
  <sheetData>
    <row r="1" spans="1:4" ht="21" x14ac:dyDescent="0.35">
      <c r="A1" s="4" t="s">
        <v>66</v>
      </c>
    </row>
    <row r="3" spans="1:4" ht="15.75" x14ac:dyDescent="0.25">
      <c r="A3" s="15" t="s">
        <v>67</v>
      </c>
      <c r="B3" s="15" t="s">
        <v>68</v>
      </c>
      <c r="C3" s="9"/>
      <c r="D3" s="9"/>
    </row>
    <row r="4" spans="1:4" x14ac:dyDescent="0.25">
      <c r="A4" s="12" t="s">
        <v>69</v>
      </c>
      <c r="B4" s="3">
        <v>2</v>
      </c>
    </row>
    <row r="5" spans="1:4" x14ac:dyDescent="0.25">
      <c r="A5" s="12" t="s">
        <v>70</v>
      </c>
      <c r="B5" s="3">
        <v>2</v>
      </c>
    </row>
    <row r="6" spans="1:4" x14ac:dyDescent="0.25">
      <c r="A6" s="12" t="s">
        <v>71</v>
      </c>
      <c r="B6" s="3">
        <v>24</v>
      </c>
    </row>
    <row r="7" spans="1:4" x14ac:dyDescent="0.25">
      <c r="A7" s="12" t="s">
        <v>72</v>
      </c>
      <c r="B7" s="3">
        <v>14</v>
      </c>
    </row>
    <row r="8" spans="1:4" x14ac:dyDescent="0.25">
      <c r="A8" s="12" t="s">
        <v>73</v>
      </c>
      <c r="B8" s="3">
        <v>29</v>
      </c>
    </row>
    <row r="9" spans="1:4" x14ac:dyDescent="0.25">
      <c r="A9" t="s">
        <v>74</v>
      </c>
      <c r="B9" s="3">
        <v>3</v>
      </c>
    </row>
    <row r="10" spans="1:4" x14ac:dyDescent="0.25">
      <c r="A10" s="3" t="s">
        <v>75</v>
      </c>
      <c r="B10" s="3">
        <v>3</v>
      </c>
    </row>
    <row r="11" spans="1:4" x14ac:dyDescent="0.25">
      <c r="A11" s="12" t="s">
        <v>76</v>
      </c>
      <c r="B11" s="3">
        <v>9</v>
      </c>
      <c r="C11" s="2"/>
    </row>
    <row r="12" spans="1:4" x14ac:dyDescent="0.25">
      <c r="A12" t="s">
        <v>77</v>
      </c>
      <c r="B12" s="18">
        <v>23</v>
      </c>
    </row>
    <row r="13" spans="1:4" x14ac:dyDescent="0.25">
      <c r="A13" s="3" t="s">
        <v>78</v>
      </c>
      <c r="B13" s="19">
        <v>2</v>
      </c>
    </row>
    <row r="14" spans="1:4" x14ac:dyDescent="0.25">
      <c r="A14" s="7" t="s">
        <v>79</v>
      </c>
      <c r="B14" s="3">
        <v>14</v>
      </c>
    </row>
    <row r="15" spans="1:4" x14ac:dyDescent="0.25">
      <c r="A15" s="3" t="s">
        <v>80</v>
      </c>
      <c r="B15" s="3">
        <v>5</v>
      </c>
    </row>
    <row r="16" spans="1:4" x14ac:dyDescent="0.25">
      <c r="A16" s="3" t="s">
        <v>81</v>
      </c>
      <c r="B16" s="3">
        <v>18</v>
      </c>
    </row>
    <row r="17" spans="1:2" x14ac:dyDescent="0.25">
      <c r="A17" s="10"/>
      <c r="B17" s="10"/>
    </row>
    <row r="18" spans="1:2" x14ac:dyDescent="0.25">
      <c r="A18" s="20" t="s">
        <v>82</v>
      </c>
      <c r="B18" s="3"/>
    </row>
    <row r="19" spans="1:2" x14ac:dyDescent="0.25">
      <c r="A19" s="16" t="s">
        <v>83</v>
      </c>
      <c r="B19" s="3">
        <v>21</v>
      </c>
    </row>
    <row r="20" spans="1:2" x14ac:dyDescent="0.25">
      <c r="A20" s="3" t="s">
        <v>84</v>
      </c>
      <c r="B20" s="3">
        <v>18</v>
      </c>
    </row>
    <row r="21" spans="1:2" x14ac:dyDescent="0.25">
      <c r="A21" s="3" t="s">
        <v>85</v>
      </c>
      <c r="B21" s="3">
        <v>14</v>
      </c>
    </row>
    <row r="22" spans="1:2" x14ac:dyDescent="0.25">
      <c r="A22" s="3" t="s">
        <v>86</v>
      </c>
      <c r="B22" s="3">
        <v>16</v>
      </c>
    </row>
    <row r="23" spans="1:2" x14ac:dyDescent="0.25">
      <c r="A23" t="s">
        <v>87</v>
      </c>
      <c r="B23" s="3">
        <v>15</v>
      </c>
    </row>
    <row r="24" spans="1:2" x14ac:dyDescent="0.25">
      <c r="A24" s="3" t="s">
        <v>88</v>
      </c>
      <c r="B24" s="3">
        <v>10</v>
      </c>
    </row>
    <row r="25" spans="1:2" x14ac:dyDescent="0.25">
      <c r="A25" s="3" t="s">
        <v>89</v>
      </c>
      <c r="B25" s="3">
        <v>11</v>
      </c>
    </row>
    <row r="26" spans="1:2" x14ac:dyDescent="0.25">
      <c r="A26" s="10" t="s">
        <v>90</v>
      </c>
      <c r="B26" s="3">
        <v>20</v>
      </c>
    </row>
    <row r="27" spans="1:2" x14ac:dyDescent="0.25">
      <c r="A27" s="10" t="s">
        <v>91</v>
      </c>
      <c r="B27" s="5">
        <v>22</v>
      </c>
    </row>
    <row r="28" spans="1:2" x14ac:dyDescent="0.25">
      <c r="A28" s="10" t="s">
        <v>92</v>
      </c>
      <c r="B28" s="3">
        <v>21</v>
      </c>
    </row>
    <row r="29" spans="1:2" x14ac:dyDescent="0.25">
      <c r="A29" s="11" t="s">
        <v>93</v>
      </c>
      <c r="B29" s="13">
        <v>30</v>
      </c>
    </row>
    <row r="30" spans="1:2" x14ac:dyDescent="0.25">
      <c r="A30" s="11" t="s">
        <v>94</v>
      </c>
      <c r="B30" s="3">
        <v>31</v>
      </c>
    </row>
    <row r="31" spans="1:2" x14ac:dyDescent="0.25">
      <c r="A31" s="7" t="s">
        <v>95</v>
      </c>
      <c r="B31" s="3">
        <v>14</v>
      </c>
    </row>
    <row r="32" spans="1:2" x14ac:dyDescent="0.25">
      <c r="A32" s="7" t="s">
        <v>96</v>
      </c>
      <c r="B32" s="3">
        <v>27</v>
      </c>
    </row>
    <row r="33" spans="1:2" x14ac:dyDescent="0.25">
      <c r="A33" s="7" t="s">
        <v>97</v>
      </c>
      <c r="B33" s="3">
        <v>27</v>
      </c>
    </row>
    <row r="34" spans="1:2" x14ac:dyDescent="0.25">
      <c r="A34" s="11" t="s">
        <v>98</v>
      </c>
      <c r="B34" s="3">
        <v>23</v>
      </c>
    </row>
    <row r="35" spans="1:2" x14ac:dyDescent="0.25">
      <c r="A35" s="11"/>
      <c r="B35" s="3"/>
    </row>
    <row r="36" spans="1:2" x14ac:dyDescent="0.25">
      <c r="A36" s="22" t="s">
        <v>99</v>
      </c>
      <c r="B36" s="3"/>
    </row>
    <row r="37" spans="1:2" x14ac:dyDescent="0.25">
      <c r="A37" s="13" t="s">
        <v>100</v>
      </c>
      <c r="B37" s="3">
        <v>12</v>
      </c>
    </row>
    <row r="38" spans="1:2" x14ac:dyDescent="0.25">
      <c r="A38" s="3" t="s">
        <v>101</v>
      </c>
      <c r="B38" s="3">
        <v>19</v>
      </c>
    </row>
    <row r="39" spans="1:2" x14ac:dyDescent="0.25">
      <c r="A39" s="10"/>
      <c r="B39" s="10"/>
    </row>
    <row r="40" spans="1:2" x14ac:dyDescent="0.25">
      <c r="A40" s="14" t="s">
        <v>102</v>
      </c>
      <c r="B40" s="3"/>
    </row>
    <row r="41" spans="1:2" x14ac:dyDescent="0.25">
      <c r="A41" s="3" t="s">
        <v>103</v>
      </c>
      <c r="B41" s="3">
        <v>2</v>
      </c>
    </row>
    <row r="42" spans="1:2" x14ac:dyDescent="0.25">
      <c r="A42" s="8" t="s">
        <v>104</v>
      </c>
      <c r="B42" s="3">
        <v>0</v>
      </c>
    </row>
    <row r="43" spans="1:2" x14ac:dyDescent="0.25">
      <c r="A43" s="7" t="s">
        <v>105</v>
      </c>
      <c r="B43" s="3">
        <v>0</v>
      </c>
    </row>
    <row r="44" spans="1:2" x14ac:dyDescent="0.25">
      <c r="A44" s="7" t="s">
        <v>106</v>
      </c>
      <c r="B44" s="3">
        <v>2</v>
      </c>
    </row>
    <row r="45" spans="1:2" x14ac:dyDescent="0.25">
      <c r="A45" s="3" t="s">
        <v>107</v>
      </c>
      <c r="B45" s="3">
        <v>6</v>
      </c>
    </row>
    <row r="46" spans="1:2" x14ac:dyDescent="0.25">
      <c r="A46" s="7" t="s">
        <v>108</v>
      </c>
      <c r="B46" s="3">
        <v>2</v>
      </c>
    </row>
    <row r="50" spans="1:4" ht="15.75" x14ac:dyDescent="0.25">
      <c r="C50" s="6"/>
      <c r="D50" s="2"/>
    </row>
    <row r="51" spans="1:4" ht="15.75" x14ac:dyDescent="0.25">
      <c r="B51" s="9"/>
    </row>
    <row r="56" spans="1:4" ht="21" x14ac:dyDescent="0.35">
      <c r="A56" s="4"/>
    </row>
    <row r="58" spans="1:4" ht="15.75" x14ac:dyDescent="0.25">
      <c r="A58" s="9"/>
    </row>
    <row r="67" spans="1:2" x14ac:dyDescent="0.25">
      <c r="B67" s="3"/>
    </row>
    <row r="68" spans="1:2" x14ac:dyDescent="0.25">
      <c r="B68" s="3"/>
    </row>
    <row r="69" spans="1:2" x14ac:dyDescent="0.25">
      <c r="B69" s="3"/>
    </row>
    <row r="70" spans="1:2" x14ac:dyDescent="0.25">
      <c r="B70" s="3"/>
    </row>
    <row r="73" spans="1:2" x14ac:dyDescent="0.25">
      <c r="A73" s="3"/>
    </row>
    <row r="74" spans="1:2" x14ac:dyDescent="0.25">
      <c r="A74" s="3"/>
    </row>
    <row r="75" spans="1:2" x14ac:dyDescent="0.25">
      <c r="A75" s="3"/>
    </row>
    <row r="76" spans="1:2" x14ac:dyDescent="0.25">
      <c r="A76" s="3"/>
    </row>
  </sheetData>
  <sortState xmlns:xlrd2="http://schemas.microsoft.com/office/spreadsheetml/2017/richdata2" ref="A19:A24">
    <sortCondition ref="A1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C157"/>
  <sheetViews>
    <sheetView tabSelected="1" topLeftCell="A43" workbookViewId="0">
      <selection activeCell="A59" sqref="A59:B62"/>
    </sheetView>
  </sheetViews>
  <sheetFormatPr defaultColWidth="8.85546875" defaultRowHeight="21" x14ac:dyDescent="0.35"/>
  <cols>
    <col min="1" max="1" width="31.5703125" style="43" customWidth="1"/>
    <col min="2" max="2" width="15" bestFit="1" customWidth="1"/>
    <col min="3" max="3" width="33.7109375" style="1" customWidth="1"/>
    <col min="5" max="5" width="15" customWidth="1"/>
  </cols>
  <sheetData>
    <row r="1" spans="1:3" x14ac:dyDescent="0.35">
      <c r="A1" s="48" t="s">
        <v>109</v>
      </c>
      <c r="B1" s="8"/>
    </row>
    <row r="2" spans="1:3" x14ac:dyDescent="0.35">
      <c r="B2" s="8"/>
      <c r="C2" s="4"/>
    </row>
    <row r="3" spans="1:3" x14ac:dyDescent="0.35">
      <c r="A3" s="49" t="s">
        <v>110</v>
      </c>
      <c r="B3" s="46" t="s">
        <v>68</v>
      </c>
      <c r="C3" s="1" t="s">
        <v>111</v>
      </c>
    </row>
    <row r="4" spans="1:3" ht="31.5" x14ac:dyDescent="0.35">
      <c r="A4" s="57" t="s">
        <v>112</v>
      </c>
      <c r="B4" s="72">
        <f>B5+B6</f>
        <v>33.621000000000002</v>
      </c>
    </row>
    <row r="5" spans="1:3" ht="15" x14ac:dyDescent="0.25">
      <c r="A5" s="52" t="s">
        <v>113</v>
      </c>
      <c r="B5" s="13">
        <v>4.6210000000000004</v>
      </c>
      <c r="C5" s="79"/>
    </row>
    <row r="6" spans="1:3" ht="15" x14ac:dyDescent="0.25">
      <c r="A6" s="38" t="s">
        <v>114</v>
      </c>
      <c r="B6" s="3">
        <v>29</v>
      </c>
      <c r="C6" s="79"/>
    </row>
    <row r="7" spans="1:3" ht="15" x14ac:dyDescent="0.25">
      <c r="A7" s="51"/>
      <c r="B7" s="36"/>
      <c r="C7" s="79"/>
    </row>
    <row r="8" spans="1:3" ht="15" x14ac:dyDescent="0.25">
      <c r="A8" s="58" t="s">
        <v>115</v>
      </c>
      <c r="B8" s="72">
        <f>SUM(B9:B13)</f>
        <v>36.54</v>
      </c>
      <c r="C8" s="79"/>
    </row>
    <row r="9" spans="1:3" ht="15" x14ac:dyDescent="0.25">
      <c r="A9" s="43" t="s">
        <v>116</v>
      </c>
      <c r="B9" s="5">
        <v>30</v>
      </c>
      <c r="C9" s="79"/>
    </row>
    <row r="10" spans="1:3" ht="15" x14ac:dyDescent="0.25">
      <c r="A10" s="51" t="s">
        <v>117</v>
      </c>
      <c r="B10" s="36">
        <v>0</v>
      </c>
      <c r="C10" s="79"/>
    </row>
    <row r="11" spans="1:3" ht="15" x14ac:dyDescent="0.25">
      <c r="A11" s="51" t="s">
        <v>118</v>
      </c>
      <c r="B11" s="36">
        <v>1</v>
      </c>
      <c r="C11" s="79"/>
    </row>
    <row r="12" spans="1:3" ht="15" x14ac:dyDescent="0.25">
      <c r="A12" s="51" t="s">
        <v>119</v>
      </c>
      <c r="B12" s="36">
        <v>1</v>
      </c>
      <c r="C12" s="79"/>
    </row>
    <row r="13" spans="1:3" ht="15" x14ac:dyDescent="0.25">
      <c r="A13" s="51" t="s">
        <v>120</v>
      </c>
      <c r="B13" s="36">
        <v>4.54</v>
      </c>
      <c r="C13" s="79"/>
    </row>
    <row r="14" spans="1:3" ht="15" x14ac:dyDescent="0.25">
      <c r="A14" s="51"/>
      <c r="B14" s="36"/>
      <c r="C14" s="79"/>
    </row>
    <row r="15" spans="1:3" ht="15" x14ac:dyDescent="0.25">
      <c r="A15" s="58" t="s">
        <v>121</v>
      </c>
      <c r="B15" s="72">
        <v>32</v>
      </c>
      <c r="C15" s="79"/>
    </row>
    <row r="16" spans="1:3" x14ac:dyDescent="0.35">
      <c r="A16" s="64"/>
      <c r="B16" s="65"/>
      <c r="C16" s="1" t="s">
        <v>122</v>
      </c>
    </row>
    <row r="17" spans="1:3" x14ac:dyDescent="0.35">
      <c r="A17" s="57" t="s">
        <v>123</v>
      </c>
      <c r="B17" s="72">
        <f>SUM(B18:B20)</f>
        <v>42.969000000000001</v>
      </c>
    </row>
    <row r="18" spans="1:3" ht="34.5" x14ac:dyDescent="0.25">
      <c r="A18" s="52" t="s">
        <v>124</v>
      </c>
      <c r="B18" s="13">
        <v>7.5</v>
      </c>
      <c r="C18" s="80" t="s">
        <v>125</v>
      </c>
    </row>
    <row r="19" spans="1:3" ht="68.25" x14ac:dyDescent="0.25">
      <c r="A19" s="38" t="s">
        <v>126</v>
      </c>
      <c r="B19" s="3">
        <v>6.2190000000000003</v>
      </c>
      <c r="C19" s="80" t="s">
        <v>127</v>
      </c>
    </row>
    <row r="20" spans="1:3" ht="34.5" customHeight="1" x14ac:dyDescent="0.25">
      <c r="A20" s="38" t="s">
        <v>128</v>
      </c>
      <c r="B20" s="3">
        <v>29.25</v>
      </c>
      <c r="C20" s="78" t="s">
        <v>129</v>
      </c>
    </row>
    <row r="21" spans="1:3" x14ac:dyDescent="0.35">
      <c r="A21" s="51"/>
      <c r="B21" s="36"/>
    </row>
    <row r="22" spans="1:3" ht="15" x14ac:dyDescent="0.25">
      <c r="A22" s="58" t="s">
        <v>130</v>
      </c>
      <c r="B22" s="72">
        <f>SUM(B23:B25)</f>
        <v>45.703000000000003</v>
      </c>
      <c r="C22" s="79"/>
    </row>
    <row r="23" spans="1:3" ht="23.25" x14ac:dyDescent="0.25">
      <c r="A23" s="61" t="s">
        <v>106</v>
      </c>
      <c r="B23" s="13">
        <v>1.7030000000000001</v>
      </c>
      <c r="C23" s="80" t="s">
        <v>131</v>
      </c>
    </row>
    <row r="24" spans="1:3" ht="15" x14ac:dyDescent="0.25">
      <c r="A24" s="50" t="s">
        <v>132</v>
      </c>
      <c r="B24" s="3">
        <v>31</v>
      </c>
      <c r="C24" s="79"/>
    </row>
    <row r="25" spans="1:3" ht="15" x14ac:dyDescent="0.25">
      <c r="A25" s="50" t="s">
        <v>133</v>
      </c>
      <c r="B25" s="3">
        <v>13</v>
      </c>
      <c r="C25" s="79"/>
    </row>
    <row r="26" spans="1:3" ht="15" x14ac:dyDescent="0.25">
      <c r="A26" s="51"/>
      <c r="B26" s="36"/>
      <c r="C26" s="79"/>
    </row>
    <row r="27" spans="1:3" ht="30" x14ac:dyDescent="0.25">
      <c r="A27" s="59" t="s">
        <v>134</v>
      </c>
      <c r="B27" s="73">
        <f>B28+B29</f>
        <v>29</v>
      </c>
      <c r="C27" s="79"/>
    </row>
    <row r="28" spans="1:3" ht="15" x14ac:dyDescent="0.25">
      <c r="A28" s="98" t="s">
        <v>135</v>
      </c>
      <c r="B28" s="99">
        <v>2</v>
      </c>
      <c r="C28" s="79"/>
    </row>
    <row r="29" spans="1:3" ht="15" x14ac:dyDescent="0.25">
      <c r="A29" s="98" t="s">
        <v>136</v>
      </c>
      <c r="B29" s="99">
        <v>27</v>
      </c>
      <c r="C29" s="79"/>
    </row>
    <row r="30" spans="1:3" ht="15" x14ac:dyDescent="0.25">
      <c r="A30" s="60"/>
      <c r="B30" s="97"/>
      <c r="C30" s="79"/>
    </row>
    <row r="31" spans="1:3" ht="30" x14ac:dyDescent="0.25">
      <c r="A31" s="59" t="s">
        <v>137</v>
      </c>
      <c r="B31" s="73">
        <f>SUM(B32:B34)</f>
        <v>29</v>
      </c>
      <c r="C31" s="79"/>
    </row>
    <row r="32" spans="1:3" ht="15" x14ac:dyDescent="0.25">
      <c r="A32" s="98" t="s">
        <v>138</v>
      </c>
      <c r="B32" s="99">
        <v>0</v>
      </c>
      <c r="C32" s="79"/>
    </row>
    <row r="33" spans="1:3" ht="15" x14ac:dyDescent="0.25">
      <c r="A33" s="95" t="s">
        <v>135</v>
      </c>
      <c r="B33" s="96">
        <v>2</v>
      </c>
      <c r="C33" s="79"/>
    </row>
    <row r="34" spans="1:3" ht="15" x14ac:dyDescent="0.25">
      <c r="A34" s="98" t="s">
        <v>136</v>
      </c>
      <c r="B34" s="99">
        <v>27</v>
      </c>
      <c r="C34" s="79"/>
    </row>
    <row r="35" spans="1:3" x14ac:dyDescent="0.35">
      <c r="A35" s="64"/>
      <c r="B35" s="65"/>
      <c r="C35" s="1" t="s">
        <v>139</v>
      </c>
    </row>
    <row r="36" spans="1:3" ht="15" x14ac:dyDescent="0.25">
      <c r="A36" s="58" t="s">
        <v>140</v>
      </c>
      <c r="B36" s="72">
        <v>28</v>
      </c>
      <c r="C36" s="79"/>
    </row>
    <row r="37" spans="1:3" ht="15" x14ac:dyDescent="0.25">
      <c r="B37" s="5"/>
      <c r="C37" s="79"/>
    </row>
    <row r="38" spans="1:3" ht="30" x14ac:dyDescent="0.25">
      <c r="A38" s="58" t="s">
        <v>141</v>
      </c>
      <c r="B38" s="72">
        <f>SUM(B39:B40)</f>
        <v>59.145000000000003</v>
      </c>
      <c r="C38" s="79"/>
    </row>
    <row r="39" spans="1:3" ht="45.75" x14ac:dyDescent="0.25">
      <c r="A39" s="52" t="s">
        <v>142</v>
      </c>
      <c r="B39" s="13">
        <v>35.145000000000003</v>
      </c>
      <c r="C39" s="80" t="s">
        <v>143</v>
      </c>
    </row>
    <row r="40" spans="1:3" ht="34.5" x14ac:dyDescent="0.25">
      <c r="A40" s="56" t="s">
        <v>144</v>
      </c>
      <c r="B40" s="36">
        <v>24</v>
      </c>
      <c r="C40" s="80" t="s">
        <v>145</v>
      </c>
    </row>
    <row r="41" spans="1:3" ht="15" x14ac:dyDescent="0.25">
      <c r="A41" s="60"/>
      <c r="B41" s="97"/>
      <c r="C41" s="79"/>
    </row>
    <row r="42" spans="1:3" ht="15" x14ac:dyDescent="0.25">
      <c r="A42" s="59" t="s">
        <v>146</v>
      </c>
      <c r="B42" s="73">
        <f>SUM(B43:B46)</f>
        <v>50</v>
      </c>
      <c r="C42" s="79"/>
    </row>
    <row r="43" spans="1:3" ht="15" x14ac:dyDescent="0.25">
      <c r="A43" s="98" t="s">
        <v>147</v>
      </c>
      <c r="B43" s="99">
        <v>8</v>
      </c>
      <c r="C43" s="79"/>
    </row>
    <row r="44" spans="1:3" ht="15" x14ac:dyDescent="0.25">
      <c r="A44" s="95" t="s">
        <v>148</v>
      </c>
      <c r="B44" s="96">
        <f>21+16</f>
        <v>37</v>
      </c>
      <c r="C44" s="79"/>
    </row>
    <row r="45" spans="1:3" ht="15" x14ac:dyDescent="0.25">
      <c r="A45" s="95" t="s">
        <v>149</v>
      </c>
      <c r="B45" s="96">
        <v>0</v>
      </c>
      <c r="C45" s="79"/>
    </row>
    <row r="46" spans="1:3" ht="15" x14ac:dyDescent="0.25">
      <c r="A46" s="95" t="s">
        <v>150</v>
      </c>
      <c r="B46" s="96">
        <v>5</v>
      </c>
      <c r="C46" s="79"/>
    </row>
    <row r="47" spans="1:3" x14ac:dyDescent="0.35">
      <c r="A47" s="95"/>
      <c r="B47" s="96"/>
    </row>
    <row r="48" spans="1:3" x14ac:dyDescent="0.35">
      <c r="A48" s="64"/>
      <c r="B48" s="65"/>
      <c r="C48" s="1" t="s">
        <v>151</v>
      </c>
    </row>
    <row r="49" spans="1:3" x14ac:dyDescent="0.35">
      <c r="A49" s="89" t="s">
        <v>152</v>
      </c>
      <c r="B49" s="87">
        <f>SUM(B50:B51)</f>
        <v>27.347999999999999</v>
      </c>
    </row>
    <row r="50" spans="1:3" x14ac:dyDescent="0.35">
      <c r="A50" s="52" t="s">
        <v>153</v>
      </c>
      <c r="B50" s="13">
        <v>1.3480000000000001</v>
      </c>
    </row>
    <row r="51" spans="1:3" x14ac:dyDescent="0.35">
      <c r="A51" s="38" t="s">
        <v>154</v>
      </c>
      <c r="B51" s="3">
        <v>26</v>
      </c>
    </row>
    <row r="53" spans="1:3" x14ac:dyDescent="0.35">
      <c r="A53" s="57" t="s">
        <v>155</v>
      </c>
      <c r="B53" s="87">
        <f>SUM(B54:B57)</f>
        <v>28.54</v>
      </c>
    </row>
    <row r="54" spans="1:3" x14ac:dyDescent="0.35">
      <c r="A54" s="52" t="s">
        <v>156</v>
      </c>
      <c r="B54" s="13">
        <v>0</v>
      </c>
    </row>
    <row r="55" spans="1:3" x14ac:dyDescent="0.35">
      <c r="A55" s="38" t="s">
        <v>106</v>
      </c>
      <c r="B55" s="3">
        <v>1</v>
      </c>
    </row>
    <row r="56" spans="1:3" x14ac:dyDescent="0.35">
      <c r="A56" s="38" t="s">
        <v>132</v>
      </c>
      <c r="B56" s="3">
        <v>25.515000000000001</v>
      </c>
    </row>
    <row r="57" spans="1:3" x14ac:dyDescent="0.35">
      <c r="A57" s="95" t="s">
        <v>157</v>
      </c>
      <c r="B57" s="96">
        <v>2.0249999999999999</v>
      </c>
    </row>
    <row r="59" spans="1:3" ht="31.5" x14ac:dyDescent="0.35">
      <c r="A59" s="57" t="s">
        <v>158</v>
      </c>
      <c r="B59" s="72">
        <f>SUM(B60:B62)</f>
        <v>54</v>
      </c>
    </row>
    <row r="60" spans="1:3" x14ac:dyDescent="0.35">
      <c r="A60" s="52" t="s">
        <v>47</v>
      </c>
      <c r="B60" s="13">
        <v>12</v>
      </c>
    </row>
    <row r="61" spans="1:3" x14ac:dyDescent="0.35">
      <c r="A61" s="38" t="s">
        <v>159</v>
      </c>
      <c r="B61" s="3">
        <v>42</v>
      </c>
    </row>
    <row r="62" spans="1:3" x14ac:dyDescent="0.35">
      <c r="A62" s="38" t="s">
        <v>149</v>
      </c>
      <c r="B62" s="3">
        <v>0</v>
      </c>
    </row>
    <row r="63" spans="1:3" x14ac:dyDescent="0.35">
      <c r="A63" s="66"/>
      <c r="B63" s="67"/>
      <c r="C63" s="1" t="s">
        <v>160</v>
      </c>
    </row>
    <row r="64" spans="1:3" ht="15" x14ac:dyDescent="0.25">
      <c r="A64" s="58" t="s">
        <v>161</v>
      </c>
      <c r="B64" s="72">
        <f>SUM(B65:B68)</f>
        <v>42</v>
      </c>
      <c r="C64" s="79"/>
    </row>
    <row r="65" spans="1:3" ht="15" x14ac:dyDescent="0.25">
      <c r="A65" s="61" t="s">
        <v>162</v>
      </c>
      <c r="B65" s="13">
        <v>32</v>
      </c>
      <c r="C65" s="79"/>
    </row>
    <row r="66" spans="1:3" ht="15" x14ac:dyDescent="0.25">
      <c r="A66" s="50" t="s">
        <v>163</v>
      </c>
      <c r="B66" s="3">
        <v>5</v>
      </c>
      <c r="C66" s="79"/>
    </row>
    <row r="67" spans="1:3" ht="15" x14ac:dyDescent="0.25">
      <c r="A67" s="50" t="s">
        <v>135</v>
      </c>
      <c r="B67" s="3">
        <v>1</v>
      </c>
      <c r="C67" s="79"/>
    </row>
    <row r="68" spans="1:3" ht="15" x14ac:dyDescent="0.25">
      <c r="A68" s="50" t="s">
        <v>164</v>
      </c>
      <c r="B68" s="3">
        <v>4</v>
      </c>
      <c r="C68" s="79"/>
    </row>
    <row r="69" spans="1:3" ht="15" x14ac:dyDescent="0.25">
      <c r="A69" s="51"/>
      <c r="B69" s="36"/>
      <c r="C69" s="79"/>
    </row>
    <row r="70" spans="1:3" ht="15" x14ac:dyDescent="0.25">
      <c r="A70" s="58" t="s">
        <v>165</v>
      </c>
      <c r="B70" s="72">
        <f>SUM(B71:B73)</f>
        <v>78</v>
      </c>
      <c r="C70" s="79"/>
    </row>
    <row r="71" spans="1:3" ht="15" x14ac:dyDescent="0.25">
      <c r="A71" s="52" t="s">
        <v>166</v>
      </c>
      <c r="B71" s="13">
        <v>14</v>
      </c>
      <c r="C71" s="79"/>
    </row>
    <row r="72" spans="1:3" ht="15" x14ac:dyDescent="0.25">
      <c r="A72" s="38" t="s">
        <v>167</v>
      </c>
      <c r="B72" s="3">
        <v>37</v>
      </c>
      <c r="C72" s="81"/>
    </row>
    <row r="73" spans="1:3" ht="15" x14ac:dyDescent="0.25">
      <c r="A73" s="38" t="s">
        <v>168</v>
      </c>
      <c r="B73" s="3">
        <v>27</v>
      </c>
      <c r="C73" s="79"/>
    </row>
    <row r="74" spans="1:3" ht="15" x14ac:dyDescent="0.25">
      <c r="A74" s="54"/>
      <c r="B74" s="36"/>
      <c r="C74" s="79"/>
    </row>
    <row r="75" spans="1:3" ht="15" x14ac:dyDescent="0.25">
      <c r="A75" s="59" t="s">
        <v>169</v>
      </c>
      <c r="B75" s="73">
        <v>41</v>
      </c>
      <c r="C75" s="82"/>
    </row>
    <row r="76" spans="1:3" ht="15" x14ac:dyDescent="0.25">
      <c r="C76" s="79"/>
    </row>
    <row r="77" spans="1:3" ht="15" x14ac:dyDescent="0.25">
      <c r="A77" s="58" t="s">
        <v>170</v>
      </c>
      <c r="B77" s="72">
        <v>11.016</v>
      </c>
      <c r="C77" s="83"/>
    </row>
    <row r="78" spans="1:3" s="76" customFormat="1" x14ac:dyDescent="0.35">
      <c r="A78" s="64"/>
      <c r="C78" s="77"/>
    </row>
    <row r="79" spans="1:3" x14ac:dyDescent="0.35">
      <c r="A79" s="48" t="s">
        <v>171</v>
      </c>
    </row>
    <row r="81" spans="1:3" x14ac:dyDescent="0.35">
      <c r="A81" s="49" t="s">
        <v>110</v>
      </c>
      <c r="B81" s="46" t="s">
        <v>68</v>
      </c>
      <c r="C81" s="1" t="s">
        <v>111</v>
      </c>
    </row>
    <row r="82" spans="1:3" ht="15" x14ac:dyDescent="0.25">
      <c r="A82" s="58" t="s">
        <v>115</v>
      </c>
      <c r="B82" s="72">
        <f>SUM(B83:B87)</f>
        <v>36.54</v>
      </c>
      <c r="C82" s="79"/>
    </row>
    <row r="83" spans="1:3" ht="15" x14ac:dyDescent="0.25">
      <c r="A83" s="43" t="s">
        <v>116</v>
      </c>
      <c r="B83" s="5">
        <v>30</v>
      </c>
      <c r="C83" s="79"/>
    </row>
    <row r="84" spans="1:3" ht="15" x14ac:dyDescent="0.25">
      <c r="A84" s="51" t="s">
        <v>117</v>
      </c>
      <c r="B84" s="36">
        <v>0</v>
      </c>
      <c r="C84" s="79"/>
    </row>
    <row r="85" spans="1:3" ht="15" x14ac:dyDescent="0.25">
      <c r="A85" s="51" t="s">
        <v>118</v>
      </c>
      <c r="B85" s="36">
        <v>1</v>
      </c>
      <c r="C85" s="79"/>
    </row>
    <row r="86" spans="1:3" ht="15" x14ac:dyDescent="0.25">
      <c r="A86" s="51" t="s">
        <v>119</v>
      </c>
      <c r="B86" s="36">
        <v>1</v>
      </c>
      <c r="C86" s="79"/>
    </row>
    <row r="87" spans="1:3" ht="15" x14ac:dyDescent="0.25">
      <c r="A87" s="51" t="s">
        <v>120</v>
      </c>
      <c r="B87" s="36">
        <v>4.54</v>
      </c>
      <c r="C87" s="79"/>
    </row>
    <row r="88" spans="1:3" ht="15" x14ac:dyDescent="0.25">
      <c r="A88" s="60"/>
      <c r="B88" s="8"/>
      <c r="C88" s="79"/>
    </row>
    <row r="89" spans="1:3" ht="30" x14ac:dyDescent="0.25">
      <c r="A89" s="57" t="s">
        <v>112</v>
      </c>
      <c r="B89" s="72">
        <f>SUM(B90:B91)</f>
        <v>33.621000000000002</v>
      </c>
      <c r="C89" s="79"/>
    </row>
    <row r="90" spans="1:3" ht="15" x14ac:dyDescent="0.25">
      <c r="A90" s="52" t="s">
        <v>113</v>
      </c>
      <c r="B90" s="13">
        <v>4.6210000000000004</v>
      </c>
      <c r="C90" s="79"/>
    </row>
    <row r="91" spans="1:3" ht="15" x14ac:dyDescent="0.25">
      <c r="A91" s="38" t="s">
        <v>114</v>
      </c>
      <c r="B91" s="3">
        <v>29</v>
      </c>
      <c r="C91" s="79"/>
    </row>
    <row r="92" spans="1:3" ht="15" x14ac:dyDescent="0.25">
      <c r="A92" s="54"/>
      <c r="B92" s="36"/>
      <c r="C92" s="79"/>
    </row>
    <row r="93" spans="1:3" ht="15" x14ac:dyDescent="0.25">
      <c r="A93" s="57" t="s">
        <v>172</v>
      </c>
      <c r="B93" s="72">
        <f>SUM(B94+B96+B97)</f>
        <v>79.025000000000006</v>
      </c>
      <c r="C93" s="79"/>
    </row>
    <row r="94" spans="1:3" ht="15" x14ac:dyDescent="0.25">
      <c r="A94" s="52" t="s">
        <v>47</v>
      </c>
      <c r="B94" s="13">
        <v>14</v>
      </c>
      <c r="C94" s="84"/>
    </row>
    <row r="95" spans="1:3" ht="15" x14ac:dyDescent="0.25">
      <c r="A95" s="38" t="s">
        <v>173</v>
      </c>
      <c r="B95" s="3">
        <v>61</v>
      </c>
      <c r="C95" s="84"/>
    </row>
    <row r="96" spans="1:3" ht="15" x14ac:dyDescent="0.25">
      <c r="A96" s="38" t="s">
        <v>174</v>
      </c>
      <c r="B96" s="3">
        <v>63</v>
      </c>
      <c r="C96" s="85"/>
    </row>
    <row r="97" spans="1:3" ht="15" x14ac:dyDescent="0.25">
      <c r="A97" s="38" t="s">
        <v>175</v>
      </c>
      <c r="B97" s="7">
        <v>2.0249999999999999</v>
      </c>
      <c r="C97" s="79"/>
    </row>
    <row r="98" spans="1:3" x14ac:dyDescent="0.35">
      <c r="A98" s="68"/>
      <c r="B98" s="69"/>
      <c r="C98" s="1" t="s">
        <v>176</v>
      </c>
    </row>
    <row r="99" spans="1:3" ht="15" x14ac:dyDescent="0.25">
      <c r="A99" s="57" t="s">
        <v>177</v>
      </c>
      <c r="B99" s="72">
        <f>SUM(B100:B102)</f>
        <v>42.969000000000001</v>
      </c>
      <c r="C99" s="79"/>
    </row>
    <row r="100" spans="1:3" ht="15" x14ac:dyDescent="0.25">
      <c r="A100" s="52" t="s">
        <v>124</v>
      </c>
      <c r="B100" s="13">
        <v>7.5</v>
      </c>
      <c r="C100" s="79"/>
    </row>
    <row r="101" spans="1:3" ht="15" x14ac:dyDescent="0.25">
      <c r="A101" s="38" t="s">
        <v>126</v>
      </c>
      <c r="B101" s="3">
        <v>6.2190000000000003</v>
      </c>
      <c r="C101" s="79"/>
    </row>
    <row r="102" spans="1:3" ht="15" x14ac:dyDescent="0.25">
      <c r="A102" s="38" t="s">
        <v>128</v>
      </c>
      <c r="B102" s="3">
        <v>29.25</v>
      </c>
      <c r="C102" s="79"/>
    </row>
    <row r="103" spans="1:3" ht="15" x14ac:dyDescent="0.25">
      <c r="A103" s="54"/>
      <c r="B103" s="36"/>
      <c r="C103" s="79"/>
    </row>
    <row r="104" spans="1:3" ht="15" x14ac:dyDescent="0.25">
      <c r="A104" s="58" t="s">
        <v>130</v>
      </c>
      <c r="B104" s="72">
        <f>SUM(B105:B107)</f>
        <v>45.703000000000003</v>
      </c>
      <c r="C104" s="79"/>
    </row>
    <row r="105" spans="1:3" ht="15" x14ac:dyDescent="0.25">
      <c r="A105" s="61" t="s">
        <v>106</v>
      </c>
      <c r="B105" s="13">
        <v>1.7030000000000001</v>
      </c>
      <c r="C105" s="79"/>
    </row>
    <row r="106" spans="1:3" ht="15" x14ac:dyDescent="0.25">
      <c r="A106" s="50" t="s">
        <v>132</v>
      </c>
      <c r="B106" s="3">
        <v>31</v>
      </c>
      <c r="C106" s="79"/>
    </row>
    <row r="107" spans="1:3" ht="15" x14ac:dyDescent="0.25">
      <c r="A107" s="50" t="s">
        <v>133</v>
      </c>
      <c r="B107" s="3">
        <v>13</v>
      </c>
      <c r="C107" s="79"/>
    </row>
    <row r="108" spans="1:3" ht="15" x14ac:dyDescent="0.25">
      <c r="A108" s="54"/>
      <c r="B108" s="36"/>
      <c r="C108" s="79"/>
    </row>
    <row r="109" spans="1:3" ht="15" x14ac:dyDescent="0.25">
      <c r="A109" s="59" t="s">
        <v>178</v>
      </c>
      <c r="B109" s="73">
        <f>SUM(B110:B115)</f>
        <v>43.281999999999996</v>
      </c>
      <c r="C109" s="79"/>
    </row>
    <row r="110" spans="1:3" ht="15" x14ac:dyDescent="0.25">
      <c r="A110" s="98" t="s">
        <v>162</v>
      </c>
      <c r="B110" s="99">
        <v>32</v>
      </c>
      <c r="C110" s="79"/>
    </row>
    <row r="111" spans="1:3" ht="15" x14ac:dyDescent="0.25">
      <c r="A111" s="98" t="s">
        <v>179</v>
      </c>
      <c r="B111" s="99">
        <v>1</v>
      </c>
      <c r="C111" s="79"/>
    </row>
    <row r="112" spans="1:3" ht="15" x14ac:dyDescent="0.25">
      <c r="A112" s="98" t="s">
        <v>180</v>
      </c>
      <c r="B112" s="99">
        <v>0.23</v>
      </c>
      <c r="C112" s="79"/>
    </row>
    <row r="113" spans="1:3" ht="15" x14ac:dyDescent="0.25">
      <c r="A113" s="95" t="s">
        <v>107</v>
      </c>
      <c r="B113" s="96">
        <v>0.75</v>
      </c>
      <c r="C113" s="79"/>
    </row>
    <row r="114" spans="1:3" ht="15" x14ac:dyDescent="0.25">
      <c r="A114" s="95" t="s">
        <v>181</v>
      </c>
      <c r="B114" s="96">
        <v>0</v>
      </c>
      <c r="C114" s="79"/>
    </row>
    <row r="115" spans="1:3" ht="15" x14ac:dyDescent="0.25">
      <c r="A115" s="60" t="s">
        <v>182</v>
      </c>
      <c r="B115" s="97">
        <v>9.3019999999999996</v>
      </c>
      <c r="C115" s="79"/>
    </row>
    <row r="116" spans="1:3" ht="15" x14ac:dyDescent="0.25">
      <c r="A116" s="95"/>
      <c r="B116" s="96"/>
      <c r="C116" s="79"/>
    </row>
    <row r="117" spans="1:3" x14ac:dyDescent="0.35">
      <c r="A117" s="70"/>
      <c r="B117" s="65"/>
      <c r="C117" s="1" t="s">
        <v>139</v>
      </c>
    </row>
    <row r="118" spans="1:3" ht="30" x14ac:dyDescent="0.25">
      <c r="A118" s="58" t="s">
        <v>141</v>
      </c>
      <c r="B118" s="72">
        <f>SUM(B119:B120)</f>
        <v>59.145000000000003</v>
      </c>
      <c r="C118" s="79"/>
    </row>
    <row r="119" spans="1:3" ht="15" x14ac:dyDescent="0.25">
      <c r="A119" s="52" t="s">
        <v>142</v>
      </c>
      <c r="B119" s="13">
        <v>35.145000000000003</v>
      </c>
      <c r="C119" s="79"/>
    </row>
    <row r="120" spans="1:3" ht="15" x14ac:dyDescent="0.25">
      <c r="A120" s="56" t="s">
        <v>144</v>
      </c>
      <c r="B120" s="3">
        <v>24</v>
      </c>
      <c r="C120" s="79"/>
    </row>
    <row r="121" spans="1:3" ht="15" x14ac:dyDescent="0.25">
      <c r="A121" s="60"/>
      <c r="B121" s="45"/>
      <c r="C121" s="79"/>
    </row>
    <row r="122" spans="1:3" ht="15" x14ac:dyDescent="0.25">
      <c r="A122" s="59" t="s">
        <v>183</v>
      </c>
      <c r="B122" s="74">
        <v>28</v>
      </c>
      <c r="C122" s="79"/>
    </row>
    <row r="123" spans="1:3" ht="15" x14ac:dyDescent="0.25">
      <c r="A123" s="62" t="s">
        <v>184</v>
      </c>
      <c r="B123" s="75">
        <v>28</v>
      </c>
      <c r="C123" s="79"/>
    </row>
    <row r="124" spans="1:3" ht="15" x14ac:dyDescent="0.25">
      <c r="A124" s="63"/>
      <c r="B124" s="8"/>
      <c r="C124" s="79"/>
    </row>
    <row r="125" spans="1:3" ht="30" x14ac:dyDescent="0.25">
      <c r="A125" s="57" t="s">
        <v>185</v>
      </c>
      <c r="B125" s="72">
        <v>39</v>
      </c>
      <c r="C125" s="79"/>
    </row>
    <row r="126" spans="1:3" ht="15" x14ac:dyDescent="0.25">
      <c r="A126" s="115"/>
      <c r="B126" s="116"/>
      <c r="C126" s="79"/>
    </row>
    <row r="127" spans="1:3" x14ac:dyDescent="0.35">
      <c r="A127" s="71"/>
      <c r="B127" s="65"/>
      <c r="C127" s="1" t="s">
        <v>151</v>
      </c>
    </row>
    <row r="128" spans="1:3" ht="15" x14ac:dyDescent="0.25">
      <c r="A128" s="89" t="s">
        <v>152</v>
      </c>
      <c r="B128" s="87">
        <f>SUM(B129:B130)</f>
        <v>27.347999999999999</v>
      </c>
      <c r="C128" s="79"/>
    </row>
    <row r="129" spans="1:3" ht="15" x14ac:dyDescent="0.25">
      <c r="A129" s="52" t="s">
        <v>153</v>
      </c>
      <c r="B129" s="13">
        <v>1.3480000000000001</v>
      </c>
      <c r="C129" s="79"/>
    </row>
    <row r="130" spans="1:3" ht="15" x14ac:dyDescent="0.25">
      <c r="A130" s="38" t="s">
        <v>154</v>
      </c>
      <c r="B130" s="3">
        <v>26</v>
      </c>
      <c r="C130" s="79"/>
    </row>
    <row r="131" spans="1:3" ht="15" x14ac:dyDescent="0.25">
      <c r="C131" s="79"/>
    </row>
    <row r="132" spans="1:3" ht="15" x14ac:dyDescent="0.25">
      <c r="A132" s="57" t="s">
        <v>155</v>
      </c>
      <c r="B132" s="87">
        <f>SUM(B133:B136)</f>
        <v>28.54</v>
      </c>
      <c r="C132" s="79"/>
    </row>
    <row r="133" spans="1:3" ht="15" x14ac:dyDescent="0.25">
      <c r="A133" s="52" t="s">
        <v>156</v>
      </c>
      <c r="B133" s="13">
        <v>0</v>
      </c>
      <c r="C133" s="79"/>
    </row>
    <row r="134" spans="1:3" ht="15" x14ac:dyDescent="0.25">
      <c r="A134" s="38" t="s">
        <v>106</v>
      </c>
      <c r="B134" s="3">
        <v>1</v>
      </c>
      <c r="C134" s="79"/>
    </row>
    <row r="135" spans="1:3" ht="15" x14ac:dyDescent="0.25">
      <c r="A135" s="38" t="s">
        <v>132</v>
      </c>
      <c r="B135" s="3">
        <v>25.515000000000001</v>
      </c>
      <c r="C135" s="79"/>
    </row>
    <row r="136" spans="1:3" ht="15" x14ac:dyDescent="0.25">
      <c r="A136" s="95" t="s">
        <v>157</v>
      </c>
      <c r="B136" s="96">
        <v>2.0249999999999999</v>
      </c>
      <c r="C136" s="79"/>
    </row>
    <row r="137" spans="1:3" ht="15" x14ac:dyDescent="0.25">
      <c r="C137" s="79"/>
    </row>
    <row r="138" spans="1:3" ht="30" x14ac:dyDescent="0.25">
      <c r="A138" s="57" t="s">
        <v>158</v>
      </c>
      <c r="B138" s="72">
        <f>SUM(B139:B141)</f>
        <v>54</v>
      </c>
      <c r="C138" s="79"/>
    </row>
    <row r="139" spans="1:3" ht="15" x14ac:dyDescent="0.25">
      <c r="A139" s="52" t="s">
        <v>47</v>
      </c>
      <c r="B139" s="13">
        <v>12</v>
      </c>
      <c r="C139" s="79"/>
    </row>
    <row r="140" spans="1:3" ht="15" x14ac:dyDescent="0.25">
      <c r="A140" s="38" t="s">
        <v>159</v>
      </c>
      <c r="B140" s="3">
        <v>42</v>
      </c>
      <c r="C140" s="79"/>
    </row>
    <row r="141" spans="1:3" ht="15" x14ac:dyDescent="0.25">
      <c r="A141" s="38" t="s">
        <v>149</v>
      </c>
      <c r="B141" s="3">
        <v>0</v>
      </c>
      <c r="C141" s="79"/>
    </row>
    <row r="142" spans="1:3" ht="15" x14ac:dyDescent="0.25">
      <c r="A142" s="115"/>
      <c r="B142" s="94"/>
      <c r="C142" s="79"/>
    </row>
    <row r="143" spans="1:3" x14ac:dyDescent="0.35">
      <c r="A143" s="71"/>
      <c r="B143" s="65"/>
      <c r="C143" s="1" t="s">
        <v>160</v>
      </c>
    </row>
    <row r="144" spans="1:3" ht="15" x14ac:dyDescent="0.25">
      <c r="A144" s="58" t="s">
        <v>161</v>
      </c>
      <c r="B144" s="72">
        <f>SUM(B145:B148)</f>
        <v>42</v>
      </c>
      <c r="C144" s="79"/>
    </row>
    <row r="145" spans="1:3" ht="15" x14ac:dyDescent="0.25">
      <c r="A145" s="61" t="s">
        <v>162</v>
      </c>
      <c r="B145" s="13">
        <v>32</v>
      </c>
      <c r="C145" s="79"/>
    </row>
    <row r="146" spans="1:3" ht="15" x14ac:dyDescent="0.25">
      <c r="A146" s="50" t="s">
        <v>163</v>
      </c>
      <c r="B146" s="3">
        <v>5</v>
      </c>
      <c r="C146" s="79"/>
    </row>
    <row r="147" spans="1:3" ht="15" x14ac:dyDescent="0.25">
      <c r="A147" s="50" t="s">
        <v>135</v>
      </c>
      <c r="B147" s="3">
        <v>1</v>
      </c>
      <c r="C147" s="79"/>
    </row>
    <row r="148" spans="1:3" ht="15" x14ac:dyDescent="0.25">
      <c r="A148" s="50" t="s">
        <v>164</v>
      </c>
      <c r="B148" s="3">
        <v>4</v>
      </c>
      <c r="C148" s="79"/>
    </row>
    <row r="149" spans="1:3" ht="15" x14ac:dyDescent="0.25">
      <c r="A149" s="51"/>
      <c r="B149" s="36"/>
      <c r="C149" s="79"/>
    </row>
    <row r="150" spans="1:3" ht="15" x14ac:dyDescent="0.25">
      <c r="A150" s="58" t="s">
        <v>165</v>
      </c>
      <c r="B150" s="72">
        <f>SUM(B151:B153)</f>
        <v>78</v>
      </c>
      <c r="C150" s="79"/>
    </row>
    <row r="151" spans="1:3" ht="15" x14ac:dyDescent="0.25">
      <c r="A151" s="52" t="s">
        <v>166</v>
      </c>
      <c r="B151" s="13">
        <v>14</v>
      </c>
      <c r="C151" s="79"/>
    </row>
    <row r="152" spans="1:3" ht="15" x14ac:dyDescent="0.25">
      <c r="A152" s="38" t="s">
        <v>167</v>
      </c>
      <c r="B152" s="3">
        <v>37</v>
      </c>
      <c r="C152" s="79"/>
    </row>
    <row r="153" spans="1:3" ht="15" x14ac:dyDescent="0.25">
      <c r="A153" s="38" t="s">
        <v>168</v>
      </c>
      <c r="B153" s="3">
        <v>27</v>
      </c>
      <c r="C153" s="79"/>
    </row>
    <row r="154" spans="1:3" ht="15" x14ac:dyDescent="0.25">
      <c r="A154" s="54"/>
      <c r="B154" s="36"/>
      <c r="C154" s="79"/>
    </row>
    <row r="155" spans="1:3" ht="15" x14ac:dyDescent="0.25">
      <c r="A155" s="59" t="s">
        <v>169</v>
      </c>
      <c r="B155" s="73">
        <v>41</v>
      </c>
      <c r="C155" s="79"/>
    </row>
    <row r="156" spans="1:3" ht="15" x14ac:dyDescent="0.25">
      <c r="C156" s="79"/>
    </row>
    <row r="157" spans="1:3" ht="15" x14ac:dyDescent="0.25">
      <c r="A157" s="58" t="s">
        <v>170</v>
      </c>
      <c r="B157" s="72">
        <v>11.016</v>
      </c>
      <c r="C157" s="7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149"/>
  <sheetViews>
    <sheetView topLeftCell="A48" workbookViewId="0">
      <selection activeCell="A71" sqref="A71:B71"/>
    </sheetView>
  </sheetViews>
  <sheetFormatPr defaultColWidth="8.85546875" defaultRowHeight="15" x14ac:dyDescent="0.25"/>
  <cols>
    <col min="1" max="1" width="31.5703125" style="43" bestFit="1" customWidth="1"/>
    <col min="2" max="2" width="15.5703125" customWidth="1"/>
    <col min="3" max="3" width="34.5703125" customWidth="1"/>
    <col min="4" max="4" width="13.85546875" customWidth="1"/>
  </cols>
  <sheetData>
    <row r="1" spans="1:4" ht="21" x14ac:dyDescent="0.35">
      <c r="A1" s="48" t="s">
        <v>186</v>
      </c>
    </row>
    <row r="3" spans="1:4" ht="21" x14ac:dyDescent="0.35">
      <c r="A3" s="49" t="s">
        <v>110</v>
      </c>
      <c r="B3" s="46" t="s">
        <v>68</v>
      </c>
      <c r="C3" s="1" t="s">
        <v>187</v>
      </c>
    </row>
    <row r="4" spans="1:4" x14ac:dyDescent="0.25">
      <c r="A4" s="59" t="s">
        <v>188</v>
      </c>
      <c r="B4" s="73">
        <f>SUM(B5:B9)</f>
        <v>42.25</v>
      </c>
    </row>
    <row r="5" spans="1:4" x14ac:dyDescent="0.25">
      <c r="A5" s="98" t="s">
        <v>189</v>
      </c>
      <c r="B5" s="99">
        <v>32</v>
      </c>
    </row>
    <row r="6" spans="1:4" x14ac:dyDescent="0.25">
      <c r="A6" s="95" t="s">
        <v>190</v>
      </c>
      <c r="B6" s="96">
        <v>0</v>
      </c>
    </row>
    <row r="7" spans="1:4" x14ac:dyDescent="0.25">
      <c r="A7" s="95" t="s">
        <v>163</v>
      </c>
      <c r="B7" s="96">
        <v>2.5</v>
      </c>
    </row>
    <row r="8" spans="1:4" x14ac:dyDescent="0.25">
      <c r="A8" s="95" t="s">
        <v>191</v>
      </c>
      <c r="B8" s="96">
        <v>6.75</v>
      </c>
    </row>
    <row r="9" spans="1:4" x14ac:dyDescent="0.25">
      <c r="A9" s="95" t="s">
        <v>192</v>
      </c>
      <c r="B9" s="96">
        <v>1</v>
      </c>
    </row>
    <row r="10" spans="1:4" x14ac:dyDescent="0.25">
      <c r="A10" s="95"/>
      <c r="B10" s="96"/>
    </row>
    <row r="11" spans="1:4" ht="30" x14ac:dyDescent="0.25">
      <c r="A11" s="58" t="s">
        <v>193</v>
      </c>
      <c r="B11" s="72">
        <v>56.161000000000001</v>
      </c>
    </row>
    <row r="12" spans="1:4" x14ac:dyDescent="0.25">
      <c r="A12" s="95"/>
      <c r="B12" s="96"/>
      <c r="C12" s="34"/>
    </row>
    <row r="13" spans="1:4" x14ac:dyDescent="0.25">
      <c r="A13" s="58" t="s">
        <v>121</v>
      </c>
      <c r="B13" s="72">
        <v>32</v>
      </c>
      <c r="C13" s="34"/>
      <c r="D13" s="35"/>
    </row>
    <row r="14" spans="1:4" ht="18.75" customHeight="1" x14ac:dyDescent="0.25">
      <c r="A14" s="95"/>
      <c r="B14" s="96"/>
      <c r="C14" s="34"/>
      <c r="D14" s="35"/>
    </row>
    <row r="15" spans="1:4" ht="21" x14ac:dyDescent="0.35">
      <c r="A15" s="70"/>
      <c r="B15" s="65"/>
      <c r="C15" s="1" t="s">
        <v>176</v>
      </c>
    </row>
    <row r="16" spans="1:4" x14ac:dyDescent="0.25">
      <c r="A16" s="57" t="s">
        <v>194</v>
      </c>
      <c r="B16" s="87">
        <v>30.681000000000001</v>
      </c>
    </row>
    <row r="17" spans="1:3" x14ac:dyDescent="0.25">
      <c r="A17" s="57" t="s">
        <v>195</v>
      </c>
      <c r="B17" s="87">
        <v>30.946999999999999</v>
      </c>
    </row>
    <row r="18" spans="1:3" x14ac:dyDescent="0.25">
      <c r="A18" s="63"/>
      <c r="B18" s="100"/>
    </row>
    <row r="19" spans="1:3" ht="30" x14ac:dyDescent="0.25">
      <c r="A19" s="59" t="s">
        <v>196</v>
      </c>
      <c r="B19" s="73">
        <v>28</v>
      </c>
    </row>
    <row r="21" spans="1:3" x14ac:dyDescent="0.25">
      <c r="A21" s="57" t="s">
        <v>197</v>
      </c>
      <c r="B21" s="87">
        <f>SUM(B22:B24)</f>
        <v>37.024999999999999</v>
      </c>
    </row>
    <row r="22" spans="1:3" x14ac:dyDescent="0.25">
      <c r="A22" s="52" t="s">
        <v>198</v>
      </c>
      <c r="B22" s="13">
        <v>2.0249999999999999</v>
      </c>
    </row>
    <row r="23" spans="1:3" x14ac:dyDescent="0.25">
      <c r="A23" s="38" t="s">
        <v>199</v>
      </c>
      <c r="B23" s="3">
        <v>0</v>
      </c>
    </row>
    <row r="24" spans="1:3" x14ac:dyDescent="0.25">
      <c r="A24" s="38" t="s">
        <v>200</v>
      </c>
      <c r="B24" s="3">
        <v>35</v>
      </c>
    </row>
    <row r="25" spans="1:3" x14ac:dyDescent="0.25">
      <c r="A25" s="55"/>
      <c r="B25" s="36"/>
    </row>
    <row r="26" spans="1:3" ht="21" x14ac:dyDescent="0.35">
      <c r="A26" s="68"/>
      <c r="B26" s="67"/>
      <c r="C26" s="1" t="s">
        <v>139</v>
      </c>
    </row>
    <row r="27" spans="1:3" x14ac:dyDescent="0.25">
      <c r="A27" s="59" t="s">
        <v>201</v>
      </c>
      <c r="B27" s="73">
        <f>SUM(B28:B33)</f>
        <v>52.917999999999999</v>
      </c>
      <c r="C27" s="79"/>
    </row>
    <row r="28" spans="1:3" x14ac:dyDescent="0.25">
      <c r="A28" s="98" t="s">
        <v>202</v>
      </c>
      <c r="B28" s="99">
        <v>5.3380000000000001</v>
      </c>
      <c r="C28" s="79"/>
    </row>
    <row r="29" spans="1:3" x14ac:dyDescent="0.25">
      <c r="A29" s="95" t="s">
        <v>203</v>
      </c>
      <c r="B29" s="96">
        <v>0</v>
      </c>
      <c r="C29" s="79"/>
    </row>
    <row r="30" spans="1:3" x14ac:dyDescent="0.25">
      <c r="A30" s="95" t="s">
        <v>204</v>
      </c>
      <c r="B30" s="96">
        <v>3</v>
      </c>
      <c r="C30" s="79"/>
    </row>
    <row r="31" spans="1:3" x14ac:dyDescent="0.25">
      <c r="A31" s="95" t="s">
        <v>205</v>
      </c>
      <c r="B31" s="96">
        <v>0.33</v>
      </c>
      <c r="C31" s="79"/>
    </row>
    <row r="32" spans="1:3" ht="34.5" x14ac:dyDescent="0.25">
      <c r="A32" s="95" t="s">
        <v>128</v>
      </c>
      <c r="B32" s="96">
        <v>29.25</v>
      </c>
      <c r="C32" s="78" t="s">
        <v>129</v>
      </c>
    </row>
    <row r="33" spans="1:3" x14ac:dyDescent="0.25">
      <c r="A33" s="95" t="s">
        <v>206</v>
      </c>
      <c r="B33" s="96">
        <v>15</v>
      </c>
      <c r="C33" s="79"/>
    </row>
    <row r="34" spans="1:3" x14ac:dyDescent="0.25">
      <c r="B34" s="94"/>
      <c r="C34" s="79"/>
    </row>
    <row r="35" spans="1:3" x14ac:dyDescent="0.25">
      <c r="A35" s="58" t="s">
        <v>207</v>
      </c>
      <c r="B35" s="72">
        <v>28</v>
      </c>
      <c r="C35" s="79"/>
    </row>
    <row r="36" spans="1:3" x14ac:dyDescent="0.25">
      <c r="B36" s="94"/>
      <c r="C36" s="79"/>
    </row>
    <row r="37" spans="1:3" ht="30" x14ac:dyDescent="0.25">
      <c r="A37" s="59" t="s">
        <v>134</v>
      </c>
      <c r="B37" s="73">
        <f>B38+B39</f>
        <v>29</v>
      </c>
      <c r="C37" s="79"/>
    </row>
    <row r="38" spans="1:3" x14ac:dyDescent="0.25">
      <c r="A38" s="98" t="s">
        <v>135</v>
      </c>
      <c r="B38" s="99">
        <v>2</v>
      </c>
      <c r="C38" s="80"/>
    </row>
    <row r="39" spans="1:3" x14ac:dyDescent="0.25">
      <c r="A39" s="63" t="s">
        <v>136</v>
      </c>
      <c r="B39" s="100">
        <v>27</v>
      </c>
      <c r="C39" s="79"/>
    </row>
    <row r="40" spans="1:3" x14ac:dyDescent="0.25">
      <c r="A40" s="117"/>
      <c r="B40" s="118"/>
      <c r="C40" s="79"/>
    </row>
    <row r="41" spans="1:3" x14ac:dyDescent="0.25">
      <c r="A41" s="59" t="s">
        <v>208</v>
      </c>
      <c r="B41" s="73">
        <f>SUM(B42:B44)</f>
        <v>29</v>
      </c>
      <c r="C41" s="79"/>
    </row>
    <row r="42" spans="1:3" x14ac:dyDescent="0.25">
      <c r="A42" s="98" t="s">
        <v>199</v>
      </c>
      <c r="B42" s="99">
        <v>0</v>
      </c>
      <c r="C42" s="79"/>
    </row>
    <row r="43" spans="1:3" x14ac:dyDescent="0.25">
      <c r="A43" s="95" t="s">
        <v>135</v>
      </c>
      <c r="B43" s="96">
        <v>2</v>
      </c>
      <c r="C43" s="79"/>
    </row>
    <row r="44" spans="1:3" x14ac:dyDescent="0.25">
      <c r="A44" s="98" t="s">
        <v>136</v>
      </c>
      <c r="B44" s="99">
        <v>27</v>
      </c>
      <c r="C44" s="79"/>
    </row>
    <row r="45" spans="1:3" ht="21" x14ac:dyDescent="0.35">
      <c r="A45" s="64"/>
      <c r="B45" s="65"/>
      <c r="C45" s="1" t="s">
        <v>151</v>
      </c>
    </row>
    <row r="46" spans="1:3" x14ac:dyDescent="0.25">
      <c r="A46" s="58" t="s">
        <v>209</v>
      </c>
      <c r="B46" s="87">
        <f>SUM(B47:B50)</f>
        <v>41.41</v>
      </c>
    </row>
    <row r="47" spans="1:3" x14ac:dyDescent="0.25">
      <c r="A47" s="61" t="s">
        <v>210</v>
      </c>
      <c r="B47" s="13">
        <v>36</v>
      </c>
    </row>
    <row r="48" spans="1:3" x14ac:dyDescent="0.25">
      <c r="A48" s="43" t="s">
        <v>211</v>
      </c>
      <c r="B48" s="36">
        <v>1.3</v>
      </c>
    </row>
    <row r="49" spans="1:3" x14ac:dyDescent="0.25">
      <c r="A49" s="60" t="s">
        <v>212</v>
      </c>
      <c r="B49" s="97">
        <v>3.11</v>
      </c>
    </row>
    <row r="50" spans="1:3" x14ac:dyDescent="0.25">
      <c r="A50" s="95" t="s">
        <v>213</v>
      </c>
      <c r="B50" s="96">
        <v>1</v>
      </c>
    </row>
    <row r="51" spans="1:3" x14ac:dyDescent="0.25">
      <c r="A51" s="60"/>
      <c r="B51" s="97"/>
    </row>
    <row r="52" spans="1:3" x14ac:dyDescent="0.25">
      <c r="A52" s="59" t="s">
        <v>214</v>
      </c>
      <c r="B52" s="73">
        <v>34.32</v>
      </c>
    </row>
    <row r="53" spans="1:3" x14ac:dyDescent="0.25">
      <c r="B53" s="100"/>
    </row>
    <row r="54" spans="1:3" x14ac:dyDescent="0.25">
      <c r="A54" s="57" t="s">
        <v>172</v>
      </c>
      <c r="B54" s="72">
        <f>SUM(B55+B57+B58)</f>
        <v>79.025000000000006</v>
      </c>
    </row>
    <row r="55" spans="1:3" x14ac:dyDescent="0.25">
      <c r="A55" s="52" t="s">
        <v>47</v>
      </c>
      <c r="B55" s="13">
        <v>14</v>
      </c>
    </row>
    <row r="56" spans="1:3" x14ac:dyDescent="0.25">
      <c r="A56" s="38" t="s">
        <v>173</v>
      </c>
      <c r="B56" s="3">
        <v>61</v>
      </c>
    </row>
    <row r="57" spans="1:3" x14ac:dyDescent="0.25">
      <c r="A57" s="38" t="s">
        <v>174</v>
      </c>
      <c r="B57" s="3">
        <v>63</v>
      </c>
    </row>
    <row r="58" spans="1:3" x14ac:dyDescent="0.25">
      <c r="A58" s="38" t="s">
        <v>175</v>
      </c>
      <c r="B58" s="7">
        <v>2.0249999999999999</v>
      </c>
    </row>
    <row r="59" spans="1:3" x14ac:dyDescent="0.25">
      <c r="B59" s="100"/>
    </row>
    <row r="60" spans="1:3" x14ac:dyDescent="0.25">
      <c r="A60" s="59" t="s">
        <v>215</v>
      </c>
      <c r="B60" s="73">
        <v>3.339</v>
      </c>
    </row>
    <row r="61" spans="1:3" ht="21" x14ac:dyDescent="0.35">
      <c r="A61" s="64"/>
      <c r="B61" s="65"/>
      <c r="C61" s="1" t="s">
        <v>160</v>
      </c>
    </row>
    <row r="62" spans="1:3" ht="30" x14ac:dyDescent="0.25">
      <c r="A62" s="58" t="s">
        <v>216</v>
      </c>
      <c r="B62" s="87">
        <f>SUM(B63:B64)</f>
        <v>39.158999999999999</v>
      </c>
    </row>
    <row r="63" spans="1:3" x14ac:dyDescent="0.25">
      <c r="A63" s="52" t="s">
        <v>217</v>
      </c>
      <c r="B63" s="13">
        <v>33.820999999999998</v>
      </c>
    </row>
    <row r="64" spans="1:3" x14ac:dyDescent="0.25">
      <c r="A64" s="91" t="s">
        <v>218</v>
      </c>
      <c r="B64" s="13">
        <v>5.3380000000000001</v>
      </c>
    </row>
    <row r="65" spans="1:3" x14ac:dyDescent="0.25">
      <c r="A65" s="54"/>
      <c r="B65" s="5"/>
    </row>
    <row r="66" spans="1:3" x14ac:dyDescent="0.25">
      <c r="A66" s="57" t="s">
        <v>219</v>
      </c>
      <c r="B66" s="87">
        <f>SUM(B67:B69)</f>
        <v>49.486999999999995</v>
      </c>
    </row>
    <row r="67" spans="1:3" x14ac:dyDescent="0.25">
      <c r="A67" s="52" t="s">
        <v>106</v>
      </c>
      <c r="B67" s="13">
        <v>0.48699999999999999</v>
      </c>
    </row>
    <row r="68" spans="1:3" x14ac:dyDescent="0.25">
      <c r="A68" s="38" t="s">
        <v>132</v>
      </c>
      <c r="B68" s="13">
        <v>31</v>
      </c>
    </row>
    <row r="69" spans="1:3" x14ac:dyDescent="0.25">
      <c r="A69" s="38" t="s">
        <v>220</v>
      </c>
      <c r="B69" s="3">
        <v>18</v>
      </c>
    </row>
    <row r="70" spans="1:3" x14ac:dyDescent="0.25">
      <c r="A70" s="38"/>
      <c r="B70" s="3"/>
    </row>
    <row r="71" spans="1:3" ht="18.75" customHeight="1" x14ac:dyDescent="0.25">
      <c r="A71" s="57" t="s">
        <v>185</v>
      </c>
      <c r="B71" s="72">
        <v>39</v>
      </c>
    </row>
    <row r="72" spans="1:3" x14ac:dyDescent="0.25">
      <c r="A72" s="38"/>
      <c r="B72" s="3"/>
    </row>
    <row r="73" spans="1:3" x14ac:dyDescent="0.25">
      <c r="A73" s="57" t="s">
        <v>221</v>
      </c>
      <c r="B73" s="87">
        <v>15.117000000000001</v>
      </c>
    </row>
    <row r="74" spans="1:3" x14ac:dyDescent="0.25">
      <c r="A74" s="51"/>
      <c r="B74" s="17"/>
    </row>
    <row r="75" spans="1:3" s="76" customFormat="1" x14ac:dyDescent="0.25">
      <c r="A75" s="64"/>
    </row>
    <row r="77" spans="1:3" ht="21" x14ac:dyDescent="0.35">
      <c r="A77" s="48" t="s">
        <v>222</v>
      </c>
    </row>
    <row r="79" spans="1:3" ht="15.75" x14ac:dyDescent="0.25">
      <c r="A79" s="92" t="s">
        <v>110</v>
      </c>
      <c r="B79" s="15" t="s">
        <v>68</v>
      </c>
    </row>
    <row r="80" spans="1:3" ht="21" x14ac:dyDescent="0.35">
      <c r="A80" s="59" t="s">
        <v>188</v>
      </c>
      <c r="B80" s="73">
        <f>SUM(B81:B85)</f>
        <v>42.25</v>
      </c>
      <c r="C80" s="1" t="s">
        <v>187</v>
      </c>
    </row>
    <row r="81" spans="1:3" x14ac:dyDescent="0.25">
      <c r="A81" s="98" t="s">
        <v>189</v>
      </c>
      <c r="B81" s="99">
        <v>32</v>
      </c>
    </row>
    <row r="82" spans="1:3" x14ac:dyDescent="0.25">
      <c r="A82" s="95" t="s">
        <v>190</v>
      </c>
      <c r="B82" s="96">
        <v>0</v>
      </c>
    </row>
    <row r="83" spans="1:3" x14ac:dyDescent="0.25">
      <c r="A83" s="95" t="s">
        <v>163</v>
      </c>
      <c r="B83" s="96">
        <v>2.5</v>
      </c>
    </row>
    <row r="84" spans="1:3" x14ac:dyDescent="0.25">
      <c r="A84" s="95" t="s">
        <v>191</v>
      </c>
      <c r="B84" s="96">
        <v>6.75</v>
      </c>
    </row>
    <row r="85" spans="1:3" x14ac:dyDescent="0.25">
      <c r="A85" s="95" t="s">
        <v>192</v>
      </c>
      <c r="B85" s="96">
        <v>1</v>
      </c>
    </row>
    <row r="86" spans="1:3" x14ac:dyDescent="0.25">
      <c r="A86" s="95"/>
      <c r="B86" s="96"/>
    </row>
    <row r="87" spans="1:3" ht="30" x14ac:dyDescent="0.25">
      <c r="A87" s="58" t="s">
        <v>193</v>
      </c>
      <c r="B87" s="72">
        <v>56.161000000000001</v>
      </c>
    </row>
    <row r="88" spans="1:3" x14ac:dyDescent="0.25">
      <c r="A88" s="38"/>
      <c r="B88" s="3"/>
    </row>
    <row r="89" spans="1:3" ht="30" x14ac:dyDescent="0.25">
      <c r="A89" s="57" t="s">
        <v>158</v>
      </c>
      <c r="B89" s="72">
        <f>SUM(B90:B92)</f>
        <v>54</v>
      </c>
    </row>
    <row r="90" spans="1:3" x14ac:dyDescent="0.25">
      <c r="A90" s="52" t="s">
        <v>47</v>
      </c>
      <c r="B90" s="13">
        <v>12</v>
      </c>
    </row>
    <row r="91" spans="1:3" x14ac:dyDescent="0.25">
      <c r="A91" s="38" t="s">
        <v>159</v>
      </c>
      <c r="B91" s="3">
        <v>42</v>
      </c>
    </row>
    <row r="92" spans="1:3" x14ac:dyDescent="0.25">
      <c r="A92" s="38" t="s">
        <v>149</v>
      </c>
      <c r="B92" s="3">
        <v>0</v>
      </c>
    </row>
    <row r="93" spans="1:3" x14ac:dyDescent="0.25">
      <c r="A93" s="54"/>
      <c r="B93" s="36"/>
    </row>
    <row r="94" spans="1:3" ht="21" x14ac:dyDescent="0.35">
      <c r="A94" s="68"/>
      <c r="B94" s="67"/>
      <c r="C94" s="1" t="s">
        <v>176</v>
      </c>
    </row>
    <row r="95" spans="1:3" x14ac:dyDescent="0.25">
      <c r="A95" s="57" t="s">
        <v>194</v>
      </c>
      <c r="B95" s="87">
        <v>30.681000000000001</v>
      </c>
    </row>
    <row r="96" spans="1:3" x14ac:dyDescent="0.25">
      <c r="A96" s="57" t="s">
        <v>195</v>
      </c>
      <c r="B96" s="87">
        <v>30.946999999999999</v>
      </c>
    </row>
    <row r="97" spans="1:3" x14ac:dyDescent="0.25">
      <c r="A97" s="63"/>
      <c r="B97" s="100"/>
    </row>
    <row r="98" spans="1:3" ht="30" x14ac:dyDescent="0.25">
      <c r="A98" s="59" t="s">
        <v>196</v>
      </c>
      <c r="B98" s="73">
        <v>28</v>
      </c>
    </row>
    <row r="100" spans="1:3" x14ac:dyDescent="0.25">
      <c r="A100" s="57" t="s">
        <v>197</v>
      </c>
      <c r="B100" s="87">
        <f>SUM(B101:B103)</f>
        <v>37.024999999999999</v>
      </c>
    </row>
    <row r="101" spans="1:3" x14ac:dyDescent="0.25">
      <c r="A101" s="52" t="s">
        <v>198</v>
      </c>
      <c r="B101" s="13">
        <v>2.0249999999999999</v>
      </c>
    </row>
    <row r="102" spans="1:3" x14ac:dyDescent="0.25">
      <c r="A102" s="38" t="s">
        <v>199</v>
      </c>
      <c r="B102" s="3">
        <v>0</v>
      </c>
    </row>
    <row r="103" spans="1:3" x14ac:dyDescent="0.25">
      <c r="A103" s="38" t="s">
        <v>200</v>
      </c>
      <c r="B103" s="3">
        <v>35</v>
      </c>
    </row>
    <row r="104" spans="1:3" x14ac:dyDescent="0.25">
      <c r="A104" s="55"/>
      <c r="B104" s="36"/>
    </row>
    <row r="105" spans="1:3" ht="21" x14ac:dyDescent="0.35">
      <c r="A105" s="68"/>
      <c r="B105" s="67"/>
      <c r="C105" s="1" t="s">
        <v>139</v>
      </c>
    </row>
    <row r="106" spans="1:3" x14ac:dyDescent="0.25">
      <c r="A106" s="59" t="s">
        <v>201</v>
      </c>
      <c r="B106" s="73">
        <f>SUM(B107:B112)</f>
        <v>52.917999999999999</v>
      </c>
      <c r="C106" s="79"/>
    </row>
    <row r="107" spans="1:3" x14ac:dyDescent="0.25">
      <c r="A107" s="98" t="s">
        <v>202</v>
      </c>
      <c r="B107" s="99">
        <v>5.3380000000000001</v>
      </c>
      <c r="C107" s="79"/>
    </row>
    <row r="108" spans="1:3" x14ac:dyDescent="0.25">
      <c r="A108" s="95" t="s">
        <v>203</v>
      </c>
      <c r="B108" s="96">
        <v>0</v>
      </c>
      <c r="C108" s="79"/>
    </row>
    <row r="109" spans="1:3" x14ac:dyDescent="0.25">
      <c r="A109" s="95" t="s">
        <v>204</v>
      </c>
      <c r="B109" s="96">
        <v>3</v>
      </c>
      <c r="C109" s="79"/>
    </row>
    <row r="110" spans="1:3" x14ac:dyDescent="0.25">
      <c r="A110" s="95" t="s">
        <v>205</v>
      </c>
      <c r="B110" s="96">
        <v>0.33</v>
      </c>
      <c r="C110" s="79"/>
    </row>
    <row r="111" spans="1:3" ht="34.5" x14ac:dyDescent="0.25">
      <c r="A111" s="95" t="s">
        <v>128</v>
      </c>
      <c r="B111" s="96">
        <v>29.25</v>
      </c>
      <c r="C111" s="78" t="s">
        <v>129</v>
      </c>
    </row>
    <row r="112" spans="1:3" x14ac:dyDescent="0.25">
      <c r="A112" s="95" t="s">
        <v>206</v>
      </c>
      <c r="B112" s="96">
        <v>15</v>
      </c>
      <c r="C112" s="79"/>
    </row>
    <row r="113" spans="1:3" x14ac:dyDescent="0.25">
      <c r="A113" s="54"/>
      <c r="B113" s="36"/>
    </row>
    <row r="114" spans="1:3" ht="30" x14ac:dyDescent="0.25">
      <c r="A114" s="57" t="s">
        <v>223</v>
      </c>
      <c r="B114" s="87">
        <f>SUM(B115:B116)</f>
        <v>26.018799999999999</v>
      </c>
    </row>
    <row r="115" spans="1:3" x14ac:dyDescent="0.25">
      <c r="A115" s="52" t="s">
        <v>224</v>
      </c>
      <c r="B115" s="13">
        <v>11.1348</v>
      </c>
    </row>
    <row r="116" spans="1:3" x14ac:dyDescent="0.25">
      <c r="A116" s="38" t="s">
        <v>225</v>
      </c>
      <c r="B116" s="3">
        <v>14.884</v>
      </c>
    </row>
    <row r="117" spans="1:3" x14ac:dyDescent="0.25">
      <c r="A117" s="55"/>
      <c r="B117" s="36"/>
    </row>
    <row r="118" spans="1:3" x14ac:dyDescent="0.25">
      <c r="A118" s="59" t="s">
        <v>169</v>
      </c>
      <c r="B118" s="73">
        <v>41</v>
      </c>
    </row>
    <row r="119" spans="1:3" x14ac:dyDescent="0.25">
      <c r="A119" s="54"/>
      <c r="B119" s="36"/>
    </row>
    <row r="120" spans="1:3" ht="21" x14ac:dyDescent="0.35">
      <c r="A120" s="68"/>
      <c r="B120" s="67"/>
      <c r="C120" s="1" t="s">
        <v>151</v>
      </c>
    </row>
    <row r="121" spans="1:3" x14ac:dyDescent="0.25">
      <c r="A121" s="58" t="s">
        <v>209</v>
      </c>
      <c r="B121" s="87">
        <f>SUM(B122:B125)</f>
        <v>41.41</v>
      </c>
    </row>
    <row r="122" spans="1:3" x14ac:dyDescent="0.25">
      <c r="A122" s="61" t="s">
        <v>210</v>
      </c>
      <c r="B122" s="13">
        <v>36</v>
      </c>
    </row>
    <row r="123" spans="1:3" x14ac:dyDescent="0.25">
      <c r="A123" s="43" t="s">
        <v>211</v>
      </c>
      <c r="B123" s="36">
        <v>1.3</v>
      </c>
    </row>
    <row r="124" spans="1:3" x14ac:dyDescent="0.25">
      <c r="A124" s="60" t="s">
        <v>212</v>
      </c>
      <c r="B124" s="97">
        <v>3.11</v>
      </c>
    </row>
    <row r="125" spans="1:3" x14ac:dyDescent="0.25">
      <c r="A125" s="95" t="s">
        <v>213</v>
      </c>
      <c r="B125" s="96">
        <v>1</v>
      </c>
    </row>
    <row r="126" spans="1:3" x14ac:dyDescent="0.25">
      <c r="A126" s="60"/>
      <c r="B126" s="97"/>
    </row>
    <row r="127" spans="1:3" x14ac:dyDescent="0.25">
      <c r="A127" s="59" t="s">
        <v>214</v>
      </c>
      <c r="B127" s="73">
        <v>34.32</v>
      </c>
    </row>
    <row r="128" spans="1:3" x14ac:dyDescent="0.25">
      <c r="B128" s="100"/>
    </row>
    <row r="129" spans="1:3" x14ac:dyDescent="0.25">
      <c r="A129" s="57" t="s">
        <v>172</v>
      </c>
      <c r="B129" s="72">
        <f>SUM(B130+B132+B133)</f>
        <v>79.025000000000006</v>
      </c>
    </row>
    <row r="130" spans="1:3" x14ac:dyDescent="0.25">
      <c r="A130" s="52" t="s">
        <v>47</v>
      </c>
      <c r="B130" s="13">
        <v>14</v>
      </c>
    </row>
    <row r="131" spans="1:3" x14ac:dyDescent="0.25">
      <c r="A131" s="38" t="s">
        <v>173</v>
      </c>
      <c r="B131" s="3">
        <v>61</v>
      </c>
    </row>
    <row r="132" spans="1:3" x14ac:dyDescent="0.25">
      <c r="A132" s="38" t="s">
        <v>174</v>
      </c>
      <c r="B132" s="3">
        <v>63</v>
      </c>
    </row>
    <row r="133" spans="1:3" x14ac:dyDescent="0.25">
      <c r="A133" s="38" t="s">
        <v>175</v>
      </c>
      <c r="B133" s="7">
        <v>2.0249999999999999</v>
      </c>
    </row>
    <row r="134" spans="1:3" x14ac:dyDescent="0.25">
      <c r="B134" s="100"/>
    </row>
    <row r="135" spans="1:3" x14ac:dyDescent="0.25">
      <c r="A135" s="59" t="s">
        <v>215</v>
      </c>
      <c r="B135" s="73">
        <v>3.339</v>
      </c>
    </row>
    <row r="137" spans="1:3" ht="21" x14ac:dyDescent="0.35">
      <c r="A137" s="68"/>
      <c r="B137" s="67"/>
      <c r="C137" s="1" t="s">
        <v>160</v>
      </c>
    </row>
    <row r="138" spans="1:3" ht="30" x14ac:dyDescent="0.25">
      <c r="A138" s="58" t="s">
        <v>216</v>
      </c>
      <c r="B138" s="87">
        <f>SUM(B139:B140)</f>
        <v>39.158999999999999</v>
      </c>
    </row>
    <row r="139" spans="1:3" x14ac:dyDescent="0.25">
      <c r="A139" s="52" t="s">
        <v>217</v>
      </c>
      <c r="B139" s="13">
        <v>33.820999999999998</v>
      </c>
    </row>
    <row r="140" spans="1:3" x14ac:dyDescent="0.25">
      <c r="A140" s="91" t="s">
        <v>218</v>
      </c>
      <c r="B140" s="13">
        <v>5.3380000000000001</v>
      </c>
    </row>
    <row r="141" spans="1:3" x14ac:dyDescent="0.25">
      <c r="A141" s="54"/>
      <c r="B141" s="5"/>
    </row>
    <row r="142" spans="1:3" x14ac:dyDescent="0.25">
      <c r="A142" s="57" t="s">
        <v>219</v>
      </c>
      <c r="B142" s="87">
        <f>SUM(B143:B145)</f>
        <v>49.486999999999995</v>
      </c>
    </row>
    <row r="143" spans="1:3" x14ac:dyDescent="0.25">
      <c r="A143" s="52" t="s">
        <v>106</v>
      </c>
      <c r="B143" s="13">
        <v>0.48699999999999999</v>
      </c>
    </row>
    <row r="144" spans="1:3" x14ac:dyDescent="0.25">
      <c r="A144" s="38" t="s">
        <v>132</v>
      </c>
      <c r="B144" s="13">
        <v>31</v>
      </c>
    </row>
    <row r="145" spans="1:2" x14ac:dyDescent="0.25">
      <c r="A145" s="38" t="s">
        <v>220</v>
      </c>
      <c r="B145" s="3">
        <v>18</v>
      </c>
    </row>
    <row r="146" spans="1:2" x14ac:dyDescent="0.25">
      <c r="A146" s="38"/>
      <c r="B146" s="3"/>
    </row>
    <row r="147" spans="1:2" ht="30" x14ac:dyDescent="0.25">
      <c r="A147" s="57" t="s">
        <v>185</v>
      </c>
      <c r="B147" s="72">
        <v>39</v>
      </c>
    </row>
    <row r="148" spans="1:2" x14ac:dyDescent="0.25">
      <c r="A148" s="38"/>
      <c r="B148" s="3"/>
    </row>
    <row r="149" spans="1:2" x14ac:dyDescent="0.25">
      <c r="A149" s="57" t="s">
        <v>221</v>
      </c>
      <c r="B149" s="87">
        <v>15.117000000000001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M157"/>
  <sheetViews>
    <sheetView topLeftCell="A114" workbookViewId="0">
      <selection activeCell="A130" sqref="A130:B133"/>
    </sheetView>
  </sheetViews>
  <sheetFormatPr defaultColWidth="8.85546875" defaultRowHeight="15" x14ac:dyDescent="0.25"/>
  <cols>
    <col min="1" max="1" width="28" customWidth="1"/>
    <col min="2" max="2" width="15" customWidth="1"/>
    <col min="3" max="3" width="22.7109375" customWidth="1"/>
    <col min="10" max="10" width="21.5703125" customWidth="1"/>
  </cols>
  <sheetData>
    <row r="1" spans="1:13" ht="21" x14ac:dyDescent="0.35">
      <c r="A1" s="48" t="s">
        <v>226</v>
      </c>
    </row>
    <row r="2" spans="1:13" x14ac:dyDescent="0.25">
      <c r="A2" s="43"/>
    </row>
    <row r="3" spans="1:13" ht="21" x14ac:dyDescent="0.35">
      <c r="A3" s="49" t="s">
        <v>110</v>
      </c>
      <c r="B3" s="46" t="s">
        <v>68</v>
      </c>
      <c r="C3" s="1" t="s">
        <v>187</v>
      </c>
      <c r="J3" s="30" t="s">
        <v>227</v>
      </c>
      <c r="K3" s="27"/>
      <c r="L3" s="30" t="s">
        <v>227</v>
      </c>
      <c r="M3" s="27"/>
    </row>
    <row r="4" spans="1:13" ht="26.25" x14ac:dyDescent="0.25">
      <c r="A4" s="89" t="s">
        <v>228</v>
      </c>
      <c r="B4" s="87">
        <v>31.327000000000002</v>
      </c>
      <c r="J4" s="33" t="s">
        <v>229</v>
      </c>
      <c r="K4" s="31">
        <v>5.7</v>
      </c>
      <c r="L4" s="33" t="s">
        <v>229</v>
      </c>
      <c r="M4" s="31">
        <v>5.7</v>
      </c>
    </row>
    <row r="5" spans="1:13" x14ac:dyDescent="0.25">
      <c r="A5" s="54"/>
      <c r="B5" s="36"/>
      <c r="J5" s="31" t="s">
        <v>230</v>
      </c>
      <c r="K5" s="28">
        <v>18.850000000000001</v>
      </c>
      <c r="L5" s="31" t="s">
        <v>230</v>
      </c>
      <c r="M5" s="28">
        <v>18.850000000000001</v>
      </c>
    </row>
    <row r="6" spans="1:13" ht="30" x14ac:dyDescent="0.25">
      <c r="A6" s="57" t="s">
        <v>231</v>
      </c>
      <c r="B6" s="87">
        <v>43.488</v>
      </c>
      <c r="J6" s="32" t="s">
        <v>232</v>
      </c>
      <c r="K6" s="30">
        <v>20</v>
      </c>
      <c r="L6" s="32" t="s">
        <v>232</v>
      </c>
      <c r="M6" s="30">
        <v>20</v>
      </c>
    </row>
    <row r="7" spans="1:13" x14ac:dyDescent="0.25">
      <c r="A7" s="54"/>
      <c r="B7" s="36"/>
      <c r="J7" s="33" t="s">
        <v>233</v>
      </c>
      <c r="K7" s="30">
        <v>12</v>
      </c>
      <c r="L7" s="33" t="s">
        <v>233</v>
      </c>
      <c r="M7" s="30">
        <v>12</v>
      </c>
    </row>
    <row r="8" spans="1:13" x14ac:dyDescent="0.25">
      <c r="A8" s="58" t="s">
        <v>121</v>
      </c>
      <c r="B8" s="72">
        <v>32</v>
      </c>
      <c r="J8" s="33" t="s">
        <v>234</v>
      </c>
      <c r="K8" s="30">
        <v>23</v>
      </c>
      <c r="L8" s="33" t="s">
        <v>234</v>
      </c>
      <c r="M8" s="30">
        <v>23</v>
      </c>
    </row>
    <row r="9" spans="1:13" x14ac:dyDescent="0.25">
      <c r="J9" s="33"/>
      <c r="K9" s="31"/>
      <c r="L9" s="33"/>
      <c r="M9" s="31"/>
    </row>
    <row r="10" spans="1:13" x14ac:dyDescent="0.25">
      <c r="A10" s="57" t="s">
        <v>235</v>
      </c>
      <c r="B10" s="72">
        <v>23</v>
      </c>
      <c r="J10" s="31"/>
      <c r="K10" s="29"/>
      <c r="L10" s="31"/>
      <c r="M10" s="29"/>
    </row>
    <row r="12" spans="1:13" ht="21" x14ac:dyDescent="0.35">
      <c r="A12" s="68"/>
      <c r="B12" s="67"/>
      <c r="C12" s="1" t="s">
        <v>176</v>
      </c>
      <c r="J12" s="23" t="s">
        <v>50</v>
      </c>
      <c r="K12" s="24">
        <v>63</v>
      </c>
    </row>
    <row r="13" spans="1:13" x14ac:dyDescent="0.25">
      <c r="A13" s="58" t="s">
        <v>236</v>
      </c>
      <c r="B13" s="72">
        <f>SUM(B14:B30)</f>
        <v>260.83999999999997</v>
      </c>
      <c r="J13" s="25" t="s">
        <v>52</v>
      </c>
      <c r="K13" s="26">
        <v>61</v>
      </c>
    </row>
    <row r="14" spans="1:13" x14ac:dyDescent="0.25">
      <c r="A14" s="98" t="s">
        <v>237</v>
      </c>
      <c r="B14" s="99">
        <v>2</v>
      </c>
      <c r="J14" s="25" t="s">
        <v>54</v>
      </c>
      <c r="K14" s="26">
        <v>61</v>
      </c>
    </row>
    <row r="15" spans="1:13" x14ac:dyDescent="0.25">
      <c r="A15" s="95" t="s">
        <v>238</v>
      </c>
      <c r="B15" s="96">
        <v>1</v>
      </c>
      <c r="J15" s="25" t="s">
        <v>56</v>
      </c>
      <c r="K15" s="26">
        <v>44</v>
      </c>
    </row>
    <row r="16" spans="1:13" x14ac:dyDescent="0.25">
      <c r="A16" s="38" t="s">
        <v>167</v>
      </c>
      <c r="B16" s="3">
        <v>37</v>
      </c>
      <c r="J16" s="25" t="s">
        <v>58</v>
      </c>
      <c r="K16" s="26">
        <v>39</v>
      </c>
    </row>
    <row r="17" spans="1:11" ht="30" x14ac:dyDescent="0.25">
      <c r="A17" s="54" t="s">
        <v>168</v>
      </c>
      <c r="B17" s="36">
        <v>27</v>
      </c>
      <c r="J17" s="25" t="s">
        <v>59</v>
      </c>
      <c r="K17" s="26">
        <v>39</v>
      </c>
    </row>
    <row r="18" spans="1:11" x14ac:dyDescent="0.25">
      <c r="A18" s="95"/>
      <c r="B18" s="96"/>
      <c r="C18" s="34"/>
      <c r="D18" s="35"/>
    </row>
    <row r="19" spans="1:11" ht="30" x14ac:dyDescent="0.25">
      <c r="A19" s="58" t="s">
        <v>130</v>
      </c>
      <c r="B19" s="72">
        <f>SUM(B20:B22)</f>
        <v>45.703000000000003</v>
      </c>
      <c r="C19" s="79"/>
    </row>
    <row r="20" spans="1:11" ht="21.75" customHeight="1" x14ac:dyDescent="0.25">
      <c r="A20" s="98" t="s">
        <v>106</v>
      </c>
      <c r="B20" s="99">
        <v>1.7030000000000001</v>
      </c>
      <c r="C20" s="80" t="s">
        <v>131</v>
      </c>
    </row>
    <row r="21" spans="1:11" x14ac:dyDescent="0.25">
      <c r="A21" s="95" t="s">
        <v>132</v>
      </c>
      <c r="B21" s="96">
        <v>31</v>
      </c>
      <c r="C21" s="79"/>
    </row>
    <row r="22" spans="1:11" x14ac:dyDescent="0.25">
      <c r="A22" s="95" t="s">
        <v>133</v>
      </c>
      <c r="B22" s="96">
        <v>13</v>
      </c>
      <c r="C22" s="79"/>
    </row>
    <row r="23" spans="1:11" x14ac:dyDescent="0.25">
      <c r="A23" s="119"/>
      <c r="B23" s="116"/>
      <c r="C23" s="34"/>
      <c r="D23" s="35"/>
    </row>
    <row r="24" spans="1:11" ht="20.25" customHeight="1" x14ac:dyDescent="0.25">
      <c r="A24" s="59" t="s">
        <v>169</v>
      </c>
      <c r="B24" s="73">
        <v>41</v>
      </c>
      <c r="C24" s="34"/>
      <c r="D24" s="35"/>
    </row>
    <row r="25" spans="1:11" x14ac:dyDescent="0.25">
      <c r="A25" s="52"/>
      <c r="B25" s="13"/>
      <c r="D25" s="35"/>
    </row>
    <row r="26" spans="1:11" ht="21" x14ac:dyDescent="0.35">
      <c r="A26" s="68"/>
      <c r="B26" s="67"/>
      <c r="C26" s="1" t="s">
        <v>139</v>
      </c>
    </row>
    <row r="27" spans="1:11" ht="30" x14ac:dyDescent="0.25">
      <c r="A27" s="58" t="s">
        <v>239</v>
      </c>
      <c r="B27" s="72">
        <f>SUM(B28:B29)</f>
        <v>30.716999999999999</v>
      </c>
      <c r="C27" s="34"/>
      <c r="D27" s="35"/>
    </row>
    <row r="28" spans="1:11" ht="30" x14ac:dyDescent="0.25">
      <c r="A28" s="61" t="s">
        <v>240</v>
      </c>
      <c r="B28" s="13">
        <v>28.047999999999998</v>
      </c>
      <c r="C28" s="34"/>
      <c r="D28" s="35"/>
    </row>
    <row r="29" spans="1:11" x14ac:dyDescent="0.25">
      <c r="A29" s="50" t="s">
        <v>218</v>
      </c>
      <c r="B29" s="3">
        <v>2.669</v>
      </c>
    </row>
    <row r="30" spans="1:11" x14ac:dyDescent="0.25">
      <c r="A30" s="95"/>
      <c r="B30" s="96"/>
    </row>
    <row r="31" spans="1:11" ht="30" x14ac:dyDescent="0.25">
      <c r="A31" s="57" t="s">
        <v>241</v>
      </c>
      <c r="B31" s="87">
        <f>SUM(B32:B33)</f>
        <v>35.31</v>
      </c>
      <c r="C31" s="34"/>
      <c r="D31" s="35"/>
    </row>
    <row r="32" spans="1:11" x14ac:dyDescent="0.25">
      <c r="A32" s="98" t="s">
        <v>242</v>
      </c>
      <c r="B32" s="99">
        <v>6.3079999999999998</v>
      </c>
      <c r="C32" s="34"/>
      <c r="D32" s="35"/>
    </row>
    <row r="33" spans="1:4" x14ac:dyDescent="0.25">
      <c r="A33" s="95" t="s">
        <v>243</v>
      </c>
      <c r="B33" s="96">
        <v>29.001999999999999</v>
      </c>
      <c r="C33" s="34"/>
      <c r="D33" s="35"/>
    </row>
    <row r="34" spans="1:4" x14ac:dyDescent="0.25">
      <c r="A34" s="60"/>
      <c r="B34" s="97"/>
      <c r="C34" s="34"/>
      <c r="D34" s="35"/>
    </row>
    <row r="35" spans="1:4" ht="30" x14ac:dyDescent="0.25">
      <c r="A35" s="59" t="s">
        <v>244</v>
      </c>
      <c r="B35" s="73">
        <f>SUM(B36:B38)</f>
        <v>34.012500000000003</v>
      </c>
      <c r="C35" s="34"/>
      <c r="D35" s="35"/>
    </row>
    <row r="36" spans="1:4" x14ac:dyDescent="0.25">
      <c r="A36" s="63" t="s">
        <v>245</v>
      </c>
      <c r="B36" s="100">
        <f>(30+2.025+0)/2</f>
        <v>16.012499999999999</v>
      </c>
      <c r="C36" s="34"/>
      <c r="D36" s="35"/>
    </row>
    <row r="37" spans="1:4" x14ac:dyDescent="0.25">
      <c r="A37" s="60" t="s">
        <v>246</v>
      </c>
      <c r="B37" s="97">
        <v>14</v>
      </c>
      <c r="C37" s="34"/>
      <c r="D37" s="35"/>
    </row>
    <row r="38" spans="1:4" x14ac:dyDescent="0.25">
      <c r="A38" s="60" t="s">
        <v>247</v>
      </c>
      <c r="B38" s="97">
        <v>4</v>
      </c>
      <c r="C38" s="34"/>
      <c r="D38" s="35"/>
    </row>
    <row r="39" spans="1:4" x14ac:dyDescent="0.25">
      <c r="A39" s="60"/>
      <c r="B39" s="97"/>
      <c r="C39" s="34"/>
      <c r="D39" s="35"/>
    </row>
    <row r="40" spans="1:4" x14ac:dyDescent="0.25">
      <c r="A40" s="59" t="s">
        <v>248</v>
      </c>
      <c r="B40" s="73">
        <v>11.022</v>
      </c>
      <c r="C40" s="34"/>
      <c r="D40" s="35"/>
    </row>
    <row r="41" spans="1:4" x14ac:dyDescent="0.25">
      <c r="A41" s="98"/>
      <c r="B41" s="99"/>
    </row>
    <row r="42" spans="1:4" x14ac:dyDescent="0.25">
      <c r="A42" s="64"/>
      <c r="B42" s="67"/>
    </row>
    <row r="43" spans="1:4" ht="21" x14ac:dyDescent="0.35">
      <c r="A43" s="58" t="s">
        <v>249</v>
      </c>
      <c r="B43" s="87">
        <f>SUM(B44:B47)</f>
        <v>47.134</v>
      </c>
      <c r="C43" s="1" t="s">
        <v>151</v>
      </c>
    </row>
    <row r="44" spans="1:4" x14ac:dyDescent="0.25">
      <c r="A44" s="3" t="s">
        <v>250</v>
      </c>
      <c r="B44" s="3">
        <v>15</v>
      </c>
      <c r="C44" s="79"/>
    </row>
    <row r="45" spans="1:4" x14ac:dyDescent="0.25">
      <c r="A45" s="3" t="s">
        <v>157</v>
      </c>
      <c r="B45" s="3">
        <v>0.25</v>
      </c>
      <c r="C45" s="79"/>
    </row>
    <row r="46" spans="1:4" x14ac:dyDescent="0.25">
      <c r="A46" s="3" t="s">
        <v>251</v>
      </c>
      <c r="B46" s="3">
        <v>14.884</v>
      </c>
      <c r="C46" s="79"/>
    </row>
    <row r="47" spans="1:4" x14ac:dyDescent="0.25">
      <c r="A47" s="3" t="s">
        <v>79</v>
      </c>
      <c r="B47" s="3">
        <v>17</v>
      </c>
      <c r="C47" s="79"/>
    </row>
    <row r="48" spans="1:4" x14ac:dyDescent="0.25">
      <c r="A48" s="36" t="s">
        <v>252</v>
      </c>
      <c r="B48" s="36">
        <v>3</v>
      </c>
      <c r="C48" s="79"/>
    </row>
    <row r="49" spans="1:3" x14ac:dyDescent="0.25">
      <c r="A49" s="96"/>
      <c r="B49" s="96"/>
      <c r="C49" s="79"/>
    </row>
    <row r="50" spans="1:3" ht="30" x14ac:dyDescent="0.25">
      <c r="A50" s="58" t="s">
        <v>253</v>
      </c>
      <c r="B50" s="72">
        <v>31</v>
      </c>
      <c r="C50" s="79"/>
    </row>
    <row r="51" spans="1:3" x14ac:dyDescent="0.25">
      <c r="A51" s="100"/>
      <c r="B51" s="100"/>
      <c r="C51" s="79"/>
    </row>
    <row r="52" spans="1:3" ht="30" x14ac:dyDescent="0.25">
      <c r="A52" s="57" t="s">
        <v>158</v>
      </c>
      <c r="B52" s="72">
        <f>SUM(B53:B55)</f>
        <v>54</v>
      </c>
      <c r="C52" s="79"/>
    </row>
    <row r="53" spans="1:3" x14ac:dyDescent="0.25">
      <c r="A53" s="52" t="s">
        <v>47</v>
      </c>
      <c r="B53" s="13">
        <v>12</v>
      </c>
      <c r="C53" s="80"/>
    </row>
    <row r="54" spans="1:3" x14ac:dyDescent="0.25">
      <c r="A54" s="38" t="s">
        <v>159</v>
      </c>
      <c r="B54" s="3">
        <v>42</v>
      </c>
      <c r="C54" s="79"/>
    </row>
    <row r="55" spans="1:3" x14ac:dyDescent="0.25">
      <c r="A55" s="38" t="s">
        <v>149</v>
      </c>
      <c r="B55" s="3">
        <v>0</v>
      </c>
      <c r="C55" s="79"/>
    </row>
    <row r="56" spans="1:3" x14ac:dyDescent="0.25">
      <c r="A56" s="60"/>
      <c r="B56" s="97"/>
      <c r="C56" s="79"/>
    </row>
    <row r="57" spans="1:3" x14ac:dyDescent="0.25">
      <c r="A57" s="86" t="s">
        <v>79</v>
      </c>
      <c r="B57" s="72">
        <v>17</v>
      </c>
      <c r="C57" s="79"/>
    </row>
    <row r="58" spans="1:3" x14ac:dyDescent="0.25">
      <c r="A58" s="101" t="s">
        <v>252</v>
      </c>
      <c r="B58" s="102">
        <v>3</v>
      </c>
    </row>
    <row r="59" spans="1:3" ht="21" x14ac:dyDescent="0.35">
      <c r="A59" s="64"/>
      <c r="B59" s="65"/>
      <c r="C59" s="1" t="s">
        <v>160</v>
      </c>
    </row>
    <row r="60" spans="1:3" ht="30" x14ac:dyDescent="0.25">
      <c r="A60" s="59" t="s">
        <v>254</v>
      </c>
      <c r="B60" s="73">
        <v>37.942999999999998</v>
      </c>
    </row>
    <row r="61" spans="1:3" x14ac:dyDescent="0.25">
      <c r="A61" s="99"/>
      <c r="B61" s="99"/>
    </row>
    <row r="62" spans="1:3" ht="30" x14ac:dyDescent="0.25">
      <c r="A62" s="57" t="s">
        <v>255</v>
      </c>
      <c r="B62" s="87">
        <f>SUM(B63:B64)</f>
        <v>31.78</v>
      </c>
    </row>
    <row r="63" spans="1:3" x14ac:dyDescent="0.25">
      <c r="A63" s="13" t="s">
        <v>256</v>
      </c>
      <c r="B63" s="13">
        <v>17.018000000000001</v>
      </c>
    </row>
    <row r="64" spans="1:3" x14ac:dyDescent="0.25">
      <c r="A64" s="54" t="s">
        <v>257</v>
      </c>
      <c r="B64" s="54">
        <v>14.762</v>
      </c>
    </row>
    <row r="65" spans="1:4" x14ac:dyDescent="0.25">
      <c r="A65" s="60"/>
      <c r="B65" s="60"/>
    </row>
    <row r="66" spans="1:4" x14ac:dyDescent="0.25">
      <c r="A66" s="59" t="s">
        <v>258</v>
      </c>
      <c r="B66" s="122">
        <v>7.2080000000000002</v>
      </c>
    </row>
    <row r="67" spans="1:4" x14ac:dyDescent="0.25">
      <c r="A67" s="99"/>
      <c r="B67" s="99"/>
    </row>
    <row r="68" spans="1:4" ht="30" x14ac:dyDescent="0.25">
      <c r="A68" s="121" t="s">
        <v>134</v>
      </c>
      <c r="B68" s="75">
        <f>B69+B70</f>
        <v>29</v>
      </c>
    </row>
    <row r="69" spans="1:4" x14ac:dyDescent="0.25">
      <c r="A69" s="98" t="s">
        <v>135</v>
      </c>
      <c r="B69" s="99">
        <v>2</v>
      </c>
    </row>
    <row r="70" spans="1:4" x14ac:dyDescent="0.25">
      <c r="A70" s="98" t="s">
        <v>136</v>
      </c>
      <c r="B70" s="99">
        <v>27</v>
      </c>
    </row>
    <row r="71" spans="1:4" x14ac:dyDescent="0.25">
      <c r="A71" s="60"/>
      <c r="B71" s="97"/>
    </row>
    <row r="72" spans="1:4" s="43" customFormat="1" ht="30" x14ac:dyDescent="0.25">
      <c r="A72" s="59" t="s">
        <v>137</v>
      </c>
      <c r="B72" s="73">
        <f>SUM(B73:B75)</f>
        <v>29</v>
      </c>
      <c r="C72"/>
      <c r="D72"/>
    </row>
    <row r="73" spans="1:4" x14ac:dyDescent="0.25">
      <c r="A73" s="98" t="s">
        <v>138</v>
      </c>
      <c r="B73" s="99">
        <v>0</v>
      </c>
    </row>
    <row r="74" spans="1:4" x14ac:dyDescent="0.25">
      <c r="A74" s="95" t="s">
        <v>135</v>
      </c>
      <c r="B74" s="96">
        <v>2</v>
      </c>
    </row>
    <row r="75" spans="1:4" x14ac:dyDescent="0.25">
      <c r="A75" s="98" t="s">
        <v>136</v>
      </c>
      <c r="B75" s="99">
        <v>27</v>
      </c>
    </row>
    <row r="76" spans="1:4" x14ac:dyDescent="0.25">
      <c r="A76" s="43"/>
    </row>
    <row r="77" spans="1:4" x14ac:dyDescent="0.25">
      <c r="A77" s="43"/>
    </row>
    <row r="78" spans="1:4" ht="21" x14ac:dyDescent="0.35">
      <c r="A78" s="48" t="s">
        <v>222</v>
      </c>
    </row>
    <row r="79" spans="1:4" x14ac:dyDescent="0.25">
      <c r="A79" s="43"/>
    </row>
    <row r="80" spans="1:4" ht="21" x14ac:dyDescent="0.35">
      <c r="A80" s="49" t="s">
        <v>110</v>
      </c>
      <c r="B80" s="46" t="s">
        <v>68</v>
      </c>
      <c r="C80" s="1" t="s">
        <v>187</v>
      </c>
    </row>
    <row r="81" spans="1:3" ht="26.25" x14ac:dyDescent="0.25">
      <c r="A81" s="89" t="s">
        <v>228</v>
      </c>
      <c r="B81" s="87">
        <v>31.327000000000002</v>
      </c>
    </row>
    <row r="82" spans="1:3" x14ac:dyDescent="0.25">
      <c r="A82" s="54"/>
      <c r="B82" s="36"/>
    </row>
    <row r="83" spans="1:3" ht="30" x14ac:dyDescent="0.25">
      <c r="A83" s="57" t="s">
        <v>231</v>
      </c>
      <c r="B83" s="87">
        <v>43.488</v>
      </c>
    </row>
    <row r="84" spans="1:3" x14ac:dyDescent="0.25">
      <c r="A84" s="54"/>
      <c r="B84" s="36"/>
    </row>
    <row r="86" spans="1:3" ht="30" x14ac:dyDescent="0.25">
      <c r="A86" s="57" t="s">
        <v>259</v>
      </c>
      <c r="B86" s="72">
        <f>SUM(B87:B89)</f>
        <v>55.012999999999998</v>
      </c>
    </row>
    <row r="87" spans="1:3" x14ac:dyDescent="0.25">
      <c r="A87" s="52" t="s">
        <v>47</v>
      </c>
      <c r="B87" s="13">
        <v>12</v>
      </c>
    </row>
    <row r="88" spans="1:3" x14ac:dyDescent="0.25">
      <c r="A88" s="38" t="s">
        <v>159</v>
      </c>
      <c r="B88" s="3">
        <v>42</v>
      </c>
    </row>
    <row r="89" spans="1:3" x14ac:dyDescent="0.25">
      <c r="A89" s="38" t="s">
        <v>175</v>
      </c>
      <c r="B89" s="3">
        <v>1.0129999999999999</v>
      </c>
    </row>
    <row r="90" spans="1:3" x14ac:dyDescent="0.25">
      <c r="A90" s="91"/>
      <c r="B90" s="5"/>
    </row>
    <row r="91" spans="1:3" x14ac:dyDescent="0.25">
      <c r="A91" s="57" t="s">
        <v>235</v>
      </c>
      <c r="B91" s="72">
        <v>23</v>
      </c>
    </row>
    <row r="92" spans="1:3" x14ac:dyDescent="0.25">
      <c r="A92" s="52"/>
      <c r="B92" s="13"/>
    </row>
    <row r="93" spans="1:3" ht="21" x14ac:dyDescent="0.35">
      <c r="A93" s="68"/>
      <c r="B93" s="67"/>
      <c r="C93" s="1" t="s">
        <v>176</v>
      </c>
    </row>
    <row r="94" spans="1:3" x14ac:dyDescent="0.25">
      <c r="A94" s="58" t="s">
        <v>236</v>
      </c>
      <c r="B94" s="72">
        <f>SUM(B95:B98)</f>
        <v>67</v>
      </c>
    </row>
    <row r="95" spans="1:3" x14ac:dyDescent="0.25">
      <c r="A95" s="98" t="s">
        <v>237</v>
      </c>
      <c r="B95" s="99">
        <v>2</v>
      </c>
    </row>
    <row r="96" spans="1:3" x14ac:dyDescent="0.25">
      <c r="A96" s="95" t="s">
        <v>238</v>
      </c>
      <c r="B96" s="96">
        <v>1</v>
      </c>
    </row>
    <row r="97" spans="1:3" x14ac:dyDescent="0.25">
      <c r="A97" s="38" t="s">
        <v>167</v>
      </c>
      <c r="B97" s="3">
        <v>37</v>
      </c>
    </row>
    <row r="98" spans="1:3" ht="30" x14ac:dyDescent="0.25">
      <c r="A98" s="38" t="s">
        <v>168</v>
      </c>
      <c r="B98" s="3">
        <v>27</v>
      </c>
    </row>
    <row r="99" spans="1:3" x14ac:dyDescent="0.25">
      <c r="A99" s="60"/>
      <c r="B99" s="97"/>
      <c r="C99" s="34"/>
    </row>
    <row r="100" spans="1:3" ht="30" x14ac:dyDescent="0.25">
      <c r="A100" s="58" t="s">
        <v>130</v>
      </c>
      <c r="B100" s="72">
        <f>SUM(B101:B103)</f>
        <v>45.703000000000003</v>
      </c>
      <c r="C100" s="79"/>
    </row>
    <row r="101" spans="1:3" ht="45.75" x14ac:dyDescent="0.25">
      <c r="A101" s="98" t="s">
        <v>106</v>
      </c>
      <c r="B101" s="99">
        <v>1.7030000000000001</v>
      </c>
      <c r="C101" s="80" t="s">
        <v>131</v>
      </c>
    </row>
    <row r="102" spans="1:3" x14ac:dyDescent="0.25">
      <c r="A102" s="95" t="s">
        <v>132</v>
      </c>
      <c r="B102" s="96">
        <v>31</v>
      </c>
      <c r="C102" s="79"/>
    </row>
    <row r="103" spans="1:3" x14ac:dyDescent="0.25">
      <c r="A103" s="95" t="s">
        <v>133</v>
      </c>
      <c r="B103" s="96">
        <v>13</v>
      </c>
      <c r="C103" s="79"/>
    </row>
    <row r="104" spans="1:3" x14ac:dyDescent="0.25">
      <c r="A104" s="63"/>
      <c r="B104" s="100"/>
      <c r="C104" s="34"/>
    </row>
    <row r="105" spans="1:3" x14ac:dyDescent="0.25">
      <c r="A105" s="58" t="s">
        <v>260</v>
      </c>
      <c r="B105" s="74">
        <v>60.902000000000001</v>
      </c>
      <c r="C105" s="34"/>
    </row>
    <row r="106" spans="1:3" x14ac:dyDescent="0.25">
      <c r="A106" s="52"/>
      <c r="B106" s="13"/>
    </row>
    <row r="107" spans="1:3" ht="21" x14ac:dyDescent="0.35">
      <c r="A107" s="68"/>
      <c r="B107" s="67"/>
      <c r="C107" s="1" t="s">
        <v>139</v>
      </c>
    </row>
    <row r="108" spans="1:3" ht="31.5" x14ac:dyDescent="0.35">
      <c r="A108" s="58" t="s">
        <v>239</v>
      </c>
      <c r="B108" s="72">
        <f>SUM(B109:B110)</f>
        <v>30.716999999999999</v>
      </c>
      <c r="C108" s="1"/>
    </row>
    <row r="109" spans="1:3" ht="31.5" x14ac:dyDescent="0.35">
      <c r="A109" s="61" t="s">
        <v>240</v>
      </c>
      <c r="B109" s="13">
        <v>28.047999999999998</v>
      </c>
      <c r="C109" s="1"/>
    </row>
    <row r="110" spans="1:3" ht="21" x14ac:dyDescent="0.35">
      <c r="A110" s="50" t="s">
        <v>218</v>
      </c>
      <c r="B110" s="3">
        <v>2.669</v>
      </c>
      <c r="C110" s="1"/>
    </row>
    <row r="111" spans="1:3" x14ac:dyDescent="0.25">
      <c r="A111" s="98"/>
      <c r="B111" s="99"/>
    </row>
    <row r="112" spans="1:3" ht="30" x14ac:dyDescent="0.25">
      <c r="A112" s="57" t="s">
        <v>241</v>
      </c>
      <c r="B112" s="87">
        <f>SUM(B113:B114)</f>
        <v>35.31</v>
      </c>
      <c r="C112" s="34"/>
    </row>
    <row r="113" spans="1:3" x14ac:dyDescent="0.25">
      <c r="A113" s="98" t="s">
        <v>242</v>
      </c>
      <c r="B113" s="99">
        <v>6.3079999999999998</v>
      </c>
      <c r="C113" s="34"/>
    </row>
    <row r="114" spans="1:3" x14ac:dyDescent="0.25">
      <c r="A114" s="95" t="s">
        <v>243</v>
      </c>
      <c r="B114" s="96">
        <v>29.001999999999999</v>
      </c>
      <c r="C114" s="34"/>
    </row>
    <row r="115" spans="1:3" x14ac:dyDescent="0.25">
      <c r="A115" s="60"/>
      <c r="B115" s="97"/>
    </row>
    <row r="116" spans="1:3" ht="30" x14ac:dyDescent="0.25">
      <c r="A116" s="57" t="s">
        <v>185</v>
      </c>
      <c r="B116" s="72">
        <v>39</v>
      </c>
    </row>
    <row r="117" spans="1:3" x14ac:dyDescent="0.25">
      <c r="A117" s="60"/>
      <c r="B117" s="97"/>
    </row>
    <row r="118" spans="1:3" x14ac:dyDescent="0.25">
      <c r="A118" s="59" t="s">
        <v>248</v>
      </c>
      <c r="B118" s="73">
        <v>11.022</v>
      </c>
    </row>
    <row r="119" spans="1:3" x14ac:dyDescent="0.25">
      <c r="A119" s="95"/>
      <c r="B119" s="96"/>
    </row>
    <row r="120" spans="1:3" x14ac:dyDescent="0.25">
      <c r="A120" s="64"/>
      <c r="B120" s="67"/>
    </row>
    <row r="121" spans="1:3" ht="21" x14ac:dyDescent="0.35">
      <c r="A121" s="58" t="s">
        <v>249</v>
      </c>
      <c r="B121" s="87">
        <f>SUM(B122:B125)</f>
        <v>47.134</v>
      </c>
      <c r="C121" s="1" t="s">
        <v>151</v>
      </c>
    </row>
    <row r="122" spans="1:3" x14ac:dyDescent="0.25">
      <c r="A122" s="3" t="s">
        <v>250</v>
      </c>
      <c r="B122" s="3">
        <v>15</v>
      </c>
      <c r="C122" s="79"/>
    </row>
    <row r="123" spans="1:3" x14ac:dyDescent="0.25">
      <c r="A123" s="3" t="s">
        <v>157</v>
      </c>
      <c r="B123" s="3">
        <v>0.25</v>
      </c>
      <c r="C123" s="79"/>
    </row>
    <row r="124" spans="1:3" x14ac:dyDescent="0.25">
      <c r="A124" s="3" t="s">
        <v>251</v>
      </c>
      <c r="B124" s="3">
        <v>14.884</v>
      </c>
      <c r="C124" s="79"/>
    </row>
    <row r="125" spans="1:3" x14ac:dyDescent="0.25">
      <c r="A125" s="3" t="s">
        <v>79</v>
      </c>
      <c r="B125" s="3">
        <v>17</v>
      </c>
      <c r="C125" s="79"/>
    </row>
    <row r="126" spans="1:3" x14ac:dyDescent="0.25">
      <c r="A126" s="36" t="s">
        <v>252</v>
      </c>
      <c r="B126" s="36">
        <v>3</v>
      </c>
      <c r="C126" s="79"/>
    </row>
    <row r="127" spans="1:3" x14ac:dyDescent="0.25">
      <c r="A127" s="96"/>
      <c r="B127" s="96"/>
      <c r="C127" s="79"/>
    </row>
    <row r="128" spans="1:3" ht="30" x14ac:dyDescent="0.25">
      <c r="A128" s="58" t="s">
        <v>253</v>
      </c>
      <c r="B128" s="72">
        <v>31</v>
      </c>
      <c r="C128" s="79"/>
    </row>
    <row r="129" spans="1:3" x14ac:dyDescent="0.25">
      <c r="A129" s="100"/>
      <c r="B129" s="100"/>
      <c r="C129" s="79"/>
    </row>
    <row r="130" spans="1:3" ht="30" x14ac:dyDescent="0.25">
      <c r="A130" s="57" t="s">
        <v>158</v>
      </c>
      <c r="B130" s="72">
        <f>SUM(B131:B133)</f>
        <v>54</v>
      </c>
      <c r="C130" s="79"/>
    </row>
    <row r="131" spans="1:3" x14ac:dyDescent="0.25">
      <c r="A131" s="52" t="s">
        <v>47</v>
      </c>
      <c r="B131" s="13">
        <v>12</v>
      </c>
      <c r="C131" s="80"/>
    </row>
    <row r="132" spans="1:3" x14ac:dyDescent="0.25">
      <c r="A132" s="38" t="s">
        <v>159</v>
      </c>
      <c r="B132" s="3">
        <v>42</v>
      </c>
      <c r="C132" s="79"/>
    </row>
    <row r="133" spans="1:3" x14ac:dyDescent="0.25">
      <c r="A133" s="38" t="s">
        <v>149</v>
      </c>
      <c r="B133" s="3">
        <v>0</v>
      </c>
      <c r="C133" s="79"/>
    </row>
    <row r="134" spans="1:3" x14ac:dyDescent="0.25">
      <c r="A134" s="60"/>
      <c r="B134" s="97"/>
      <c r="C134" s="79"/>
    </row>
    <row r="135" spans="1:3" x14ac:dyDescent="0.25">
      <c r="A135" s="86" t="s">
        <v>79</v>
      </c>
      <c r="B135" s="72">
        <v>17</v>
      </c>
      <c r="C135" s="79"/>
    </row>
    <row r="136" spans="1:3" x14ac:dyDescent="0.25">
      <c r="A136" s="101" t="s">
        <v>252</v>
      </c>
      <c r="B136" s="102">
        <v>3</v>
      </c>
    </row>
    <row r="137" spans="1:3" ht="21" x14ac:dyDescent="0.35">
      <c r="A137" s="64"/>
      <c r="B137" s="65"/>
      <c r="C137" s="1" t="s">
        <v>160</v>
      </c>
    </row>
    <row r="138" spans="1:3" ht="30" x14ac:dyDescent="0.25">
      <c r="A138" s="59" t="s">
        <v>254</v>
      </c>
      <c r="B138" s="73">
        <v>37.942999999999998</v>
      </c>
    </row>
    <row r="139" spans="1:3" x14ac:dyDescent="0.25">
      <c r="A139" s="99"/>
      <c r="B139" s="99"/>
    </row>
    <row r="140" spans="1:3" ht="30" x14ac:dyDescent="0.25">
      <c r="A140" s="57" t="s">
        <v>255</v>
      </c>
      <c r="B140" s="87">
        <f>SUM(B141:B142)</f>
        <v>31.78</v>
      </c>
    </row>
    <row r="141" spans="1:3" x14ac:dyDescent="0.25">
      <c r="A141" s="13" t="s">
        <v>256</v>
      </c>
      <c r="B141" s="13">
        <v>17.018000000000001</v>
      </c>
    </row>
    <row r="142" spans="1:3" x14ac:dyDescent="0.25">
      <c r="A142" s="54" t="s">
        <v>257</v>
      </c>
      <c r="B142" s="54">
        <v>14.762</v>
      </c>
    </row>
    <row r="143" spans="1:3" x14ac:dyDescent="0.25">
      <c r="A143" s="60"/>
      <c r="B143" s="60"/>
    </row>
    <row r="144" spans="1:3" x14ac:dyDescent="0.25">
      <c r="A144" s="59" t="s">
        <v>258</v>
      </c>
      <c r="B144" s="122">
        <v>7.2080000000000002</v>
      </c>
    </row>
    <row r="145" spans="1:4" x14ac:dyDescent="0.25">
      <c r="A145" s="38"/>
      <c r="B145" s="3"/>
    </row>
    <row r="146" spans="1:4" ht="30" x14ac:dyDescent="0.25">
      <c r="A146" s="59" t="s">
        <v>169</v>
      </c>
      <c r="B146" s="73">
        <v>41</v>
      </c>
    </row>
    <row r="147" spans="1:4" x14ac:dyDescent="0.25">
      <c r="A147" s="43"/>
    </row>
    <row r="148" spans="1:4" x14ac:dyDescent="0.25">
      <c r="A148" s="43"/>
    </row>
    <row r="149" spans="1:4" x14ac:dyDescent="0.25">
      <c r="A149" s="43"/>
    </row>
    <row r="150" spans="1:4" x14ac:dyDescent="0.25">
      <c r="A150" s="43"/>
    </row>
    <row r="151" spans="1:4" x14ac:dyDescent="0.25">
      <c r="A151" s="43"/>
    </row>
    <row r="152" spans="1:4" x14ac:dyDescent="0.25">
      <c r="A152" s="43"/>
    </row>
    <row r="153" spans="1:4" x14ac:dyDescent="0.25">
      <c r="A153" s="43"/>
    </row>
    <row r="154" spans="1:4" x14ac:dyDescent="0.25">
      <c r="A154" s="43"/>
    </row>
    <row r="155" spans="1:4" x14ac:dyDescent="0.25">
      <c r="A155" s="43"/>
    </row>
    <row r="157" spans="1:4" s="43" customFormat="1" x14ac:dyDescent="0.25">
      <c r="A157"/>
      <c r="B157"/>
      <c r="C157"/>
      <c r="D15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F135"/>
  <sheetViews>
    <sheetView topLeftCell="A125" workbookViewId="0">
      <selection activeCell="A138" sqref="A138"/>
    </sheetView>
  </sheetViews>
  <sheetFormatPr defaultColWidth="8.85546875" defaultRowHeight="15" x14ac:dyDescent="0.25"/>
  <cols>
    <col min="1" max="1" width="26.85546875" customWidth="1"/>
    <col min="2" max="2" width="16.42578125" customWidth="1"/>
    <col min="3" max="3" width="21.42578125" customWidth="1"/>
    <col min="5" max="5" width="36.7109375" style="43" customWidth="1"/>
    <col min="6" max="6" width="10.5703125" style="43" customWidth="1"/>
  </cols>
  <sheetData>
    <row r="1" spans="1:3" ht="21" x14ac:dyDescent="0.35">
      <c r="A1" s="48" t="s">
        <v>261</v>
      </c>
    </row>
    <row r="2" spans="1:3" x14ac:dyDescent="0.25">
      <c r="A2" s="43"/>
    </row>
    <row r="3" spans="1:3" ht="21" x14ac:dyDescent="0.35">
      <c r="A3" s="49" t="s">
        <v>110</v>
      </c>
      <c r="B3" s="46" t="s">
        <v>68</v>
      </c>
      <c r="C3" s="1" t="s">
        <v>187</v>
      </c>
    </row>
    <row r="4" spans="1:3" x14ac:dyDescent="0.25">
      <c r="A4" s="89" t="s">
        <v>262</v>
      </c>
      <c r="B4" s="107">
        <f>SUM(B5:B7)</f>
        <v>42.555</v>
      </c>
    </row>
    <row r="5" spans="1:3" x14ac:dyDescent="0.25">
      <c r="A5" s="3" t="s">
        <v>263</v>
      </c>
      <c r="B5" s="39">
        <v>29.616</v>
      </c>
    </row>
    <row r="6" spans="1:3" x14ac:dyDescent="0.25">
      <c r="A6" s="36" t="s">
        <v>204</v>
      </c>
      <c r="B6" s="40">
        <v>5.4640000000000004</v>
      </c>
    </row>
    <row r="7" spans="1:3" x14ac:dyDescent="0.25">
      <c r="A7" s="96" t="s">
        <v>124</v>
      </c>
      <c r="B7" s="123">
        <v>7.4749999999999996</v>
      </c>
    </row>
    <row r="8" spans="1:3" x14ac:dyDescent="0.25">
      <c r="A8" s="97"/>
      <c r="B8" s="108"/>
    </row>
    <row r="9" spans="1:3" x14ac:dyDescent="0.25">
      <c r="A9" s="120" t="s">
        <v>264</v>
      </c>
      <c r="B9" s="125">
        <v>30.308</v>
      </c>
    </row>
    <row r="10" spans="1:3" x14ac:dyDescent="0.25">
      <c r="A10" s="100"/>
      <c r="B10" s="124"/>
    </row>
    <row r="11" spans="1:3" ht="30" x14ac:dyDescent="0.25">
      <c r="A11" s="57" t="s">
        <v>158</v>
      </c>
      <c r="B11" s="72">
        <f>SUM(B12:B14)</f>
        <v>54</v>
      </c>
    </row>
    <row r="12" spans="1:3" x14ac:dyDescent="0.25">
      <c r="A12" s="52" t="s">
        <v>47</v>
      </c>
      <c r="B12" s="13">
        <v>12</v>
      </c>
    </row>
    <row r="13" spans="1:3" x14ac:dyDescent="0.25">
      <c r="A13" s="38" t="s">
        <v>159</v>
      </c>
      <c r="B13" s="3">
        <v>42</v>
      </c>
    </row>
    <row r="14" spans="1:3" x14ac:dyDescent="0.25">
      <c r="A14" s="38" t="s">
        <v>149</v>
      </c>
      <c r="B14" s="3">
        <v>0</v>
      </c>
    </row>
    <row r="15" spans="1:3" x14ac:dyDescent="0.25">
      <c r="A15" s="52"/>
      <c r="B15" s="13"/>
    </row>
    <row r="16" spans="1:3" x14ac:dyDescent="0.25">
      <c r="A16" s="57" t="s">
        <v>221</v>
      </c>
      <c r="B16" s="87">
        <v>15.117000000000001</v>
      </c>
    </row>
    <row r="17" spans="1:3" ht="21" x14ac:dyDescent="0.35">
      <c r="A17" s="71"/>
      <c r="B17" s="106"/>
      <c r="C17" s="1" t="s">
        <v>176</v>
      </c>
    </row>
    <row r="18" spans="1:3" ht="21" x14ac:dyDescent="0.35">
      <c r="A18" s="57" t="s">
        <v>194</v>
      </c>
      <c r="B18" s="87">
        <v>30.681000000000001</v>
      </c>
      <c r="C18" s="1"/>
    </row>
    <row r="19" spans="1:3" ht="21" x14ac:dyDescent="0.35">
      <c r="A19" s="57" t="s">
        <v>195</v>
      </c>
      <c r="B19" s="87">
        <v>30.946999999999999</v>
      </c>
      <c r="C19" s="1"/>
    </row>
    <row r="20" spans="1:3" ht="21" x14ac:dyDescent="0.35">
      <c r="A20" s="60"/>
      <c r="B20" s="97"/>
      <c r="C20" s="1"/>
    </row>
    <row r="21" spans="1:3" ht="21" x14ac:dyDescent="0.35">
      <c r="A21" s="59" t="s">
        <v>265</v>
      </c>
      <c r="B21" s="73">
        <v>30.375</v>
      </c>
      <c r="C21" s="1"/>
    </row>
    <row r="22" spans="1:3" ht="21" x14ac:dyDescent="0.35">
      <c r="A22" s="98"/>
      <c r="B22" s="99"/>
      <c r="C22" s="1"/>
    </row>
    <row r="23" spans="1:3" x14ac:dyDescent="0.25">
      <c r="A23" s="57" t="s">
        <v>197</v>
      </c>
      <c r="B23" s="87">
        <f>SUM(B24:B26)</f>
        <v>37.024999999999999</v>
      </c>
      <c r="C23" s="34"/>
    </row>
    <row r="24" spans="1:3" x14ac:dyDescent="0.25">
      <c r="A24" s="52" t="s">
        <v>198</v>
      </c>
      <c r="B24" s="13">
        <v>2.0249999999999999</v>
      </c>
      <c r="C24" s="34"/>
    </row>
    <row r="25" spans="1:3" x14ac:dyDescent="0.25">
      <c r="A25" s="38" t="s">
        <v>199</v>
      </c>
      <c r="B25" s="3">
        <v>0</v>
      </c>
      <c r="C25" s="34"/>
    </row>
    <row r="26" spans="1:3" x14ac:dyDescent="0.25">
      <c r="A26" s="38" t="s">
        <v>200</v>
      </c>
      <c r="B26" s="3">
        <v>35</v>
      </c>
      <c r="C26" s="34"/>
    </row>
    <row r="27" spans="1:3" x14ac:dyDescent="0.25">
      <c r="A27" s="52"/>
      <c r="B27" s="13"/>
      <c r="C27" s="34"/>
    </row>
    <row r="28" spans="1:3" ht="21" x14ac:dyDescent="0.35">
      <c r="A28" s="68"/>
      <c r="B28" s="67"/>
      <c r="C28" s="1" t="s">
        <v>139</v>
      </c>
    </row>
    <row r="29" spans="1:3" x14ac:dyDescent="0.25">
      <c r="A29" s="58" t="s">
        <v>266</v>
      </c>
      <c r="B29" s="72">
        <f>SUM(B30:B33)</f>
        <v>45.3</v>
      </c>
    </row>
    <row r="30" spans="1:3" x14ac:dyDescent="0.25">
      <c r="A30" s="3" t="s">
        <v>210</v>
      </c>
      <c r="B30" s="39">
        <v>38</v>
      </c>
    </row>
    <row r="31" spans="1:3" x14ac:dyDescent="0.25">
      <c r="A31" s="3" t="s">
        <v>267</v>
      </c>
      <c r="B31" s="39">
        <v>1.3</v>
      </c>
    </row>
    <row r="32" spans="1:3" x14ac:dyDescent="0.25">
      <c r="A32" s="3" t="s">
        <v>268</v>
      </c>
      <c r="B32" s="39">
        <v>6</v>
      </c>
    </row>
    <row r="33" spans="1:3" x14ac:dyDescent="0.25">
      <c r="A33" s="38"/>
      <c r="B33" s="3"/>
    </row>
    <row r="34" spans="1:3" x14ac:dyDescent="0.25">
      <c r="A34" s="57" t="s">
        <v>269</v>
      </c>
      <c r="B34" s="87">
        <f>SUM(B35:B38)</f>
        <v>48.296999999999997</v>
      </c>
    </row>
    <row r="35" spans="1:3" x14ac:dyDescent="0.25">
      <c r="A35" s="52" t="s">
        <v>270</v>
      </c>
      <c r="B35" s="13">
        <v>2</v>
      </c>
    </row>
    <row r="36" spans="1:3" x14ac:dyDescent="0.25">
      <c r="A36" s="38" t="s">
        <v>271</v>
      </c>
      <c r="B36" s="3">
        <v>1</v>
      </c>
    </row>
    <row r="37" spans="1:3" x14ac:dyDescent="0.25">
      <c r="A37" s="38" t="s">
        <v>272</v>
      </c>
      <c r="B37" s="3">
        <v>2.0249999999999999</v>
      </c>
    </row>
    <row r="38" spans="1:3" x14ac:dyDescent="0.25">
      <c r="A38" s="38" t="s">
        <v>273</v>
      </c>
      <c r="B38" s="3">
        <v>43.271999999999998</v>
      </c>
    </row>
    <row r="40" spans="1:3" ht="30" x14ac:dyDescent="0.25">
      <c r="A40" s="59" t="s">
        <v>134</v>
      </c>
      <c r="B40" s="73">
        <f>B41+B42</f>
        <v>29</v>
      </c>
    </row>
    <row r="41" spans="1:3" x14ac:dyDescent="0.25">
      <c r="A41" s="98" t="s">
        <v>135</v>
      </c>
      <c r="B41" s="99">
        <v>2</v>
      </c>
    </row>
    <row r="42" spans="1:3" x14ac:dyDescent="0.25">
      <c r="A42" s="63" t="s">
        <v>136</v>
      </c>
      <c r="B42" s="100">
        <v>27</v>
      </c>
    </row>
    <row r="43" spans="1:3" x14ac:dyDescent="0.25">
      <c r="A43" s="117"/>
      <c r="B43" s="118"/>
    </row>
    <row r="44" spans="1:3" ht="30" x14ac:dyDescent="0.25">
      <c r="A44" s="59" t="s">
        <v>208</v>
      </c>
      <c r="B44" s="73">
        <f>SUM(B45:B47)</f>
        <v>29</v>
      </c>
    </row>
    <row r="45" spans="1:3" x14ac:dyDescent="0.25">
      <c r="A45" s="98" t="s">
        <v>199</v>
      </c>
      <c r="B45" s="99">
        <v>0</v>
      </c>
      <c r="C45" s="79"/>
    </row>
    <row r="46" spans="1:3" x14ac:dyDescent="0.25">
      <c r="A46" s="95" t="s">
        <v>135</v>
      </c>
      <c r="B46" s="96">
        <v>2</v>
      </c>
      <c r="C46" s="80"/>
    </row>
    <row r="47" spans="1:3" x14ac:dyDescent="0.25">
      <c r="A47" s="63" t="s">
        <v>136</v>
      </c>
      <c r="B47" s="100">
        <v>27</v>
      </c>
      <c r="C47" s="79"/>
    </row>
    <row r="48" spans="1:3" x14ac:dyDescent="0.25">
      <c r="A48" s="95"/>
      <c r="B48" s="96"/>
      <c r="C48" s="79"/>
    </row>
    <row r="49" spans="1:3" ht="30" x14ac:dyDescent="0.25">
      <c r="A49" s="59" t="s">
        <v>215</v>
      </c>
      <c r="B49" s="73">
        <v>3.339</v>
      </c>
      <c r="C49" s="79"/>
    </row>
    <row r="50" spans="1:3" ht="21" x14ac:dyDescent="0.35">
      <c r="A50" s="64"/>
      <c r="B50" s="65"/>
      <c r="C50" s="1" t="s">
        <v>151</v>
      </c>
    </row>
    <row r="51" spans="1:3" ht="30" x14ac:dyDescent="0.25">
      <c r="A51" s="58" t="s">
        <v>274</v>
      </c>
      <c r="B51" s="87">
        <f>SUM(B52:B53)</f>
        <v>41.759</v>
      </c>
    </row>
    <row r="52" spans="1:3" x14ac:dyDescent="0.25">
      <c r="A52" s="91" t="s">
        <v>275</v>
      </c>
      <c r="B52" s="5">
        <v>31</v>
      </c>
    </row>
    <row r="53" spans="1:3" x14ac:dyDescent="0.25">
      <c r="A53" s="95" t="s">
        <v>218</v>
      </c>
      <c r="B53" s="96">
        <v>10.759</v>
      </c>
    </row>
    <row r="54" spans="1:3" x14ac:dyDescent="0.25">
      <c r="C54" s="79"/>
    </row>
    <row r="55" spans="1:3" x14ac:dyDescent="0.25">
      <c r="A55" s="86" t="s">
        <v>276</v>
      </c>
      <c r="B55" s="72">
        <v>13.954000000000001</v>
      </c>
      <c r="C55" s="79"/>
    </row>
    <row r="56" spans="1:3" x14ac:dyDescent="0.25">
      <c r="A56" s="100"/>
      <c r="B56" s="100"/>
      <c r="C56" s="79"/>
    </row>
    <row r="57" spans="1:3" x14ac:dyDescent="0.25">
      <c r="A57" s="57" t="s">
        <v>172</v>
      </c>
      <c r="B57" s="72">
        <f>SUM(B58+B60+B61)</f>
        <v>79.025000000000006</v>
      </c>
      <c r="C57" s="79"/>
    </row>
    <row r="58" spans="1:3" x14ac:dyDescent="0.25">
      <c r="A58" s="52" t="s">
        <v>47</v>
      </c>
      <c r="B58" s="13">
        <v>14</v>
      </c>
      <c r="C58" s="80"/>
    </row>
    <row r="59" spans="1:3" x14ac:dyDescent="0.25">
      <c r="A59" s="38" t="s">
        <v>173</v>
      </c>
      <c r="B59" s="3">
        <v>61</v>
      </c>
      <c r="C59" s="79"/>
    </row>
    <row r="60" spans="1:3" x14ac:dyDescent="0.25">
      <c r="A60" s="38" t="s">
        <v>174</v>
      </c>
      <c r="B60" s="3">
        <v>63</v>
      </c>
      <c r="C60" s="79"/>
    </row>
    <row r="61" spans="1:3" x14ac:dyDescent="0.25">
      <c r="A61" s="38" t="s">
        <v>175</v>
      </c>
      <c r="B61" s="7">
        <v>2.0249999999999999</v>
      </c>
      <c r="C61" s="80"/>
    </row>
    <row r="62" spans="1:3" ht="21" x14ac:dyDescent="0.35">
      <c r="A62" s="64"/>
      <c r="B62" s="65"/>
      <c r="C62" s="1" t="s">
        <v>160</v>
      </c>
    </row>
    <row r="63" spans="1:3" x14ac:dyDescent="0.25">
      <c r="A63" s="59" t="s">
        <v>277</v>
      </c>
      <c r="B63" s="126">
        <v>44</v>
      </c>
    </row>
    <row r="64" spans="1:3" x14ac:dyDescent="0.25">
      <c r="A64" s="63"/>
      <c r="B64" s="100"/>
    </row>
    <row r="65" spans="1:3" x14ac:dyDescent="0.25">
      <c r="A65" s="59" t="s">
        <v>278</v>
      </c>
      <c r="B65" s="126">
        <v>38.021999999999998</v>
      </c>
    </row>
    <row r="66" spans="1:3" x14ac:dyDescent="0.25">
      <c r="A66" s="121" t="s">
        <v>279</v>
      </c>
      <c r="B66" s="127">
        <v>14</v>
      </c>
    </row>
    <row r="67" spans="1:3" x14ac:dyDescent="0.25">
      <c r="A67" s="98"/>
      <c r="B67" s="99"/>
    </row>
    <row r="68" spans="1:3" ht="30" x14ac:dyDescent="0.25">
      <c r="A68" s="57" t="s">
        <v>185</v>
      </c>
      <c r="B68" s="72">
        <v>39</v>
      </c>
    </row>
    <row r="69" spans="1:3" x14ac:dyDescent="0.25">
      <c r="A69" s="43"/>
    </row>
    <row r="70" spans="1:3" x14ac:dyDescent="0.25">
      <c r="A70" s="43"/>
    </row>
    <row r="71" spans="1:3" ht="21" x14ac:dyDescent="0.35">
      <c r="A71" s="48" t="s">
        <v>280</v>
      </c>
    </row>
    <row r="72" spans="1:3" x14ac:dyDescent="0.25">
      <c r="A72" s="43"/>
    </row>
    <row r="73" spans="1:3" ht="21" x14ac:dyDescent="0.35">
      <c r="A73" s="49" t="s">
        <v>110</v>
      </c>
      <c r="B73" s="46" t="s">
        <v>68</v>
      </c>
      <c r="C73" s="1" t="s">
        <v>187</v>
      </c>
    </row>
    <row r="74" spans="1:3" x14ac:dyDescent="0.25">
      <c r="A74" s="89" t="s">
        <v>262</v>
      </c>
      <c r="B74" s="107">
        <f>SUM(B75:B77)</f>
        <v>42.555</v>
      </c>
    </row>
    <row r="75" spans="1:3" x14ac:dyDescent="0.25">
      <c r="A75" s="3" t="s">
        <v>263</v>
      </c>
      <c r="B75" s="39">
        <v>29.616</v>
      </c>
    </row>
    <row r="76" spans="1:3" x14ac:dyDescent="0.25">
      <c r="A76" s="36" t="s">
        <v>204</v>
      </c>
      <c r="B76" s="40">
        <v>5.4640000000000004</v>
      </c>
    </row>
    <row r="77" spans="1:3" x14ac:dyDescent="0.25">
      <c r="A77" s="96" t="s">
        <v>124</v>
      </c>
      <c r="B77" s="123">
        <v>7.4749999999999996</v>
      </c>
    </row>
    <row r="78" spans="1:3" x14ac:dyDescent="0.25">
      <c r="A78" s="8"/>
      <c r="B78" s="128"/>
    </row>
    <row r="79" spans="1:3" x14ac:dyDescent="0.25">
      <c r="A79" s="120" t="s">
        <v>264</v>
      </c>
      <c r="B79" s="125">
        <v>30.308</v>
      </c>
    </row>
    <row r="80" spans="1:3" x14ac:dyDescent="0.25">
      <c r="A80" s="8"/>
      <c r="B80" s="128"/>
    </row>
    <row r="81" spans="1:3" ht="30" x14ac:dyDescent="0.25">
      <c r="A81" s="57" t="s">
        <v>158</v>
      </c>
      <c r="B81" s="72">
        <f>SUM(B82:B84)</f>
        <v>54</v>
      </c>
    </row>
    <row r="82" spans="1:3" x14ac:dyDescent="0.25">
      <c r="A82" s="52" t="s">
        <v>47</v>
      </c>
      <c r="B82" s="13">
        <v>12</v>
      </c>
    </row>
    <row r="83" spans="1:3" x14ac:dyDescent="0.25">
      <c r="A83" s="38" t="s">
        <v>159</v>
      </c>
      <c r="B83" s="3">
        <v>42</v>
      </c>
    </row>
    <row r="84" spans="1:3" x14ac:dyDescent="0.25">
      <c r="A84" s="38" t="s">
        <v>149</v>
      </c>
      <c r="B84" s="3">
        <v>0</v>
      </c>
    </row>
    <row r="85" spans="1:3" x14ac:dyDescent="0.25">
      <c r="A85" s="52"/>
      <c r="B85" s="13"/>
    </row>
    <row r="86" spans="1:3" x14ac:dyDescent="0.25">
      <c r="A86" s="57" t="s">
        <v>221</v>
      </c>
      <c r="B86" s="87">
        <v>15.117000000000001</v>
      </c>
    </row>
    <row r="87" spans="1:3" ht="21" x14ac:dyDescent="0.35">
      <c r="A87" s="71"/>
      <c r="B87" s="106"/>
      <c r="C87" s="1" t="s">
        <v>176</v>
      </c>
    </row>
    <row r="88" spans="1:3" x14ac:dyDescent="0.25">
      <c r="A88" s="57" t="s">
        <v>194</v>
      </c>
      <c r="B88" s="87">
        <v>30.681000000000001</v>
      </c>
    </row>
    <row r="89" spans="1:3" x14ac:dyDescent="0.25">
      <c r="A89" s="57" t="s">
        <v>195</v>
      </c>
      <c r="B89" s="87">
        <v>30.946999999999999</v>
      </c>
    </row>
    <row r="90" spans="1:3" x14ac:dyDescent="0.25">
      <c r="A90" s="60"/>
      <c r="B90" s="97"/>
    </row>
    <row r="91" spans="1:3" x14ac:dyDescent="0.25">
      <c r="A91" s="59" t="s">
        <v>265</v>
      </c>
      <c r="B91" s="73">
        <v>30.375</v>
      </c>
    </row>
    <row r="92" spans="1:3" x14ac:dyDescent="0.25">
      <c r="A92" s="98"/>
      <c r="B92" s="99"/>
    </row>
    <row r="93" spans="1:3" x14ac:dyDescent="0.25">
      <c r="A93" s="57" t="s">
        <v>197</v>
      </c>
      <c r="B93" s="87">
        <f>SUM(B94:B96)</f>
        <v>37.024999999999999</v>
      </c>
    </row>
    <row r="94" spans="1:3" x14ac:dyDescent="0.25">
      <c r="A94" s="52" t="s">
        <v>198</v>
      </c>
      <c r="B94" s="13">
        <v>2.0249999999999999</v>
      </c>
    </row>
    <row r="95" spans="1:3" x14ac:dyDescent="0.25">
      <c r="A95" s="38" t="s">
        <v>199</v>
      </c>
      <c r="B95" s="3">
        <v>0</v>
      </c>
    </row>
    <row r="96" spans="1:3" x14ac:dyDescent="0.25">
      <c r="A96" s="38" t="s">
        <v>200</v>
      </c>
      <c r="B96" s="3">
        <v>35</v>
      </c>
    </row>
    <row r="97" spans="1:3" x14ac:dyDescent="0.25">
      <c r="A97" s="52"/>
      <c r="B97" s="13"/>
    </row>
    <row r="98" spans="1:3" ht="21" x14ac:dyDescent="0.35">
      <c r="A98" s="68"/>
      <c r="B98" s="67"/>
      <c r="C98" s="1" t="s">
        <v>139</v>
      </c>
    </row>
    <row r="99" spans="1:3" x14ac:dyDescent="0.25">
      <c r="A99" s="58" t="s">
        <v>266</v>
      </c>
      <c r="B99" s="72">
        <f>SUM(B100:B103)</f>
        <v>45.3</v>
      </c>
    </row>
    <row r="100" spans="1:3" x14ac:dyDescent="0.25">
      <c r="A100" s="3" t="s">
        <v>210</v>
      </c>
      <c r="B100" s="39">
        <v>38</v>
      </c>
    </row>
    <row r="101" spans="1:3" x14ac:dyDescent="0.25">
      <c r="A101" s="3" t="s">
        <v>267</v>
      </c>
      <c r="B101" s="39">
        <v>1.3</v>
      </c>
    </row>
    <row r="102" spans="1:3" x14ac:dyDescent="0.25">
      <c r="A102" s="3" t="s">
        <v>268</v>
      </c>
      <c r="B102" s="39">
        <v>6</v>
      </c>
    </row>
    <row r="103" spans="1:3" x14ac:dyDescent="0.25">
      <c r="A103" s="38"/>
      <c r="B103" s="3"/>
    </row>
    <row r="104" spans="1:3" x14ac:dyDescent="0.25">
      <c r="A104" s="57" t="s">
        <v>269</v>
      </c>
      <c r="B104" s="87">
        <f>SUM(B105:B108)</f>
        <v>48.296999999999997</v>
      </c>
    </row>
    <row r="105" spans="1:3" x14ac:dyDescent="0.25">
      <c r="A105" s="52" t="s">
        <v>270</v>
      </c>
      <c r="B105" s="13">
        <v>2</v>
      </c>
    </row>
    <row r="106" spans="1:3" x14ac:dyDescent="0.25">
      <c r="A106" s="38" t="s">
        <v>271</v>
      </c>
      <c r="B106" s="3">
        <v>1</v>
      </c>
    </row>
    <row r="107" spans="1:3" x14ac:dyDescent="0.25">
      <c r="A107" s="38" t="s">
        <v>272</v>
      </c>
      <c r="B107" s="3">
        <v>2.0249999999999999</v>
      </c>
      <c r="C107" s="79"/>
    </row>
    <row r="108" spans="1:3" x14ac:dyDescent="0.25">
      <c r="A108" s="38" t="s">
        <v>273</v>
      </c>
      <c r="B108" s="3">
        <v>43.271999999999998</v>
      </c>
      <c r="C108" s="80"/>
    </row>
    <row r="109" spans="1:3" x14ac:dyDescent="0.25">
      <c r="A109" s="60"/>
      <c r="B109" s="97"/>
    </row>
    <row r="110" spans="1:3" ht="30" x14ac:dyDescent="0.25">
      <c r="A110" s="59" t="s">
        <v>169</v>
      </c>
      <c r="B110" s="73">
        <v>41</v>
      </c>
    </row>
    <row r="111" spans="1:3" x14ac:dyDescent="0.25">
      <c r="A111" s="100"/>
      <c r="B111" s="100"/>
    </row>
    <row r="112" spans="1:3" ht="30" x14ac:dyDescent="0.25">
      <c r="A112" s="59" t="s">
        <v>215</v>
      </c>
      <c r="B112" s="73">
        <v>3.339</v>
      </c>
    </row>
    <row r="114" spans="1:3" ht="21" x14ac:dyDescent="0.35">
      <c r="A114" s="64"/>
      <c r="B114" s="67"/>
      <c r="C114" s="1" t="s">
        <v>151</v>
      </c>
    </row>
    <row r="115" spans="1:3" ht="31.5" x14ac:dyDescent="0.35">
      <c r="A115" s="58" t="s">
        <v>274</v>
      </c>
      <c r="B115" s="87">
        <f>SUM(B116:B117)</f>
        <v>41.759</v>
      </c>
      <c r="C115" s="1"/>
    </row>
    <row r="116" spans="1:3" ht="21" x14ac:dyDescent="0.35">
      <c r="A116" s="91" t="s">
        <v>275</v>
      </c>
      <c r="B116" s="5">
        <v>31</v>
      </c>
      <c r="C116" s="1"/>
    </row>
    <row r="117" spans="1:3" ht="21" x14ac:dyDescent="0.35">
      <c r="A117" s="95" t="s">
        <v>218</v>
      </c>
      <c r="B117" s="96">
        <v>10.759</v>
      </c>
      <c r="C117" s="1"/>
    </row>
    <row r="118" spans="1:3" ht="21" x14ac:dyDescent="0.35">
      <c r="C118" s="1"/>
    </row>
    <row r="119" spans="1:3" ht="21" x14ac:dyDescent="0.35">
      <c r="A119" s="86" t="s">
        <v>281</v>
      </c>
      <c r="B119" s="72">
        <f>SUM(B120:B121)</f>
        <v>28.614000000000001</v>
      </c>
      <c r="C119" s="1"/>
    </row>
    <row r="120" spans="1:3" ht="21" x14ac:dyDescent="0.35">
      <c r="A120" s="99" t="s">
        <v>276</v>
      </c>
      <c r="B120" s="112">
        <v>13.954000000000001</v>
      </c>
      <c r="C120" s="1"/>
    </row>
    <row r="121" spans="1:3" ht="21" x14ac:dyDescent="0.35">
      <c r="A121" s="96" t="s">
        <v>282</v>
      </c>
      <c r="B121" s="110">
        <v>14.66</v>
      </c>
      <c r="C121" s="1"/>
    </row>
    <row r="122" spans="1:3" ht="21" x14ac:dyDescent="0.35">
      <c r="A122" s="100"/>
      <c r="B122" s="100"/>
      <c r="C122" s="1"/>
    </row>
    <row r="123" spans="1:3" ht="21" x14ac:dyDescent="0.35">
      <c r="A123" s="57" t="s">
        <v>172</v>
      </c>
      <c r="B123" s="72">
        <f>SUM(B124+B126+B127)</f>
        <v>79.025000000000006</v>
      </c>
      <c r="C123" s="1"/>
    </row>
    <row r="124" spans="1:3" ht="21" x14ac:dyDescent="0.35">
      <c r="A124" s="52" t="s">
        <v>47</v>
      </c>
      <c r="B124" s="13">
        <v>14</v>
      </c>
      <c r="C124" s="1"/>
    </row>
    <row r="125" spans="1:3" x14ac:dyDescent="0.25">
      <c r="A125" s="38" t="s">
        <v>173</v>
      </c>
      <c r="B125" s="3">
        <v>61</v>
      </c>
    </row>
    <row r="126" spans="1:3" x14ac:dyDescent="0.25">
      <c r="A126" s="38" t="s">
        <v>174</v>
      </c>
      <c r="B126" s="3">
        <v>63</v>
      </c>
    </row>
    <row r="127" spans="1:3" x14ac:dyDescent="0.25">
      <c r="A127" s="38" t="s">
        <v>175</v>
      </c>
      <c r="B127" s="7">
        <v>2.0249999999999999</v>
      </c>
    </row>
    <row r="128" spans="1:3" x14ac:dyDescent="0.25">
      <c r="A128" s="60"/>
      <c r="B128" s="97"/>
      <c r="C128" s="80"/>
    </row>
    <row r="129" spans="1:3" ht="21" x14ac:dyDescent="0.35">
      <c r="A129" s="64"/>
      <c r="B129" s="65"/>
      <c r="C129" s="1" t="s">
        <v>160</v>
      </c>
    </row>
    <row r="130" spans="1:3" x14ac:dyDescent="0.25">
      <c r="A130" s="59" t="s">
        <v>277</v>
      </c>
      <c r="B130" s="126">
        <v>44</v>
      </c>
    </row>
    <row r="131" spans="1:3" x14ac:dyDescent="0.25">
      <c r="A131" s="63"/>
      <c r="B131" s="100"/>
    </row>
    <row r="132" spans="1:3" x14ac:dyDescent="0.25">
      <c r="A132" s="59" t="s">
        <v>278</v>
      </c>
      <c r="B132" s="126">
        <v>38.021999999999998</v>
      </c>
    </row>
    <row r="133" spans="1:3" x14ac:dyDescent="0.25">
      <c r="A133" s="121" t="s">
        <v>279</v>
      </c>
      <c r="B133" s="127">
        <v>14</v>
      </c>
    </row>
    <row r="134" spans="1:3" x14ac:dyDescent="0.25">
      <c r="A134" s="98"/>
      <c r="B134" s="99"/>
      <c r="C134" s="79"/>
    </row>
    <row r="135" spans="1:3" ht="30" x14ac:dyDescent="0.25">
      <c r="A135" s="57" t="s">
        <v>185</v>
      </c>
      <c r="B135" s="72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4485-4A57-40C3-B37A-B8F8D33B9A11}">
  <sheetPr>
    <tabColor rgb="FFFF0000"/>
  </sheetPr>
  <dimension ref="A1:C145"/>
  <sheetViews>
    <sheetView topLeftCell="A126" workbookViewId="0">
      <selection activeCell="F16" sqref="F16"/>
    </sheetView>
  </sheetViews>
  <sheetFormatPr defaultRowHeight="15" x14ac:dyDescent="0.25"/>
  <cols>
    <col min="1" max="1" width="32.5703125" customWidth="1"/>
    <col min="2" max="2" width="14.7109375" customWidth="1"/>
    <col min="3" max="3" width="15.7109375" bestFit="1" customWidth="1"/>
  </cols>
  <sheetData>
    <row r="1" spans="1:3" ht="21" x14ac:dyDescent="0.35">
      <c r="A1" s="48" t="s">
        <v>109</v>
      </c>
      <c r="B1" s="8"/>
      <c r="C1" s="1"/>
    </row>
    <row r="2" spans="1:3" ht="21" x14ac:dyDescent="0.35">
      <c r="A2" s="43"/>
      <c r="B2" s="8"/>
      <c r="C2" s="4"/>
    </row>
    <row r="3" spans="1:3" ht="21" x14ac:dyDescent="0.35">
      <c r="A3" s="49" t="s">
        <v>110</v>
      </c>
      <c r="B3" s="46" t="s">
        <v>68</v>
      </c>
      <c r="C3" s="1" t="s">
        <v>111</v>
      </c>
    </row>
    <row r="4" spans="1:3" ht="31.5" x14ac:dyDescent="0.35">
      <c r="A4" s="57" t="s">
        <v>112</v>
      </c>
      <c r="B4" s="72">
        <f>B5+B6</f>
        <v>33.621000000000002</v>
      </c>
      <c r="C4" s="1"/>
    </row>
    <row r="5" spans="1:3" x14ac:dyDescent="0.25">
      <c r="A5" s="52" t="s">
        <v>113</v>
      </c>
      <c r="B5" s="13">
        <v>4.6210000000000004</v>
      </c>
      <c r="C5" s="79"/>
    </row>
    <row r="6" spans="1:3" x14ac:dyDescent="0.25">
      <c r="A6" s="38" t="s">
        <v>114</v>
      </c>
      <c r="B6" s="3">
        <v>29</v>
      </c>
      <c r="C6" s="79"/>
    </row>
    <row r="7" spans="1:3" x14ac:dyDescent="0.25">
      <c r="A7" s="51"/>
      <c r="B7" s="36"/>
      <c r="C7" s="79"/>
    </row>
    <row r="8" spans="1:3" x14ac:dyDescent="0.25">
      <c r="A8" s="58" t="s">
        <v>283</v>
      </c>
      <c r="B8" s="72">
        <f>SUM(B9:B14)</f>
        <v>36.893000000000001</v>
      </c>
      <c r="C8" s="79"/>
    </row>
    <row r="9" spans="1:3" x14ac:dyDescent="0.25">
      <c r="A9" s="43" t="s">
        <v>284</v>
      </c>
      <c r="B9" s="5">
        <v>3</v>
      </c>
      <c r="C9" s="79"/>
    </row>
    <row r="10" spans="1:3" x14ac:dyDescent="0.25">
      <c r="A10" s="51" t="s">
        <v>285</v>
      </c>
      <c r="B10" s="36">
        <v>0</v>
      </c>
      <c r="C10" s="79"/>
    </row>
    <row r="11" spans="1:3" x14ac:dyDescent="0.25">
      <c r="A11" s="51" t="s">
        <v>286</v>
      </c>
      <c r="B11" s="36">
        <v>10.125</v>
      </c>
      <c r="C11" s="79"/>
    </row>
    <row r="12" spans="1:3" x14ac:dyDescent="0.25">
      <c r="A12" s="51" t="s">
        <v>287</v>
      </c>
      <c r="B12" s="36">
        <v>18</v>
      </c>
      <c r="C12" s="79"/>
    </row>
    <row r="13" spans="1:3" x14ac:dyDescent="0.25">
      <c r="A13" s="51" t="s">
        <v>288</v>
      </c>
      <c r="B13" s="36">
        <v>0.5</v>
      </c>
      <c r="C13" s="79"/>
    </row>
    <row r="14" spans="1:3" x14ac:dyDescent="0.25">
      <c r="A14" s="51" t="s">
        <v>289</v>
      </c>
      <c r="B14" s="36">
        <v>5.2679999999999998</v>
      </c>
      <c r="C14" s="79"/>
    </row>
    <row r="15" spans="1:3" x14ac:dyDescent="0.25">
      <c r="A15" s="51"/>
      <c r="B15" s="36"/>
      <c r="C15" s="79"/>
    </row>
    <row r="16" spans="1:3" x14ac:dyDescent="0.25">
      <c r="A16" s="58" t="s">
        <v>121</v>
      </c>
      <c r="B16" s="72">
        <v>32</v>
      </c>
      <c r="C16" s="79"/>
    </row>
    <row r="17" spans="1:3" ht="21" x14ac:dyDescent="0.35">
      <c r="A17" s="64"/>
      <c r="B17" s="65"/>
      <c r="C17" s="1" t="s">
        <v>122</v>
      </c>
    </row>
    <row r="18" spans="1:3" ht="21" x14ac:dyDescent="0.35">
      <c r="A18" s="57" t="s">
        <v>290</v>
      </c>
      <c r="B18" s="72">
        <f>SUM(B19:B21)</f>
        <v>44.36</v>
      </c>
      <c r="C18" s="1"/>
    </row>
    <row r="19" spans="1:3" x14ac:dyDescent="0.25">
      <c r="A19" s="52" t="s">
        <v>291</v>
      </c>
      <c r="B19" s="13">
        <v>15.36</v>
      </c>
      <c r="C19" s="80"/>
    </row>
    <row r="20" spans="1:3" x14ac:dyDescent="0.25">
      <c r="A20" s="38" t="s">
        <v>114</v>
      </c>
      <c r="B20" s="3">
        <v>29</v>
      </c>
      <c r="C20" s="80"/>
    </row>
    <row r="21" spans="1:3" x14ac:dyDescent="0.25">
      <c r="A21" s="38"/>
      <c r="B21" s="3"/>
      <c r="C21" s="78"/>
    </row>
    <row r="22" spans="1:3" ht="21" x14ac:dyDescent="0.35">
      <c r="A22" s="51"/>
      <c r="B22" s="36"/>
      <c r="C22" s="1"/>
    </row>
    <row r="23" spans="1:3" x14ac:dyDescent="0.25">
      <c r="A23" s="58" t="s">
        <v>130</v>
      </c>
      <c r="B23" s="72">
        <f>SUM(B24:B26)</f>
        <v>41.703000000000003</v>
      </c>
      <c r="C23" s="79"/>
    </row>
    <row r="24" spans="1:3" x14ac:dyDescent="0.25">
      <c r="A24" s="61" t="s">
        <v>106</v>
      </c>
      <c r="B24" s="13">
        <v>1.7030000000000001</v>
      </c>
      <c r="C24" s="80"/>
    </row>
    <row r="25" spans="1:3" x14ac:dyDescent="0.25">
      <c r="A25" s="50" t="s">
        <v>132</v>
      </c>
      <c r="B25" s="3">
        <v>27</v>
      </c>
      <c r="C25" s="79"/>
    </row>
    <row r="26" spans="1:3" x14ac:dyDescent="0.25">
      <c r="A26" s="50" t="s">
        <v>133</v>
      </c>
      <c r="B26" s="3">
        <v>13</v>
      </c>
      <c r="C26" s="79"/>
    </row>
    <row r="27" spans="1:3" x14ac:dyDescent="0.25">
      <c r="A27" s="51"/>
      <c r="B27" s="36"/>
      <c r="C27" s="79"/>
    </row>
    <row r="28" spans="1:3" x14ac:dyDescent="0.25">
      <c r="A28" s="59" t="s">
        <v>169</v>
      </c>
      <c r="B28" s="73">
        <v>41</v>
      </c>
      <c r="C28" s="79"/>
    </row>
    <row r="29" spans="1:3" ht="21" x14ac:dyDescent="0.35">
      <c r="A29" s="64"/>
      <c r="B29" s="65"/>
      <c r="C29" s="1" t="s">
        <v>139</v>
      </c>
    </row>
    <row r="30" spans="1:3" x14ac:dyDescent="0.25">
      <c r="A30" s="58" t="s">
        <v>140</v>
      </c>
      <c r="B30" s="72">
        <v>28</v>
      </c>
      <c r="C30" s="79"/>
    </row>
    <row r="31" spans="1:3" x14ac:dyDescent="0.25">
      <c r="A31" s="43"/>
      <c r="B31" s="5"/>
      <c r="C31" s="79"/>
    </row>
    <row r="32" spans="1:3" ht="30" x14ac:dyDescent="0.25">
      <c r="A32" s="58" t="s">
        <v>141</v>
      </c>
      <c r="B32" s="72">
        <f>SUM(B33:B34)</f>
        <v>59.145000000000003</v>
      </c>
      <c r="C32" s="79"/>
    </row>
    <row r="33" spans="1:3" x14ac:dyDescent="0.25">
      <c r="A33" s="52" t="s">
        <v>142</v>
      </c>
      <c r="B33" s="13">
        <v>35.145000000000003</v>
      </c>
      <c r="C33" s="80"/>
    </row>
    <row r="34" spans="1:3" x14ac:dyDescent="0.25">
      <c r="A34" s="53" t="s">
        <v>144</v>
      </c>
      <c r="B34" s="3">
        <v>24</v>
      </c>
      <c r="C34" s="80"/>
    </row>
    <row r="35" spans="1:3" x14ac:dyDescent="0.25">
      <c r="A35" s="56"/>
      <c r="B35" s="36"/>
      <c r="C35" s="79"/>
    </row>
    <row r="36" spans="1:3" ht="30" x14ac:dyDescent="0.25">
      <c r="A36" s="58" t="s">
        <v>292</v>
      </c>
      <c r="B36" s="72">
        <f>SUM(B37:B39)</f>
        <v>55.012999999999998</v>
      </c>
      <c r="C36" s="79"/>
    </row>
    <row r="37" spans="1:3" x14ac:dyDescent="0.25">
      <c r="A37" s="53" t="s">
        <v>47</v>
      </c>
      <c r="B37" s="13">
        <v>12</v>
      </c>
      <c r="C37" s="79"/>
    </row>
    <row r="38" spans="1:3" x14ac:dyDescent="0.25">
      <c r="A38" s="38" t="s">
        <v>159</v>
      </c>
      <c r="B38" s="3">
        <v>42</v>
      </c>
      <c r="C38" s="79"/>
    </row>
    <row r="39" spans="1:3" x14ac:dyDescent="0.25">
      <c r="A39" s="38" t="s">
        <v>175</v>
      </c>
      <c r="B39" s="3">
        <v>1.0129999999999999</v>
      </c>
      <c r="C39" s="79"/>
    </row>
    <row r="40" spans="1:3" x14ac:dyDescent="0.25">
      <c r="A40" s="51"/>
      <c r="B40" s="36"/>
      <c r="C40" s="79"/>
    </row>
    <row r="41" spans="1:3" ht="21" x14ac:dyDescent="0.35">
      <c r="A41" s="58" t="s">
        <v>170</v>
      </c>
      <c r="B41" s="72">
        <v>11.016</v>
      </c>
      <c r="C41" s="1"/>
    </row>
    <row r="42" spans="1:3" ht="21" x14ac:dyDescent="0.35">
      <c r="A42" s="64"/>
      <c r="B42" s="65"/>
      <c r="C42" s="1" t="s">
        <v>151</v>
      </c>
    </row>
    <row r="43" spans="1:3" x14ac:dyDescent="0.25">
      <c r="A43" s="58" t="s">
        <v>293</v>
      </c>
      <c r="B43" s="72">
        <f>SUM(B44:B46)</f>
        <v>54</v>
      </c>
      <c r="C43" s="79"/>
    </row>
    <row r="44" spans="1:3" x14ac:dyDescent="0.25">
      <c r="A44" s="61" t="s">
        <v>294</v>
      </c>
      <c r="B44" s="13">
        <v>0</v>
      </c>
      <c r="C44" s="79"/>
    </row>
    <row r="45" spans="1:3" x14ac:dyDescent="0.25">
      <c r="A45" s="50" t="s">
        <v>295</v>
      </c>
      <c r="B45" s="3">
        <v>54</v>
      </c>
      <c r="C45" s="79"/>
    </row>
    <row r="46" spans="1:3" x14ac:dyDescent="0.25">
      <c r="A46" s="50" t="s">
        <v>285</v>
      </c>
      <c r="B46" s="13">
        <v>0</v>
      </c>
      <c r="C46" s="80"/>
    </row>
    <row r="47" spans="1:3" x14ac:dyDescent="0.25">
      <c r="A47" s="51"/>
      <c r="B47" s="36"/>
      <c r="C47" s="79"/>
    </row>
    <row r="48" spans="1:3" ht="30" x14ac:dyDescent="0.25">
      <c r="A48" s="58" t="s">
        <v>239</v>
      </c>
      <c r="B48" s="72">
        <f>SUM(B49:B50)</f>
        <v>30.716999999999999</v>
      </c>
      <c r="C48" s="79"/>
    </row>
    <row r="49" spans="1:3" x14ac:dyDescent="0.25">
      <c r="A49" s="61" t="s">
        <v>240</v>
      </c>
      <c r="B49" s="13">
        <v>28.047999999999998</v>
      </c>
      <c r="C49" s="79"/>
    </row>
    <row r="50" spans="1:3" x14ac:dyDescent="0.25">
      <c r="A50" s="50" t="s">
        <v>218</v>
      </c>
      <c r="B50" s="3">
        <v>2.669</v>
      </c>
      <c r="C50" s="79"/>
    </row>
    <row r="51" spans="1:3" x14ac:dyDescent="0.25">
      <c r="A51" s="51"/>
      <c r="B51" s="36"/>
      <c r="C51" s="79"/>
    </row>
    <row r="52" spans="1:3" ht="30" x14ac:dyDescent="0.25">
      <c r="A52" s="58" t="s">
        <v>296</v>
      </c>
      <c r="B52" s="72">
        <f>SUM(B53:B54)</f>
        <v>29.754999999999999</v>
      </c>
      <c r="C52" s="79"/>
    </row>
    <row r="53" spans="1:3" x14ac:dyDescent="0.25">
      <c r="A53" s="61" t="s">
        <v>297</v>
      </c>
      <c r="B53" s="13">
        <f>0.5+1.242+1.013</f>
        <v>2.7549999999999999</v>
      </c>
      <c r="C53" s="80"/>
    </row>
    <row r="54" spans="1:3" x14ac:dyDescent="0.25">
      <c r="A54" s="50" t="s">
        <v>298</v>
      </c>
      <c r="B54" s="3">
        <v>27</v>
      </c>
      <c r="C54" s="79"/>
    </row>
    <row r="55" spans="1:3" ht="21" x14ac:dyDescent="0.35">
      <c r="A55" s="66"/>
      <c r="B55" s="67"/>
      <c r="C55" s="1" t="s">
        <v>160</v>
      </c>
    </row>
    <row r="56" spans="1:3" x14ac:dyDescent="0.25">
      <c r="A56" s="58" t="s">
        <v>299</v>
      </c>
      <c r="B56" s="72">
        <f>SUM(B57:B60)</f>
        <v>68</v>
      </c>
      <c r="C56" s="79"/>
    </row>
    <row r="57" spans="1:3" x14ac:dyDescent="0.25">
      <c r="A57" s="61" t="s">
        <v>162</v>
      </c>
      <c r="B57" s="13">
        <v>34</v>
      </c>
      <c r="C57" s="79"/>
    </row>
    <row r="58" spans="1:3" x14ac:dyDescent="0.25">
      <c r="A58" s="50" t="s">
        <v>73</v>
      </c>
      <c r="B58" s="3">
        <v>29</v>
      </c>
      <c r="C58" s="79"/>
    </row>
    <row r="59" spans="1:3" x14ac:dyDescent="0.25">
      <c r="A59" s="50" t="s">
        <v>135</v>
      </c>
      <c r="B59" s="3">
        <v>1</v>
      </c>
      <c r="C59" s="79"/>
    </row>
    <row r="60" spans="1:3" x14ac:dyDescent="0.25">
      <c r="A60" s="50" t="s">
        <v>164</v>
      </c>
      <c r="B60" s="3">
        <v>4</v>
      </c>
      <c r="C60" s="79"/>
    </row>
    <row r="61" spans="1:3" x14ac:dyDescent="0.25">
      <c r="A61" s="51"/>
      <c r="B61" s="36"/>
      <c r="C61" s="79"/>
    </row>
    <row r="62" spans="1:3" x14ac:dyDescent="0.25">
      <c r="A62" s="58" t="s">
        <v>165</v>
      </c>
      <c r="B62" s="72">
        <f>SUM(B63:B65)</f>
        <v>78</v>
      </c>
      <c r="C62" s="79"/>
    </row>
    <row r="63" spans="1:3" x14ac:dyDescent="0.25">
      <c r="A63" s="52" t="s">
        <v>166</v>
      </c>
      <c r="B63" s="13">
        <v>14</v>
      </c>
      <c r="C63" s="79"/>
    </row>
    <row r="64" spans="1:3" x14ac:dyDescent="0.25">
      <c r="A64" s="38" t="s">
        <v>167</v>
      </c>
      <c r="B64" s="3">
        <v>37</v>
      </c>
      <c r="C64" s="81"/>
    </row>
    <row r="65" spans="1:3" x14ac:dyDescent="0.25">
      <c r="A65" s="38" t="s">
        <v>168</v>
      </c>
      <c r="B65" s="3">
        <v>27</v>
      </c>
      <c r="C65" s="79"/>
    </row>
    <row r="66" spans="1:3" x14ac:dyDescent="0.25">
      <c r="A66" s="54"/>
      <c r="B66" s="36"/>
      <c r="C66" s="79"/>
    </row>
    <row r="67" spans="1:3" x14ac:dyDescent="0.25">
      <c r="A67" s="57" t="s">
        <v>300</v>
      </c>
      <c r="B67" s="72">
        <f>SUM(B68:B70)</f>
        <v>32</v>
      </c>
      <c r="C67" s="82"/>
    </row>
    <row r="68" spans="1:3" x14ac:dyDescent="0.25">
      <c r="A68" s="52" t="s">
        <v>157</v>
      </c>
      <c r="B68" s="13">
        <v>2</v>
      </c>
      <c r="C68" s="79"/>
    </row>
    <row r="69" spans="1:3" x14ac:dyDescent="0.25">
      <c r="A69" s="38" t="s">
        <v>301</v>
      </c>
      <c r="B69" s="3">
        <v>2</v>
      </c>
      <c r="C69" s="83"/>
    </row>
    <row r="70" spans="1:3" x14ac:dyDescent="0.25">
      <c r="A70" s="38" t="s">
        <v>302</v>
      </c>
      <c r="B70" s="3">
        <v>28</v>
      </c>
      <c r="C70" s="79"/>
    </row>
    <row r="71" spans="1:3" ht="21" x14ac:dyDescent="0.35">
      <c r="A71" s="43"/>
      <c r="C71" s="1"/>
    </row>
    <row r="72" spans="1:3" ht="21" x14ac:dyDescent="0.35">
      <c r="A72" s="64"/>
      <c r="B72" s="76"/>
      <c r="C72" s="77"/>
    </row>
    <row r="73" spans="1:3" ht="21" x14ac:dyDescent="0.35">
      <c r="A73" s="48" t="s">
        <v>171</v>
      </c>
      <c r="C73" s="1"/>
    </row>
    <row r="74" spans="1:3" ht="21" x14ac:dyDescent="0.35">
      <c r="A74" s="43"/>
      <c r="C74" s="1"/>
    </row>
    <row r="75" spans="1:3" ht="21" x14ac:dyDescent="0.35">
      <c r="A75" s="49" t="s">
        <v>110</v>
      </c>
      <c r="B75" s="46" t="s">
        <v>68</v>
      </c>
      <c r="C75" s="1" t="s">
        <v>111</v>
      </c>
    </row>
    <row r="76" spans="1:3" x14ac:dyDescent="0.25">
      <c r="A76" s="58" t="s">
        <v>283</v>
      </c>
      <c r="B76" s="72">
        <f>SUM(B77:B82)</f>
        <v>36.893000000000001</v>
      </c>
      <c r="C76" s="79"/>
    </row>
    <row r="77" spans="1:3" x14ac:dyDescent="0.25">
      <c r="A77" s="43" t="s">
        <v>284</v>
      </c>
      <c r="B77" s="5">
        <v>3</v>
      </c>
      <c r="C77" s="79"/>
    </row>
    <row r="78" spans="1:3" x14ac:dyDescent="0.25">
      <c r="A78" s="51" t="s">
        <v>285</v>
      </c>
      <c r="B78" s="36">
        <v>0</v>
      </c>
      <c r="C78" s="79"/>
    </row>
    <row r="79" spans="1:3" x14ac:dyDescent="0.25">
      <c r="A79" s="51" t="s">
        <v>286</v>
      </c>
      <c r="B79" s="36">
        <v>10.125</v>
      </c>
      <c r="C79" s="79"/>
    </row>
    <row r="80" spans="1:3" x14ac:dyDescent="0.25">
      <c r="A80" s="51" t="s">
        <v>287</v>
      </c>
      <c r="B80" s="36">
        <v>18</v>
      </c>
      <c r="C80" s="79"/>
    </row>
    <row r="81" spans="1:3" x14ac:dyDescent="0.25">
      <c r="A81" s="51" t="s">
        <v>288</v>
      </c>
      <c r="B81" s="36">
        <v>0.5</v>
      </c>
      <c r="C81" s="79"/>
    </row>
    <row r="82" spans="1:3" x14ac:dyDescent="0.25">
      <c r="A82" s="51" t="s">
        <v>289</v>
      </c>
      <c r="B82" s="36">
        <v>5.2679999999999998</v>
      </c>
      <c r="C82" s="79"/>
    </row>
    <row r="83" spans="1:3" x14ac:dyDescent="0.25">
      <c r="A83" s="43"/>
      <c r="B83" s="94"/>
      <c r="C83" s="79"/>
    </row>
    <row r="84" spans="1:3" ht="30" x14ac:dyDescent="0.25">
      <c r="A84" s="57" t="s">
        <v>112</v>
      </c>
      <c r="B84" s="72">
        <f>SUM(B85:B86)</f>
        <v>33.621000000000002</v>
      </c>
      <c r="C84" s="79"/>
    </row>
    <row r="85" spans="1:3" x14ac:dyDescent="0.25">
      <c r="A85" s="52" t="s">
        <v>113</v>
      </c>
      <c r="B85" s="13">
        <v>4.6210000000000004</v>
      </c>
      <c r="C85" s="79"/>
    </row>
    <row r="86" spans="1:3" x14ac:dyDescent="0.25">
      <c r="A86" s="38" t="s">
        <v>114</v>
      </c>
      <c r="B86" s="3">
        <v>29</v>
      </c>
      <c r="C86" s="79"/>
    </row>
    <row r="87" spans="1:3" x14ac:dyDescent="0.25">
      <c r="A87" s="54"/>
      <c r="B87" s="36"/>
      <c r="C87" s="79"/>
    </row>
    <row r="88" spans="1:3" x14ac:dyDescent="0.25">
      <c r="A88" s="57" t="s">
        <v>172</v>
      </c>
      <c r="B88" s="72">
        <f>SUM(B89+B91+B92)</f>
        <v>79.025000000000006</v>
      </c>
      <c r="C88" s="79"/>
    </row>
    <row r="89" spans="1:3" x14ac:dyDescent="0.25">
      <c r="A89" s="52" t="s">
        <v>47</v>
      </c>
      <c r="B89" s="13">
        <v>14</v>
      </c>
      <c r="C89" s="84"/>
    </row>
    <row r="90" spans="1:3" x14ac:dyDescent="0.25">
      <c r="A90" s="38" t="s">
        <v>173</v>
      </c>
      <c r="B90" s="3">
        <v>61</v>
      </c>
      <c r="C90" s="84"/>
    </row>
    <row r="91" spans="1:3" x14ac:dyDescent="0.25">
      <c r="A91" s="38" t="s">
        <v>174</v>
      </c>
      <c r="B91" s="3">
        <v>63</v>
      </c>
      <c r="C91" s="85"/>
    </row>
    <row r="92" spans="1:3" x14ac:dyDescent="0.25">
      <c r="A92" s="38" t="s">
        <v>175</v>
      </c>
      <c r="B92" s="7">
        <v>2.0249999999999999</v>
      </c>
      <c r="C92" s="79"/>
    </row>
    <row r="93" spans="1:3" ht="21" x14ac:dyDescent="0.35">
      <c r="A93" s="68"/>
      <c r="B93" s="69"/>
      <c r="C93" s="1" t="s">
        <v>176</v>
      </c>
    </row>
    <row r="94" spans="1:3" x14ac:dyDescent="0.25">
      <c r="A94" s="57" t="s">
        <v>290</v>
      </c>
      <c r="B94" s="72">
        <f>SUM(B95:B97)</f>
        <v>44.36</v>
      </c>
      <c r="C94" s="79"/>
    </row>
    <row r="95" spans="1:3" x14ac:dyDescent="0.25">
      <c r="A95" s="52" t="s">
        <v>291</v>
      </c>
      <c r="B95" s="13">
        <v>15.36</v>
      </c>
      <c r="C95" s="79"/>
    </row>
    <row r="96" spans="1:3" x14ac:dyDescent="0.25">
      <c r="A96" s="38" t="s">
        <v>114</v>
      </c>
      <c r="B96" s="3">
        <v>29</v>
      </c>
      <c r="C96" s="79"/>
    </row>
    <row r="97" spans="1:3" x14ac:dyDescent="0.25">
      <c r="A97" s="38"/>
      <c r="B97" s="3"/>
      <c r="C97" s="79"/>
    </row>
    <row r="98" spans="1:3" x14ac:dyDescent="0.25">
      <c r="A98" s="54"/>
      <c r="B98" s="36"/>
      <c r="C98" s="79"/>
    </row>
    <row r="99" spans="1:3" x14ac:dyDescent="0.25">
      <c r="A99" s="58" t="s">
        <v>130</v>
      </c>
      <c r="B99" s="72">
        <f>SUM(B100:B102)</f>
        <v>41.703000000000003</v>
      </c>
      <c r="C99" s="79"/>
    </row>
    <row r="100" spans="1:3" x14ac:dyDescent="0.25">
      <c r="A100" s="61" t="s">
        <v>106</v>
      </c>
      <c r="B100" s="13">
        <v>1.7030000000000001</v>
      </c>
      <c r="C100" s="79"/>
    </row>
    <row r="101" spans="1:3" x14ac:dyDescent="0.25">
      <c r="A101" s="50" t="s">
        <v>132</v>
      </c>
      <c r="B101" s="3">
        <v>27</v>
      </c>
      <c r="C101" s="79"/>
    </row>
    <row r="102" spans="1:3" x14ac:dyDescent="0.25">
      <c r="A102" s="50" t="s">
        <v>133</v>
      </c>
      <c r="B102" s="3">
        <v>13</v>
      </c>
      <c r="C102" s="79"/>
    </row>
    <row r="103" spans="1:3" x14ac:dyDescent="0.25">
      <c r="A103" s="54"/>
      <c r="B103" s="36"/>
      <c r="C103" s="79"/>
    </row>
    <row r="104" spans="1:3" x14ac:dyDescent="0.25">
      <c r="A104" s="59" t="s">
        <v>169</v>
      </c>
      <c r="B104" s="73">
        <v>41</v>
      </c>
      <c r="C104" s="79"/>
    </row>
    <row r="105" spans="1:3" ht="21" x14ac:dyDescent="0.35">
      <c r="A105" s="70"/>
      <c r="B105" s="65"/>
      <c r="C105" s="1" t="s">
        <v>139</v>
      </c>
    </row>
    <row r="106" spans="1:3" ht="30" x14ac:dyDescent="0.25">
      <c r="A106" s="58" t="s">
        <v>141</v>
      </c>
      <c r="B106" s="72">
        <f>SUM(B107:B108)</f>
        <v>59.145000000000003</v>
      </c>
      <c r="C106" s="79"/>
    </row>
    <row r="107" spans="1:3" x14ac:dyDescent="0.25">
      <c r="A107" s="52" t="s">
        <v>142</v>
      </c>
      <c r="B107" s="13">
        <v>35.145000000000003</v>
      </c>
      <c r="C107" s="79"/>
    </row>
    <row r="108" spans="1:3" x14ac:dyDescent="0.25">
      <c r="A108" s="56" t="s">
        <v>144</v>
      </c>
      <c r="B108" s="3">
        <v>24</v>
      </c>
      <c r="C108" s="79"/>
    </row>
    <row r="109" spans="1:3" x14ac:dyDescent="0.25">
      <c r="A109" s="60"/>
      <c r="B109" s="45"/>
      <c r="C109" s="79"/>
    </row>
    <row r="110" spans="1:3" x14ac:dyDescent="0.25">
      <c r="A110" s="59" t="s">
        <v>183</v>
      </c>
      <c r="B110" s="74">
        <v>28</v>
      </c>
      <c r="C110" s="79"/>
    </row>
    <row r="111" spans="1:3" x14ac:dyDescent="0.25">
      <c r="A111" s="62" t="s">
        <v>184</v>
      </c>
      <c r="B111" s="75">
        <v>28</v>
      </c>
      <c r="C111" s="79"/>
    </row>
    <row r="112" spans="1:3" x14ac:dyDescent="0.25">
      <c r="A112" s="63"/>
      <c r="B112" s="8"/>
      <c r="C112" s="79"/>
    </row>
    <row r="113" spans="1:3" x14ac:dyDescent="0.25">
      <c r="A113" s="57" t="s">
        <v>259</v>
      </c>
      <c r="B113" s="72">
        <f>SUM(B114:B116)</f>
        <v>55.012999999999998</v>
      </c>
      <c r="C113" s="79"/>
    </row>
    <row r="114" spans="1:3" x14ac:dyDescent="0.25">
      <c r="A114" s="52" t="s">
        <v>47</v>
      </c>
      <c r="B114" s="13">
        <v>12</v>
      </c>
      <c r="C114" s="79"/>
    </row>
    <row r="115" spans="1:3" x14ac:dyDescent="0.25">
      <c r="A115" s="38" t="s">
        <v>159</v>
      </c>
      <c r="B115" s="3">
        <v>42</v>
      </c>
      <c r="C115" s="79"/>
    </row>
    <row r="116" spans="1:3" x14ac:dyDescent="0.25">
      <c r="A116" s="38" t="s">
        <v>175</v>
      </c>
      <c r="B116" s="3">
        <v>1.0129999999999999</v>
      </c>
      <c r="C116" s="79"/>
    </row>
    <row r="117" spans="1:3" x14ac:dyDescent="0.25">
      <c r="A117" s="55"/>
      <c r="B117" s="36"/>
      <c r="C117" s="79"/>
    </row>
    <row r="118" spans="1:3" x14ac:dyDescent="0.25">
      <c r="A118" s="57" t="s">
        <v>170</v>
      </c>
      <c r="B118" s="72">
        <v>11.016</v>
      </c>
      <c r="C118" s="79"/>
    </row>
    <row r="119" spans="1:3" ht="21" x14ac:dyDescent="0.35">
      <c r="A119" s="71"/>
      <c r="B119" s="65"/>
      <c r="C119" s="1" t="s">
        <v>151</v>
      </c>
    </row>
    <row r="120" spans="1:3" x14ac:dyDescent="0.25">
      <c r="A120" s="58" t="s">
        <v>293</v>
      </c>
      <c r="B120" s="72">
        <f>SUM(B121:B123)</f>
        <v>54</v>
      </c>
      <c r="C120" s="79"/>
    </row>
    <row r="121" spans="1:3" x14ac:dyDescent="0.25">
      <c r="A121" s="61" t="s">
        <v>294</v>
      </c>
      <c r="B121" s="13">
        <v>0</v>
      </c>
      <c r="C121" s="79"/>
    </row>
    <row r="122" spans="1:3" x14ac:dyDescent="0.25">
      <c r="A122" s="50" t="s">
        <v>295</v>
      </c>
      <c r="B122" s="3">
        <v>54</v>
      </c>
      <c r="C122" s="79"/>
    </row>
    <row r="123" spans="1:3" x14ac:dyDescent="0.25">
      <c r="A123" s="50" t="s">
        <v>285</v>
      </c>
      <c r="B123" s="13">
        <v>0</v>
      </c>
      <c r="C123" s="79"/>
    </row>
    <row r="124" spans="1:3" x14ac:dyDescent="0.25">
      <c r="A124" s="51"/>
      <c r="B124" s="36"/>
      <c r="C124" s="79"/>
    </row>
    <row r="125" spans="1:3" ht="30" x14ac:dyDescent="0.25">
      <c r="A125" s="58" t="s">
        <v>239</v>
      </c>
      <c r="B125" s="72">
        <f>SUM(B126:B127)</f>
        <v>30.716999999999999</v>
      </c>
      <c r="C125" s="79"/>
    </row>
    <row r="126" spans="1:3" x14ac:dyDescent="0.25">
      <c r="A126" s="61" t="s">
        <v>240</v>
      </c>
      <c r="B126" s="13">
        <v>28.047999999999998</v>
      </c>
      <c r="C126" s="79"/>
    </row>
    <row r="127" spans="1:3" x14ac:dyDescent="0.25">
      <c r="A127" s="50" t="s">
        <v>218</v>
      </c>
      <c r="B127" s="3">
        <v>2.669</v>
      </c>
      <c r="C127" s="79"/>
    </row>
    <row r="128" spans="1:3" x14ac:dyDescent="0.25">
      <c r="A128" s="55"/>
      <c r="B128" s="36"/>
      <c r="C128" s="79"/>
    </row>
    <row r="129" spans="1:3" x14ac:dyDescent="0.25">
      <c r="A129" s="57" t="s">
        <v>303</v>
      </c>
      <c r="B129" s="72">
        <v>39</v>
      </c>
      <c r="C129" s="79"/>
    </row>
    <row r="130" spans="1:3" ht="21" x14ac:dyDescent="0.35">
      <c r="A130" s="71"/>
      <c r="B130" s="65"/>
      <c r="C130" s="1" t="s">
        <v>160</v>
      </c>
    </row>
    <row r="131" spans="1:3" x14ac:dyDescent="0.25">
      <c r="A131" s="58" t="s">
        <v>299</v>
      </c>
      <c r="B131" s="72">
        <f>SUM(B132:B135)</f>
        <v>68</v>
      </c>
      <c r="C131" s="79"/>
    </row>
    <row r="132" spans="1:3" x14ac:dyDescent="0.25">
      <c r="A132" s="61" t="s">
        <v>162</v>
      </c>
      <c r="B132" s="13">
        <v>34</v>
      </c>
      <c r="C132" s="79"/>
    </row>
    <row r="133" spans="1:3" x14ac:dyDescent="0.25">
      <c r="A133" s="50" t="s">
        <v>73</v>
      </c>
      <c r="B133" s="3">
        <v>29</v>
      </c>
      <c r="C133" s="79"/>
    </row>
    <row r="134" spans="1:3" x14ac:dyDescent="0.25">
      <c r="A134" s="50" t="s">
        <v>135</v>
      </c>
      <c r="B134" s="3">
        <v>1</v>
      </c>
      <c r="C134" s="79"/>
    </row>
    <row r="135" spans="1:3" x14ac:dyDescent="0.25">
      <c r="A135" s="50" t="s">
        <v>164</v>
      </c>
      <c r="B135" s="3">
        <v>4</v>
      </c>
      <c r="C135" s="79"/>
    </row>
    <row r="136" spans="1:3" x14ac:dyDescent="0.25">
      <c r="A136" s="54"/>
      <c r="B136" s="36"/>
      <c r="C136" s="79"/>
    </row>
    <row r="137" spans="1:3" x14ac:dyDescent="0.25">
      <c r="A137" s="58" t="s">
        <v>165</v>
      </c>
      <c r="B137" s="72">
        <f>SUM(B138:B140)</f>
        <v>78</v>
      </c>
      <c r="C137" s="79"/>
    </row>
    <row r="138" spans="1:3" x14ac:dyDescent="0.25">
      <c r="A138" s="52" t="s">
        <v>166</v>
      </c>
      <c r="B138" s="13">
        <v>14</v>
      </c>
      <c r="C138" s="79"/>
    </row>
    <row r="139" spans="1:3" x14ac:dyDescent="0.25">
      <c r="A139" s="38" t="s">
        <v>167</v>
      </c>
      <c r="B139" s="3">
        <v>37</v>
      </c>
      <c r="C139" s="79"/>
    </row>
    <row r="140" spans="1:3" x14ac:dyDescent="0.25">
      <c r="A140" s="38" t="s">
        <v>168</v>
      </c>
      <c r="B140" s="3">
        <v>27</v>
      </c>
      <c r="C140" s="79"/>
    </row>
    <row r="141" spans="1:3" x14ac:dyDescent="0.25">
      <c r="A141" s="43"/>
      <c r="B141" s="36"/>
      <c r="C141" s="79"/>
    </row>
    <row r="142" spans="1:3" x14ac:dyDescent="0.25">
      <c r="A142" s="57" t="s">
        <v>304</v>
      </c>
      <c r="B142" s="74">
        <f>SUM(B143:B145)</f>
        <v>33</v>
      </c>
      <c r="C142" s="79"/>
    </row>
    <row r="143" spans="1:3" x14ac:dyDescent="0.25">
      <c r="A143" s="52" t="s">
        <v>157</v>
      </c>
      <c r="B143" s="47">
        <v>2</v>
      </c>
      <c r="C143" s="79"/>
    </row>
    <row r="144" spans="1:3" x14ac:dyDescent="0.25">
      <c r="A144" s="38" t="s">
        <v>301</v>
      </c>
      <c r="B144" s="7">
        <v>2</v>
      </c>
      <c r="C144" s="79"/>
    </row>
    <row r="145" spans="1:3" x14ac:dyDescent="0.25">
      <c r="A145" s="52" t="s">
        <v>200</v>
      </c>
      <c r="B145" s="7">
        <v>29</v>
      </c>
      <c r="C145" s="7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D355-00E4-49AF-93F5-4899E1F31B35}">
  <sheetPr>
    <tabColor rgb="FFFF0000"/>
  </sheetPr>
  <dimension ref="A1:C132"/>
  <sheetViews>
    <sheetView topLeftCell="A109" workbookViewId="0">
      <selection activeCell="K1" sqref="K1:N1048576"/>
    </sheetView>
  </sheetViews>
  <sheetFormatPr defaultRowHeight="15" x14ac:dyDescent="0.25"/>
  <cols>
    <col min="1" max="1" width="33.7109375" customWidth="1"/>
    <col min="2" max="2" width="14.42578125" bestFit="1" customWidth="1"/>
    <col min="3" max="3" width="15.7109375" bestFit="1" customWidth="1"/>
  </cols>
  <sheetData>
    <row r="1" spans="1:3" ht="21" x14ac:dyDescent="0.35">
      <c r="A1" s="48" t="s">
        <v>186</v>
      </c>
    </row>
    <row r="2" spans="1:3" x14ac:dyDescent="0.25">
      <c r="A2" s="43"/>
    </row>
    <row r="3" spans="1:3" ht="21" x14ac:dyDescent="0.35">
      <c r="A3" s="49" t="s">
        <v>110</v>
      </c>
      <c r="B3" s="46" t="s">
        <v>68</v>
      </c>
      <c r="C3" s="1" t="s">
        <v>187</v>
      </c>
    </row>
    <row r="4" spans="1:3" x14ac:dyDescent="0.25">
      <c r="A4" s="89" t="s">
        <v>152</v>
      </c>
      <c r="B4" s="87">
        <f>SUM(B5:B6)</f>
        <v>27.347999999999999</v>
      </c>
    </row>
    <row r="5" spans="1:3" x14ac:dyDescent="0.25">
      <c r="A5" s="52" t="s">
        <v>153</v>
      </c>
      <c r="B5" s="13">
        <v>1.3480000000000001</v>
      </c>
    </row>
    <row r="6" spans="1:3" x14ac:dyDescent="0.25">
      <c r="A6" s="38" t="s">
        <v>154</v>
      </c>
      <c r="B6" s="3">
        <v>26</v>
      </c>
    </row>
    <row r="7" spans="1:3" x14ac:dyDescent="0.25">
      <c r="A7" s="54"/>
      <c r="B7" s="36"/>
    </row>
    <row r="8" spans="1:3" x14ac:dyDescent="0.25">
      <c r="A8" s="57" t="s">
        <v>269</v>
      </c>
      <c r="B8" s="87">
        <f>SUM(B9:B12)</f>
        <v>48.296999999999997</v>
      </c>
    </row>
    <row r="9" spans="1:3" x14ac:dyDescent="0.25">
      <c r="A9" s="52" t="s">
        <v>270</v>
      </c>
      <c r="B9" s="13">
        <v>2</v>
      </c>
    </row>
    <row r="10" spans="1:3" x14ac:dyDescent="0.25">
      <c r="A10" s="38" t="s">
        <v>271</v>
      </c>
      <c r="B10" s="3">
        <v>1</v>
      </c>
    </row>
    <row r="11" spans="1:3" x14ac:dyDescent="0.25">
      <c r="A11" s="38" t="s">
        <v>272</v>
      </c>
      <c r="B11" s="3">
        <v>2.0249999999999999</v>
      </c>
    </row>
    <row r="12" spans="1:3" x14ac:dyDescent="0.25">
      <c r="A12" s="38" t="s">
        <v>273</v>
      </c>
      <c r="B12" s="3">
        <v>43.271999999999998</v>
      </c>
      <c r="C12" s="34"/>
    </row>
    <row r="13" spans="1:3" x14ac:dyDescent="0.25">
      <c r="A13" s="54"/>
      <c r="B13" s="36"/>
      <c r="C13" s="34"/>
    </row>
    <row r="14" spans="1:3" x14ac:dyDescent="0.25">
      <c r="A14" s="57" t="s">
        <v>305</v>
      </c>
      <c r="B14" s="87">
        <f>B15+B17+B18</f>
        <v>79.025000000000006</v>
      </c>
      <c r="C14" s="34"/>
    </row>
    <row r="15" spans="1:3" x14ac:dyDescent="0.25">
      <c r="A15" s="52" t="s">
        <v>47</v>
      </c>
      <c r="B15" s="13">
        <v>14</v>
      </c>
      <c r="C15" s="34"/>
    </row>
    <row r="16" spans="1:3" x14ac:dyDescent="0.25">
      <c r="A16" s="38" t="s">
        <v>173</v>
      </c>
      <c r="B16" s="36">
        <v>61</v>
      </c>
      <c r="C16" s="34"/>
    </row>
    <row r="17" spans="1:3" x14ac:dyDescent="0.25">
      <c r="A17" s="90" t="s">
        <v>174</v>
      </c>
      <c r="B17" s="37">
        <v>63</v>
      </c>
      <c r="C17" s="34"/>
    </row>
    <row r="18" spans="1:3" x14ac:dyDescent="0.25">
      <c r="A18" s="52" t="s">
        <v>175</v>
      </c>
      <c r="B18" s="13">
        <v>2.0249999999999999</v>
      </c>
    </row>
    <row r="19" spans="1:3" ht="21" x14ac:dyDescent="0.35">
      <c r="A19" s="68"/>
      <c r="B19" s="67"/>
      <c r="C19" s="1" t="s">
        <v>176</v>
      </c>
    </row>
    <row r="20" spans="1:3" x14ac:dyDescent="0.25">
      <c r="A20" s="57" t="s">
        <v>194</v>
      </c>
      <c r="B20" s="87">
        <v>30.681000000000001</v>
      </c>
    </row>
    <row r="21" spans="1:3" x14ac:dyDescent="0.25">
      <c r="A21" s="57" t="s">
        <v>195</v>
      </c>
      <c r="B21" s="87">
        <v>30.946999999999999</v>
      </c>
    </row>
    <row r="22" spans="1:3" x14ac:dyDescent="0.25">
      <c r="A22" s="57"/>
      <c r="B22" s="88"/>
    </row>
    <row r="23" spans="1:3" x14ac:dyDescent="0.25">
      <c r="A23" s="57" t="s">
        <v>264</v>
      </c>
      <c r="B23" s="87">
        <f>SUM(B24:B26)</f>
        <v>26.515000000000001</v>
      </c>
    </row>
    <row r="24" spans="1:3" x14ac:dyDescent="0.25">
      <c r="A24" s="52" t="s">
        <v>156</v>
      </c>
      <c r="B24" s="13">
        <v>0</v>
      </c>
    </row>
    <row r="25" spans="1:3" x14ac:dyDescent="0.25">
      <c r="A25" s="38" t="s">
        <v>106</v>
      </c>
      <c r="B25" s="3">
        <v>1</v>
      </c>
    </row>
    <row r="26" spans="1:3" x14ac:dyDescent="0.25">
      <c r="A26" s="38" t="s">
        <v>132</v>
      </c>
      <c r="B26" s="3">
        <v>25.515000000000001</v>
      </c>
    </row>
    <row r="27" spans="1:3" x14ac:dyDescent="0.25">
      <c r="A27" s="54"/>
      <c r="B27" s="36"/>
    </row>
    <row r="28" spans="1:3" x14ac:dyDescent="0.25">
      <c r="A28" s="57" t="s">
        <v>197</v>
      </c>
      <c r="B28" s="87">
        <f>SUM(B29:B31)</f>
        <v>27.956</v>
      </c>
    </row>
    <row r="29" spans="1:3" x14ac:dyDescent="0.25">
      <c r="A29" s="52" t="s">
        <v>198</v>
      </c>
      <c r="B29" s="13">
        <v>2.0249999999999999</v>
      </c>
    </row>
    <row r="30" spans="1:3" x14ac:dyDescent="0.25">
      <c r="A30" s="38" t="s">
        <v>199</v>
      </c>
      <c r="B30" s="3">
        <v>0</v>
      </c>
    </row>
    <row r="31" spans="1:3" x14ac:dyDescent="0.25">
      <c r="A31" s="38" t="s">
        <v>302</v>
      </c>
      <c r="B31" s="3">
        <v>25.931000000000001</v>
      </c>
    </row>
    <row r="32" spans="1:3" x14ac:dyDescent="0.25">
      <c r="A32" s="55"/>
      <c r="B32" s="36"/>
    </row>
    <row r="33" spans="1:3" x14ac:dyDescent="0.25">
      <c r="A33" s="57" t="s">
        <v>221</v>
      </c>
      <c r="B33" s="87">
        <v>15.117000000000001</v>
      </c>
    </row>
    <row r="34" spans="1:3" x14ac:dyDescent="0.25">
      <c r="A34" s="55"/>
      <c r="B34" s="36"/>
    </row>
    <row r="35" spans="1:3" ht="21" x14ac:dyDescent="0.35">
      <c r="A35" s="68"/>
      <c r="B35" s="67"/>
      <c r="C35" s="1" t="s">
        <v>139</v>
      </c>
    </row>
    <row r="36" spans="1:3" x14ac:dyDescent="0.25">
      <c r="A36" s="58" t="s">
        <v>306</v>
      </c>
      <c r="B36" s="72">
        <v>66.738</v>
      </c>
      <c r="C36" s="79"/>
    </row>
    <row r="37" spans="1:3" x14ac:dyDescent="0.25">
      <c r="A37" s="43"/>
      <c r="B37" s="94"/>
      <c r="C37" s="79"/>
    </row>
    <row r="38" spans="1:3" x14ac:dyDescent="0.25">
      <c r="A38" s="58" t="s">
        <v>307</v>
      </c>
      <c r="B38" s="72">
        <f>SUM(B39:B41)</f>
        <v>28</v>
      </c>
      <c r="C38" s="79"/>
    </row>
    <row r="39" spans="1:3" x14ac:dyDescent="0.25">
      <c r="A39" s="98" t="s">
        <v>308</v>
      </c>
      <c r="B39" s="112">
        <v>1</v>
      </c>
      <c r="C39" s="79"/>
    </row>
    <row r="40" spans="1:3" x14ac:dyDescent="0.25">
      <c r="A40" s="95" t="s">
        <v>309</v>
      </c>
      <c r="B40" s="110">
        <v>3</v>
      </c>
      <c r="C40" s="79"/>
    </row>
    <row r="41" spans="1:3" x14ac:dyDescent="0.25">
      <c r="A41" s="95" t="s">
        <v>144</v>
      </c>
      <c r="B41" s="110">
        <v>24</v>
      </c>
      <c r="C41" s="79"/>
    </row>
    <row r="42" spans="1:3" x14ac:dyDescent="0.25">
      <c r="A42" s="95"/>
      <c r="B42" s="96"/>
      <c r="C42" s="79"/>
    </row>
    <row r="43" spans="1:3" x14ac:dyDescent="0.25">
      <c r="A43" s="62" t="s">
        <v>310</v>
      </c>
      <c r="B43" s="102">
        <f>SUM(B44:B45)</f>
        <v>31.754999999999999</v>
      </c>
      <c r="C43" s="79"/>
    </row>
    <row r="44" spans="1:3" x14ac:dyDescent="0.25">
      <c r="A44" s="61" t="s">
        <v>297</v>
      </c>
      <c r="B44" s="13">
        <f>0.5+1.242+1.013</f>
        <v>2.7549999999999999</v>
      </c>
      <c r="C44" s="80"/>
    </row>
    <row r="45" spans="1:3" x14ac:dyDescent="0.25">
      <c r="A45" s="50" t="s">
        <v>298</v>
      </c>
      <c r="B45" s="3">
        <v>29</v>
      </c>
      <c r="C45" s="79"/>
    </row>
    <row r="46" spans="1:3" ht="21" x14ac:dyDescent="0.35">
      <c r="A46" s="64"/>
      <c r="B46" s="67"/>
      <c r="C46" s="1" t="s">
        <v>151</v>
      </c>
    </row>
    <row r="47" spans="1:3" x14ac:dyDescent="0.25">
      <c r="A47" s="58" t="s">
        <v>209</v>
      </c>
      <c r="B47" s="87">
        <f>SUM(B48:B51)</f>
        <v>41.2089</v>
      </c>
    </row>
    <row r="48" spans="1:3" x14ac:dyDescent="0.25">
      <c r="A48" s="61" t="s">
        <v>210</v>
      </c>
      <c r="B48" s="13">
        <v>36</v>
      </c>
    </row>
    <row r="49" spans="1:3" x14ac:dyDescent="0.25">
      <c r="A49" s="43" t="s">
        <v>311</v>
      </c>
      <c r="B49" s="36">
        <v>1.0989</v>
      </c>
    </row>
    <row r="50" spans="1:3" x14ac:dyDescent="0.25">
      <c r="A50" s="60" t="s">
        <v>212</v>
      </c>
      <c r="B50" s="97">
        <v>3.11</v>
      </c>
    </row>
    <row r="51" spans="1:3" x14ac:dyDescent="0.25">
      <c r="A51" s="95" t="s">
        <v>213</v>
      </c>
      <c r="B51" s="96">
        <v>1</v>
      </c>
    </row>
    <row r="52" spans="1:3" x14ac:dyDescent="0.25">
      <c r="A52" s="95"/>
      <c r="B52" s="96"/>
    </row>
    <row r="53" spans="1:3" x14ac:dyDescent="0.25">
      <c r="A53" s="57" t="s">
        <v>265</v>
      </c>
      <c r="B53" s="87">
        <v>30.375</v>
      </c>
    </row>
    <row r="54" spans="1:3" x14ac:dyDescent="0.25">
      <c r="A54" s="95"/>
      <c r="B54" s="96"/>
    </row>
    <row r="55" spans="1:3" x14ac:dyDescent="0.25">
      <c r="A55" s="57" t="s">
        <v>197</v>
      </c>
      <c r="B55" s="87">
        <f>SUM(B56:B58)</f>
        <v>27.956</v>
      </c>
    </row>
    <row r="56" spans="1:3" x14ac:dyDescent="0.25">
      <c r="A56" s="52" t="s">
        <v>198</v>
      </c>
      <c r="B56" s="13">
        <v>2.0249999999999999</v>
      </c>
    </row>
    <row r="57" spans="1:3" x14ac:dyDescent="0.25">
      <c r="A57" s="38" t="s">
        <v>199</v>
      </c>
      <c r="B57" s="3">
        <v>0</v>
      </c>
    </row>
    <row r="58" spans="1:3" x14ac:dyDescent="0.25">
      <c r="A58" s="54" t="s">
        <v>302</v>
      </c>
      <c r="B58" s="3">
        <v>25.931000000000001</v>
      </c>
    </row>
    <row r="59" spans="1:3" x14ac:dyDescent="0.25">
      <c r="A59" s="60"/>
      <c r="B59" s="45"/>
    </row>
    <row r="60" spans="1:3" x14ac:dyDescent="0.25">
      <c r="A60" s="59" t="s">
        <v>312</v>
      </c>
      <c r="B60" s="111">
        <v>29</v>
      </c>
    </row>
    <row r="61" spans="1:3" ht="21" x14ac:dyDescent="0.35">
      <c r="A61" s="64"/>
      <c r="B61" s="65"/>
      <c r="C61" s="1" t="s">
        <v>160</v>
      </c>
    </row>
    <row r="62" spans="1:3" ht="30" x14ac:dyDescent="0.25">
      <c r="A62" s="58" t="s">
        <v>216</v>
      </c>
      <c r="B62" s="87">
        <f>SUM(B63:B64)</f>
        <v>39.158999999999999</v>
      </c>
    </row>
    <row r="63" spans="1:3" x14ac:dyDescent="0.25">
      <c r="A63" s="52" t="s">
        <v>217</v>
      </c>
      <c r="B63" s="13">
        <v>33.820999999999998</v>
      </c>
    </row>
    <row r="64" spans="1:3" x14ac:dyDescent="0.25">
      <c r="A64" s="91" t="s">
        <v>218</v>
      </c>
      <c r="B64" s="13">
        <v>5.3380000000000001</v>
      </c>
    </row>
    <row r="65" spans="1:3" x14ac:dyDescent="0.25">
      <c r="A65" s="54"/>
      <c r="B65" s="5"/>
    </row>
    <row r="66" spans="1:3" x14ac:dyDescent="0.25">
      <c r="A66" s="57" t="s">
        <v>219</v>
      </c>
      <c r="B66" s="87">
        <f>SUM(B67:B69)</f>
        <v>44.001999999999995</v>
      </c>
    </row>
    <row r="67" spans="1:3" x14ac:dyDescent="0.25">
      <c r="A67" s="52" t="s">
        <v>106</v>
      </c>
      <c r="B67" s="13">
        <v>0.48699999999999999</v>
      </c>
    </row>
    <row r="68" spans="1:3" x14ac:dyDescent="0.25">
      <c r="A68" s="38" t="s">
        <v>132</v>
      </c>
      <c r="B68" s="13">
        <v>25.515000000000001</v>
      </c>
    </row>
    <row r="69" spans="1:3" x14ac:dyDescent="0.25">
      <c r="A69" s="38" t="s">
        <v>220</v>
      </c>
      <c r="B69" s="3">
        <v>18</v>
      </c>
    </row>
    <row r="70" spans="1:3" x14ac:dyDescent="0.25">
      <c r="A70" s="38"/>
      <c r="B70" s="3"/>
    </row>
    <row r="71" spans="1:3" x14ac:dyDescent="0.25">
      <c r="A71" s="51"/>
      <c r="B71" s="17"/>
    </row>
    <row r="72" spans="1:3" x14ac:dyDescent="0.25">
      <c r="A72" s="43"/>
    </row>
    <row r="73" spans="1:3" x14ac:dyDescent="0.25">
      <c r="A73" s="43"/>
    </row>
    <row r="74" spans="1:3" ht="21" x14ac:dyDescent="0.35">
      <c r="A74" s="48" t="s">
        <v>222</v>
      </c>
    </row>
    <row r="75" spans="1:3" x14ac:dyDescent="0.25">
      <c r="A75" s="43"/>
    </row>
    <row r="76" spans="1:3" ht="15.75" x14ac:dyDescent="0.25">
      <c r="A76" s="92" t="s">
        <v>110</v>
      </c>
      <c r="B76" s="15" t="s">
        <v>68</v>
      </c>
    </row>
    <row r="77" spans="1:3" ht="21" x14ac:dyDescent="0.35">
      <c r="A77" s="89" t="s">
        <v>152</v>
      </c>
      <c r="B77" s="87">
        <f>SUM(B78:B79)</f>
        <v>27.347999999999999</v>
      </c>
      <c r="C77" s="1" t="s">
        <v>187</v>
      </c>
    </row>
    <row r="78" spans="1:3" x14ac:dyDescent="0.25">
      <c r="A78" s="52" t="s">
        <v>153</v>
      </c>
      <c r="B78" s="13">
        <v>1.3480000000000001</v>
      </c>
    </row>
    <row r="79" spans="1:3" x14ac:dyDescent="0.25">
      <c r="A79" s="38" t="s">
        <v>154</v>
      </c>
      <c r="B79" s="3">
        <v>26</v>
      </c>
    </row>
    <row r="80" spans="1:3" x14ac:dyDescent="0.25">
      <c r="A80" s="54"/>
      <c r="B80" s="36"/>
    </row>
    <row r="81" spans="1:3" x14ac:dyDescent="0.25">
      <c r="A81" s="57" t="s">
        <v>269</v>
      </c>
      <c r="B81" s="87">
        <f>SUM(B82:B85)</f>
        <v>48.296999999999997</v>
      </c>
    </row>
    <row r="82" spans="1:3" x14ac:dyDescent="0.25">
      <c r="A82" s="52" t="s">
        <v>270</v>
      </c>
      <c r="B82" s="13">
        <v>2</v>
      </c>
    </row>
    <row r="83" spans="1:3" x14ac:dyDescent="0.25">
      <c r="A83" s="38" t="s">
        <v>271</v>
      </c>
      <c r="B83" s="3">
        <v>1</v>
      </c>
    </row>
    <row r="84" spans="1:3" x14ac:dyDescent="0.25">
      <c r="A84" s="38" t="s">
        <v>272</v>
      </c>
      <c r="B84" s="3">
        <v>2.0249999999999999</v>
      </c>
    </row>
    <row r="85" spans="1:3" x14ac:dyDescent="0.25">
      <c r="A85" s="38" t="s">
        <v>273</v>
      </c>
      <c r="B85" s="3">
        <v>43.271999999999998</v>
      </c>
    </row>
    <row r="86" spans="1:3" x14ac:dyDescent="0.25">
      <c r="A86" s="54"/>
      <c r="B86" s="36"/>
    </row>
    <row r="87" spans="1:3" x14ac:dyDescent="0.25">
      <c r="A87" s="57" t="s">
        <v>305</v>
      </c>
      <c r="B87" s="87">
        <f>B88+B90+B91</f>
        <v>79.025000000000006</v>
      </c>
    </row>
    <row r="88" spans="1:3" x14ac:dyDescent="0.25">
      <c r="A88" s="52" t="s">
        <v>47</v>
      </c>
      <c r="B88" s="13">
        <v>14</v>
      </c>
    </row>
    <row r="89" spans="1:3" x14ac:dyDescent="0.25">
      <c r="A89" s="38" t="s">
        <v>173</v>
      </c>
      <c r="B89" s="36">
        <v>61</v>
      </c>
    </row>
    <row r="90" spans="1:3" x14ac:dyDescent="0.25">
      <c r="A90" s="90" t="s">
        <v>174</v>
      </c>
      <c r="B90" s="37">
        <v>63</v>
      </c>
    </row>
    <row r="91" spans="1:3" x14ac:dyDescent="0.25">
      <c r="A91" s="52" t="s">
        <v>175</v>
      </c>
      <c r="B91" s="13">
        <v>2.0249999999999999</v>
      </c>
    </row>
    <row r="92" spans="1:3" ht="21" x14ac:dyDescent="0.35">
      <c r="A92" s="68"/>
      <c r="B92" s="67"/>
      <c r="C92" s="1" t="s">
        <v>176</v>
      </c>
    </row>
    <row r="93" spans="1:3" x14ac:dyDescent="0.25">
      <c r="A93" s="57" t="s">
        <v>264</v>
      </c>
      <c r="B93" s="87">
        <f>SUM(B94:B96)</f>
        <v>26.515000000000001</v>
      </c>
    </row>
    <row r="94" spans="1:3" x14ac:dyDescent="0.25">
      <c r="A94" s="52" t="s">
        <v>156</v>
      </c>
      <c r="B94" s="13">
        <v>0</v>
      </c>
    </row>
    <row r="95" spans="1:3" x14ac:dyDescent="0.25">
      <c r="A95" s="38" t="s">
        <v>106</v>
      </c>
      <c r="B95" s="3">
        <v>1</v>
      </c>
    </row>
    <row r="96" spans="1:3" x14ac:dyDescent="0.25">
      <c r="A96" s="38" t="s">
        <v>132</v>
      </c>
      <c r="B96" s="3">
        <v>25.515000000000001</v>
      </c>
    </row>
    <row r="97" spans="1:3" x14ac:dyDescent="0.25">
      <c r="A97" s="54"/>
      <c r="B97" s="36"/>
    </row>
    <row r="98" spans="1:3" x14ac:dyDescent="0.25">
      <c r="A98" s="57" t="s">
        <v>313</v>
      </c>
      <c r="B98" s="87">
        <f>SUM(B99:B101)</f>
        <v>30.99</v>
      </c>
    </row>
    <row r="99" spans="1:3" x14ac:dyDescent="0.25">
      <c r="A99" s="93" t="s">
        <v>157</v>
      </c>
      <c r="B99" s="13">
        <v>2.0249999999999999</v>
      </c>
    </row>
    <row r="100" spans="1:3" x14ac:dyDescent="0.25">
      <c r="A100" s="44" t="s">
        <v>199</v>
      </c>
      <c r="B100" s="3">
        <v>0</v>
      </c>
    </row>
    <row r="101" spans="1:3" x14ac:dyDescent="0.25">
      <c r="A101" s="44" t="s">
        <v>200</v>
      </c>
      <c r="B101" s="3">
        <v>28.965</v>
      </c>
    </row>
    <row r="102" spans="1:3" ht="21" x14ac:dyDescent="0.35">
      <c r="A102" s="68"/>
      <c r="B102" s="67"/>
      <c r="C102" s="1" t="s">
        <v>139</v>
      </c>
    </row>
    <row r="103" spans="1:3" ht="30" x14ac:dyDescent="0.25">
      <c r="A103" s="57" t="s">
        <v>314</v>
      </c>
      <c r="B103" s="87">
        <f>SUM(B104:B105)</f>
        <v>25.134799999999998</v>
      </c>
    </row>
    <row r="104" spans="1:3" x14ac:dyDescent="0.25">
      <c r="A104" s="52" t="s">
        <v>224</v>
      </c>
      <c r="B104" s="13">
        <v>11.1348</v>
      </c>
    </row>
    <row r="105" spans="1:3" x14ac:dyDescent="0.25">
      <c r="A105" s="38" t="s">
        <v>315</v>
      </c>
      <c r="B105" s="3">
        <v>14</v>
      </c>
    </row>
    <row r="106" spans="1:3" x14ac:dyDescent="0.25">
      <c r="A106" s="54"/>
      <c r="B106" s="36"/>
    </row>
    <row r="107" spans="1:3" x14ac:dyDescent="0.25">
      <c r="A107" s="58" t="s">
        <v>307</v>
      </c>
      <c r="B107" s="72">
        <f>SUM(B108:B110)</f>
        <v>28</v>
      </c>
    </row>
    <row r="108" spans="1:3" x14ac:dyDescent="0.25">
      <c r="A108" s="98" t="s">
        <v>308</v>
      </c>
      <c r="B108" s="112">
        <v>1</v>
      </c>
    </row>
    <row r="109" spans="1:3" x14ac:dyDescent="0.25">
      <c r="A109" s="95" t="s">
        <v>309</v>
      </c>
      <c r="B109" s="110">
        <v>3</v>
      </c>
    </row>
    <row r="110" spans="1:3" x14ac:dyDescent="0.25">
      <c r="A110" s="95" t="s">
        <v>144</v>
      </c>
      <c r="B110" s="110">
        <v>24</v>
      </c>
    </row>
    <row r="111" spans="1:3" x14ac:dyDescent="0.25">
      <c r="A111" s="54"/>
      <c r="B111" s="36"/>
    </row>
    <row r="112" spans="1:3" x14ac:dyDescent="0.25">
      <c r="A112" s="57" t="s">
        <v>259</v>
      </c>
      <c r="B112" s="72">
        <f>SUM(B113:B115)</f>
        <v>55.012999999999998</v>
      </c>
    </row>
    <row r="113" spans="1:3" x14ac:dyDescent="0.25">
      <c r="A113" s="52" t="s">
        <v>47</v>
      </c>
      <c r="B113" s="13">
        <v>12</v>
      </c>
    </row>
    <row r="114" spans="1:3" x14ac:dyDescent="0.25">
      <c r="A114" s="38" t="s">
        <v>159</v>
      </c>
      <c r="B114" s="3">
        <v>42</v>
      </c>
    </row>
    <row r="115" spans="1:3" x14ac:dyDescent="0.25">
      <c r="A115" s="38" t="s">
        <v>175</v>
      </c>
      <c r="B115" s="3">
        <v>1.0129999999999999</v>
      </c>
    </row>
    <row r="116" spans="1:3" ht="21" x14ac:dyDescent="0.35">
      <c r="A116" s="68"/>
      <c r="B116" s="67"/>
      <c r="C116" s="1" t="s">
        <v>151</v>
      </c>
    </row>
    <row r="117" spans="1:3" x14ac:dyDescent="0.25">
      <c r="A117" s="58" t="s">
        <v>209</v>
      </c>
      <c r="B117" s="87">
        <f>SUM(B118:B121)</f>
        <v>41.2089</v>
      </c>
    </row>
    <row r="118" spans="1:3" x14ac:dyDescent="0.25">
      <c r="A118" s="61" t="s">
        <v>210</v>
      </c>
      <c r="B118" s="13">
        <v>36</v>
      </c>
    </row>
    <row r="119" spans="1:3" x14ac:dyDescent="0.25">
      <c r="A119" s="43" t="s">
        <v>311</v>
      </c>
      <c r="B119" s="36">
        <v>1.0989</v>
      </c>
    </row>
    <row r="120" spans="1:3" x14ac:dyDescent="0.25">
      <c r="A120" s="60" t="s">
        <v>212</v>
      </c>
      <c r="B120" s="97">
        <v>3.11</v>
      </c>
    </row>
    <row r="121" spans="1:3" x14ac:dyDescent="0.25">
      <c r="A121" s="95" t="s">
        <v>213</v>
      </c>
      <c r="B121" s="96">
        <v>1</v>
      </c>
    </row>
    <row r="122" spans="1:3" x14ac:dyDescent="0.25">
      <c r="A122" s="54"/>
      <c r="B122" s="36"/>
    </row>
    <row r="123" spans="1:3" ht="21" x14ac:dyDescent="0.35">
      <c r="A123" s="68"/>
      <c r="B123" s="67"/>
      <c r="C123" s="1" t="s">
        <v>160</v>
      </c>
    </row>
    <row r="124" spans="1:3" ht="30" x14ac:dyDescent="0.25">
      <c r="A124" s="58" t="s">
        <v>216</v>
      </c>
      <c r="B124" s="87">
        <f>SUM(B125:B126)</f>
        <v>39.158999999999999</v>
      </c>
    </row>
    <row r="125" spans="1:3" x14ac:dyDescent="0.25">
      <c r="A125" s="52" t="s">
        <v>217</v>
      </c>
      <c r="B125" s="13">
        <v>33.820999999999998</v>
      </c>
    </row>
    <row r="126" spans="1:3" x14ac:dyDescent="0.25">
      <c r="A126" s="91" t="s">
        <v>218</v>
      </c>
      <c r="B126" s="13">
        <v>5.3380000000000001</v>
      </c>
    </row>
    <row r="127" spans="1:3" x14ac:dyDescent="0.25">
      <c r="A127" s="54"/>
      <c r="B127" s="5"/>
    </row>
    <row r="128" spans="1:3" x14ac:dyDescent="0.25">
      <c r="A128" s="57" t="s">
        <v>219</v>
      </c>
      <c r="B128" s="87">
        <f>SUM(B129:B131)</f>
        <v>44.001999999999995</v>
      </c>
    </row>
    <row r="129" spans="1:2" x14ac:dyDescent="0.25">
      <c r="A129" s="52" t="s">
        <v>106</v>
      </c>
      <c r="B129" s="13">
        <v>0.48699999999999999</v>
      </c>
    </row>
    <row r="130" spans="1:2" x14ac:dyDescent="0.25">
      <c r="A130" s="38" t="s">
        <v>132</v>
      </c>
      <c r="B130" s="13">
        <v>25.515000000000001</v>
      </c>
    </row>
    <row r="131" spans="1:2" x14ac:dyDescent="0.25">
      <c r="A131" s="38" t="s">
        <v>220</v>
      </c>
      <c r="B131" s="3">
        <v>18</v>
      </c>
    </row>
    <row r="132" spans="1:2" x14ac:dyDescent="0.25">
      <c r="A132" s="54"/>
      <c r="B132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4446-FDC8-47D0-A0BC-A136C36719FB}">
  <sheetPr>
    <tabColor rgb="FFFF0000"/>
  </sheetPr>
  <dimension ref="A1:C136"/>
  <sheetViews>
    <sheetView topLeftCell="A65" workbookViewId="0">
      <selection activeCell="A73" sqref="A73:B76"/>
    </sheetView>
  </sheetViews>
  <sheetFormatPr defaultRowHeight="15" x14ac:dyDescent="0.25"/>
  <cols>
    <col min="1" max="1" width="35.5703125" customWidth="1"/>
    <col min="2" max="2" width="18.5703125" customWidth="1"/>
    <col min="3" max="3" width="15.7109375" customWidth="1"/>
  </cols>
  <sheetData>
    <row r="1" spans="1:3" ht="21" x14ac:dyDescent="0.35">
      <c r="A1" s="48" t="s">
        <v>226</v>
      </c>
    </row>
    <row r="2" spans="1:3" x14ac:dyDescent="0.25">
      <c r="A2" s="43"/>
    </row>
    <row r="3" spans="1:3" ht="21" x14ac:dyDescent="0.35">
      <c r="A3" s="49" t="s">
        <v>110</v>
      </c>
      <c r="B3" s="46" t="s">
        <v>68</v>
      </c>
      <c r="C3" s="1" t="s">
        <v>187</v>
      </c>
    </row>
    <row r="4" spans="1:3" x14ac:dyDescent="0.25">
      <c r="A4" s="89" t="s">
        <v>316</v>
      </c>
      <c r="B4" s="87">
        <v>31.605</v>
      </c>
    </row>
    <row r="5" spans="1:3" x14ac:dyDescent="0.25">
      <c r="A5" s="54"/>
      <c r="B5" s="36"/>
    </row>
    <row r="6" spans="1:3" ht="30" x14ac:dyDescent="0.25">
      <c r="A6" s="57" t="s">
        <v>317</v>
      </c>
      <c r="B6" s="87">
        <f>SUM(B7:B9)</f>
        <v>40.765000000000001</v>
      </c>
    </row>
    <row r="7" spans="1:3" x14ac:dyDescent="0.25">
      <c r="A7" s="98" t="s">
        <v>318</v>
      </c>
      <c r="B7" s="99">
        <v>3.93</v>
      </c>
    </row>
    <row r="8" spans="1:3" x14ac:dyDescent="0.25">
      <c r="A8" s="95" t="s">
        <v>189</v>
      </c>
      <c r="B8" s="96">
        <v>22.66</v>
      </c>
    </row>
    <row r="9" spans="1:3" x14ac:dyDescent="0.25">
      <c r="A9" s="95" t="s">
        <v>319</v>
      </c>
      <c r="B9" s="96">
        <v>14.175000000000001</v>
      </c>
    </row>
    <row r="10" spans="1:3" x14ac:dyDescent="0.25">
      <c r="A10" s="91"/>
      <c r="B10" s="5"/>
    </row>
    <row r="11" spans="1:3" x14ac:dyDescent="0.25">
      <c r="A11" s="57" t="s">
        <v>259</v>
      </c>
      <c r="B11" s="72">
        <f>SUM(B12:B14)</f>
        <v>55.012999999999998</v>
      </c>
    </row>
    <row r="12" spans="1:3" x14ac:dyDescent="0.25">
      <c r="A12" s="52" t="s">
        <v>47</v>
      </c>
      <c r="B12" s="13">
        <v>12</v>
      </c>
    </row>
    <row r="13" spans="1:3" x14ac:dyDescent="0.25">
      <c r="A13" s="38" t="s">
        <v>159</v>
      </c>
      <c r="B13" s="3">
        <v>42</v>
      </c>
    </row>
    <row r="14" spans="1:3" x14ac:dyDescent="0.25">
      <c r="A14" s="38" t="s">
        <v>175</v>
      </c>
      <c r="B14" s="3">
        <v>1.0129999999999999</v>
      </c>
    </row>
    <row r="15" spans="1:3" ht="21" x14ac:dyDescent="0.35">
      <c r="A15" s="68"/>
      <c r="B15" s="67"/>
      <c r="C15" s="1" t="s">
        <v>176</v>
      </c>
    </row>
    <row r="16" spans="1:3" x14ac:dyDescent="0.25">
      <c r="A16" s="57" t="s">
        <v>320</v>
      </c>
      <c r="B16" s="87">
        <v>26.815999999999999</v>
      </c>
      <c r="C16" s="34"/>
    </row>
    <row r="17" spans="1:3" x14ac:dyDescent="0.25">
      <c r="A17" s="103"/>
      <c r="B17" s="105"/>
      <c r="C17" s="34"/>
    </row>
    <row r="18" spans="1:3" ht="30" x14ac:dyDescent="0.25">
      <c r="A18" s="57" t="s">
        <v>241</v>
      </c>
      <c r="B18" s="87">
        <f>SUM(B19:B20)</f>
        <v>35.31</v>
      </c>
      <c r="C18" s="34"/>
    </row>
    <row r="19" spans="1:3" x14ac:dyDescent="0.25">
      <c r="A19" s="98" t="s">
        <v>242</v>
      </c>
      <c r="B19" s="99">
        <v>6.3079999999999998</v>
      </c>
      <c r="C19" s="34"/>
    </row>
    <row r="20" spans="1:3" x14ac:dyDescent="0.25">
      <c r="A20" s="95" t="s">
        <v>243</v>
      </c>
      <c r="B20" s="96">
        <v>29.001999999999999</v>
      </c>
      <c r="C20" s="34"/>
    </row>
    <row r="21" spans="1:3" x14ac:dyDescent="0.25">
      <c r="A21" s="52"/>
      <c r="B21" s="13"/>
    </row>
    <row r="22" spans="1:3" ht="21" x14ac:dyDescent="0.35">
      <c r="A22" s="68"/>
      <c r="B22" s="67"/>
      <c r="C22" s="1" t="s">
        <v>139</v>
      </c>
    </row>
    <row r="23" spans="1:3" x14ac:dyDescent="0.25">
      <c r="A23" s="58" t="s">
        <v>321</v>
      </c>
      <c r="B23" s="72">
        <f>SUM(B24:B29)</f>
        <v>38</v>
      </c>
    </row>
    <row r="24" spans="1:3" x14ac:dyDescent="0.25">
      <c r="A24" s="43" t="s">
        <v>162</v>
      </c>
      <c r="B24" s="5">
        <v>34</v>
      </c>
    </row>
    <row r="25" spans="1:3" x14ac:dyDescent="0.25">
      <c r="A25" s="51" t="s">
        <v>285</v>
      </c>
      <c r="B25" s="36">
        <v>0</v>
      </c>
    </row>
    <row r="26" spans="1:3" x14ac:dyDescent="0.25">
      <c r="A26" s="51" t="s">
        <v>212</v>
      </c>
      <c r="B26" s="36">
        <v>2</v>
      </c>
    </row>
    <row r="27" spans="1:3" x14ac:dyDescent="0.25">
      <c r="A27" s="51" t="s">
        <v>118</v>
      </c>
      <c r="B27" s="36">
        <v>1</v>
      </c>
    </row>
    <row r="28" spans="1:3" x14ac:dyDescent="0.25">
      <c r="A28" s="51" t="s">
        <v>119</v>
      </c>
      <c r="B28" s="36">
        <v>1</v>
      </c>
    </row>
    <row r="29" spans="1:3" x14ac:dyDescent="0.25">
      <c r="A29" s="95"/>
      <c r="B29" s="96"/>
    </row>
    <row r="30" spans="1:3" x14ac:dyDescent="0.25">
      <c r="A30" s="60"/>
      <c r="B30" s="97"/>
    </row>
    <row r="31" spans="1:3" x14ac:dyDescent="0.25">
      <c r="A31" s="58" t="s">
        <v>322</v>
      </c>
      <c r="B31" s="72">
        <v>55.811999999999998</v>
      </c>
      <c r="C31" s="79"/>
    </row>
    <row r="32" spans="1:3" x14ac:dyDescent="0.25">
      <c r="A32" s="95"/>
      <c r="B32" s="96"/>
    </row>
    <row r="33" spans="1:3" x14ac:dyDescent="0.25">
      <c r="A33" s="64"/>
      <c r="B33" s="67"/>
    </row>
    <row r="34" spans="1:3" ht="21" x14ac:dyDescent="0.35">
      <c r="A34" s="58" t="s">
        <v>249</v>
      </c>
      <c r="B34" s="87">
        <f>SUM(B35:B38)</f>
        <v>50.05</v>
      </c>
      <c r="C34" s="1" t="s">
        <v>151</v>
      </c>
    </row>
    <row r="35" spans="1:3" x14ac:dyDescent="0.25">
      <c r="A35" s="3" t="s">
        <v>250</v>
      </c>
      <c r="B35" s="3">
        <v>15</v>
      </c>
      <c r="C35" s="79"/>
    </row>
    <row r="36" spans="1:3" x14ac:dyDescent="0.25">
      <c r="A36" s="3" t="s">
        <v>157</v>
      </c>
      <c r="B36" s="3">
        <v>0.25</v>
      </c>
      <c r="C36" s="79"/>
    </row>
    <row r="37" spans="1:3" x14ac:dyDescent="0.25">
      <c r="A37" s="3" t="s">
        <v>323</v>
      </c>
      <c r="B37" s="3">
        <v>14</v>
      </c>
      <c r="C37" s="79"/>
    </row>
    <row r="38" spans="1:3" x14ac:dyDescent="0.25">
      <c r="A38" s="3" t="s">
        <v>79</v>
      </c>
      <c r="B38" s="3">
        <v>20.8</v>
      </c>
      <c r="C38" s="79"/>
    </row>
    <row r="39" spans="1:3" x14ac:dyDescent="0.25">
      <c r="A39" s="36" t="s">
        <v>252</v>
      </c>
      <c r="B39" s="36">
        <v>3</v>
      </c>
      <c r="C39" s="79"/>
    </row>
    <row r="40" spans="1:3" x14ac:dyDescent="0.25">
      <c r="A40" s="96"/>
      <c r="B40" s="96"/>
      <c r="C40" s="79"/>
    </row>
    <row r="41" spans="1:3" x14ac:dyDescent="0.25">
      <c r="A41" s="96"/>
      <c r="B41" s="96"/>
      <c r="C41" s="79"/>
    </row>
    <row r="42" spans="1:3" s="43" customFormat="1" x14ac:dyDescent="0.25">
      <c r="A42" s="58" t="s">
        <v>253</v>
      </c>
      <c r="B42" s="72">
        <v>31</v>
      </c>
      <c r="C42" s="79"/>
    </row>
    <row r="43" spans="1:3" x14ac:dyDescent="0.25">
      <c r="A43" s="100"/>
      <c r="B43" s="100"/>
      <c r="C43" s="79"/>
    </row>
    <row r="44" spans="1:3" x14ac:dyDescent="0.25">
      <c r="A44" s="58" t="s">
        <v>310</v>
      </c>
      <c r="B44" s="72">
        <f>SUM(B45:B46)</f>
        <v>31.754999999999999</v>
      </c>
      <c r="C44" s="79"/>
    </row>
    <row r="45" spans="1:3" x14ac:dyDescent="0.25">
      <c r="A45" s="98" t="s">
        <v>297</v>
      </c>
      <c r="B45" s="99">
        <f>0.5+1.242+1.013</f>
        <v>2.7549999999999999</v>
      </c>
      <c r="C45" s="80"/>
    </row>
    <row r="46" spans="1:3" x14ac:dyDescent="0.25">
      <c r="A46" s="95" t="s">
        <v>298</v>
      </c>
      <c r="B46" s="96">
        <v>29</v>
      </c>
      <c r="C46" s="79"/>
    </row>
    <row r="47" spans="1:3" x14ac:dyDescent="0.25">
      <c r="A47" s="60"/>
      <c r="B47" s="97"/>
      <c r="C47" s="79"/>
    </row>
    <row r="48" spans="1:3" x14ac:dyDescent="0.25">
      <c r="A48" s="86" t="s">
        <v>79</v>
      </c>
      <c r="B48" s="72">
        <v>20.8</v>
      </c>
      <c r="C48" s="79"/>
    </row>
    <row r="49" spans="1:3" x14ac:dyDescent="0.25">
      <c r="A49" s="101" t="s">
        <v>252</v>
      </c>
      <c r="B49" s="102">
        <v>3</v>
      </c>
    </row>
    <row r="50" spans="1:3" ht="21" x14ac:dyDescent="0.35">
      <c r="A50" s="64"/>
      <c r="B50" s="65"/>
      <c r="C50" s="1" t="s">
        <v>160</v>
      </c>
    </row>
    <row r="51" spans="1:3" x14ac:dyDescent="0.25">
      <c r="A51" s="58" t="s">
        <v>324</v>
      </c>
      <c r="B51" s="87">
        <f>SUM(B52:B53)</f>
        <v>34</v>
      </c>
    </row>
    <row r="52" spans="1:3" x14ac:dyDescent="0.25">
      <c r="A52" s="52" t="s">
        <v>325</v>
      </c>
      <c r="B52" s="13">
        <v>31</v>
      </c>
    </row>
    <row r="53" spans="1:3" x14ac:dyDescent="0.25">
      <c r="A53" s="91" t="s">
        <v>326</v>
      </c>
      <c r="B53" s="13">
        <v>3</v>
      </c>
    </row>
    <row r="54" spans="1:3" x14ac:dyDescent="0.25">
      <c r="A54" s="54"/>
      <c r="B54" s="5"/>
    </row>
    <row r="55" spans="1:3" ht="30" x14ac:dyDescent="0.25">
      <c r="A55" s="57" t="s">
        <v>255</v>
      </c>
      <c r="B55" s="87">
        <f>SUM(B56:B58)</f>
        <v>31.78</v>
      </c>
    </row>
    <row r="56" spans="1:3" x14ac:dyDescent="0.25">
      <c r="A56" s="3" t="s">
        <v>256</v>
      </c>
      <c r="B56" s="3">
        <v>17.018000000000001</v>
      </c>
    </row>
    <row r="57" spans="1:3" x14ac:dyDescent="0.25">
      <c r="A57" s="38" t="s">
        <v>257</v>
      </c>
      <c r="B57" s="38">
        <v>14.762</v>
      </c>
    </row>
    <row r="58" spans="1:3" x14ac:dyDescent="0.25">
      <c r="A58" s="38"/>
      <c r="B58" s="3"/>
    </row>
    <row r="59" spans="1:3" x14ac:dyDescent="0.25">
      <c r="A59" s="38"/>
      <c r="B59" s="3"/>
    </row>
    <row r="60" spans="1:3" x14ac:dyDescent="0.25">
      <c r="A60" s="51"/>
      <c r="B60" s="17"/>
    </row>
    <row r="61" spans="1:3" x14ac:dyDescent="0.25">
      <c r="A61" s="43"/>
    </row>
    <row r="62" spans="1:3" x14ac:dyDescent="0.25">
      <c r="A62" s="43"/>
    </row>
    <row r="63" spans="1:3" ht="21" x14ac:dyDescent="0.35">
      <c r="A63" s="48" t="s">
        <v>222</v>
      </c>
    </row>
    <row r="64" spans="1:3" x14ac:dyDescent="0.25">
      <c r="A64" s="43"/>
    </row>
    <row r="65" spans="1:3" ht="21" x14ac:dyDescent="0.35">
      <c r="A65" s="49" t="s">
        <v>110</v>
      </c>
      <c r="B65" s="46" t="s">
        <v>68</v>
      </c>
      <c r="C65" s="1" t="s">
        <v>187</v>
      </c>
    </row>
    <row r="66" spans="1:3" x14ac:dyDescent="0.25">
      <c r="A66" s="89" t="s">
        <v>316</v>
      </c>
      <c r="B66" s="87">
        <v>31.605</v>
      </c>
    </row>
    <row r="67" spans="1:3" x14ac:dyDescent="0.25">
      <c r="A67" s="54"/>
      <c r="B67" s="36"/>
    </row>
    <row r="68" spans="1:3" ht="30" x14ac:dyDescent="0.25">
      <c r="A68" s="57" t="s">
        <v>317</v>
      </c>
      <c r="B68" s="87">
        <f>SUM(B69:B71)</f>
        <v>40.765000000000001</v>
      </c>
    </row>
    <row r="69" spans="1:3" x14ac:dyDescent="0.25">
      <c r="A69" s="98" t="s">
        <v>318</v>
      </c>
      <c r="B69" s="99">
        <v>3.93</v>
      </c>
    </row>
    <row r="70" spans="1:3" x14ac:dyDescent="0.25">
      <c r="A70" s="95" t="s">
        <v>189</v>
      </c>
      <c r="B70" s="96">
        <v>22.66</v>
      </c>
    </row>
    <row r="71" spans="1:3" x14ac:dyDescent="0.25">
      <c r="A71" s="95" t="s">
        <v>319</v>
      </c>
      <c r="B71" s="96">
        <v>14.175000000000001</v>
      </c>
    </row>
    <row r="72" spans="1:3" x14ac:dyDescent="0.25">
      <c r="A72" s="54"/>
      <c r="B72" s="36"/>
    </row>
    <row r="73" spans="1:3" x14ac:dyDescent="0.25">
      <c r="A73" s="57" t="s">
        <v>259</v>
      </c>
      <c r="B73" s="72">
        <f>SUM(B74:B76)</f>
        <v>55.012999999999998</v>
      </c>
    </row>
    <row r="74" spans="1:3" x14ac:dyDescent="0.25">
      <c r="A74" s="52" t="s">
        <v>47</v>
      </c>
      <c r="B74" s="13">
        <v>12</v>
      </c>
      <c r="C74" s="34"/>
    </row>
    <row r="75" spans="1:3" x14ac:dyDescent="0.25">
      <c r="A75" s="38" t="s">
        <v>159</v>
      </c>
      <c r="B75" s="3">
        <v>42</v>
      </c>
      <c r="C75" s="34"/>
    </row>
    <row r="76" spans="1:3" x14ac:dyDescent="0.25">
      <c r="A76" s="38" t="s">
        <v>175</v>
      </c>
      <c r="B76" s="3">
        <v>1.0129999999999999</v>
      </c>
      <c r="C76" s="34"/>
    </row>
    <row r="77" spans="1:3" ht="21" x14ac:dyDescent="0.35">
      <c r="A77" s="68"/>
      <c r="B77" s="67"/>
      <c r="C77" s="1" t="s">
        <v>176</v>
      </c>
    </row>
    <row r="78" spans="1:3" x14ac:dyDescent="0.25">
      <c r="A78" s="103" t="s">
        <v>320</v>
      </c>
      <c r="B78" s="104">
        <v>26.815999999999999</v>
      </c>
      <c r="C78" s="34"/>
    </row>
    <row r="79" spans="1:3" x14ac:dyDescent="0.25">
      <c r="A79" s="57" t="s">
        <v>327</v>
      </c>
      <c r="B79" s="87">
        <v>14</v>
      </c>
      <c r="C79" s="34"/>
    </row>
    <row r="80" spans="1:3" x14ac:dyDescent="0.25">
      <c r="A80" s="98"/>
      <c r="B80" s="99"/>
      <c r="C80" s="34"/>
    </row>
    <row r="81" spans="1:3" x14ac:dyDescent="0.25">
      <c r="A81" s="60"/>
      <c r="B81" s="97"/>
    </row>
    <row r="82" spans="1:3" ht="30" x14ac:dyDescent="0.25">
      <c r="A82" s="57" t="s">
        <v>241</v>
      </c>
      <c r="B82" s="87">
        <f>SUM(B83:B84)</f>
        <v>35.31</v>
      </c>
    </row>
    <row r="83" spans="1:3" x14ac:dyDescent="0.25">
      <c r="A83" s="98" t="s">
        <v>242</v>
      </c>
      <c r="B83" s="99">
        <v>6.3079999999999998</v>
      </c>
    </row>
    <row r="84" spans="1:3" x14ac:dyDescent="0.25">
      <c r="A84" s="95" t="s">
        <v>243</v>
      </c>
      <c r="B84" s="96">
        <v>29.001999999999999</v>
      </c>
    </row>
    <row r="85" spans="1:3" x14ac:dyDescent="0.25">
      <c r="A85" s="38"/>
      <c r="B85" s="3"/>
    </row>
    <row r="86" spans="1:3" ht="21" x14ac:dyDescent="0.35">
      <c r="A86" s="68"/>
      <c r="B86" s="67"/>
      <c r="C86" s="1" t="s">
        <v>139</v>
      </c>
    </row>
    <row r="87" spans="1:3" x14ac:dyDescent="0.25">
      <c r="A87" s="58" t="s">
        <v>321</v>
      </c>
      <c r="B87" s="72">
        <f>SUM(B88:B93)</f>
        <v>38</v>
      </c>
    </row>
    <row r="88" spans="1:3" x14ac:dyDescent="0.25">
      <c r="A88" s="43" t="s">
        <v>162</v>
      </c>
      <c r="B88" s="5">
        <v>34</v>
      </c>
    </row>
    <row r="89" spans="1:3" x14ac:dyDescent="0.25">
      <c r="A89" s="51" t="s">
        <v>285</v>
      </c>
      <c r="B89" s="36">
        <v>0</v>
      </c>
    </row>
    <row r="90" spans="1:3" x14ac:dyDescent="0.25">
      <c r="A90" s="51" t="s">
        <v>212</v>
      </c>
      <c r="B90" s="36">
        <v>2</v>
      </c>
      <c r="C90" s="79"/>
    </row>
    <row r="91" spans="1:3" x14ac:dyDescent="0.25">
      <c r="A91" s="51" t="s">
        <v>118</v>
      </c>
      <c r="B91" s="36">
        <v>1</v>
      </c>
      <c r="C91" s="80"/>
    </row>
    <row r="92" spans="1:3" x14ac:dyDescent="0.25">
      <c r="A92" s="51" t="s">
        <v>119</v>
      </c>
      <c r="B92" s="36">
        <v>1</v>
      </c>
      <c r="C92" s="79"/>
    </row>
    <row r="93" spans="1:3" x14ac:dyDescent="0.25">
      <c r="A93" s="95"/>
      <c r="B93" s="96"/>
      <c r="C93" s="79"/>
    </row>
    <row r="94" spans="1:3" x14ac:dyDescent="0.25">
      <c r="A94" s="60"/>
      <c r="B94" s="97"/>
    </row>
    <row r="95" spans="1:3" x14ac:dyDescent="0.25">
      <c r="A95" s="58" t="s">
        <v>322</v>
      </c>
      <c r="B95" s="72">
        <v>55.811999999999998</v>
      </c>
    </row>
    <row r="96" spans="1:3" x14ac:dyDescent="0.25">
      <c r="A96" s="95"/>
      <c r="B96" s="96"/>
      <c r="C96" s="79"/>
    </row>
    <row r="97" spans="1:3" ht="21" x14ac:dyDescent="0.35">
      <c r="A97" s="64"/>
      <c r="B97" s="67"/>
      <c r="C97" s="1" t="s">
        <v>151</v>
      </c>
    </row>
    <row r="98" spans="1:3" x14ac:dyDescent="0.25">
      <c r="A98" s="58" t="s">
        <v>249</v>
      </c>
      <c r="B98" s="87">
        <f>SUM(B99:B102)</f>
        <v>50.05</v>
      </c>
      <c r="C98" s="79"/>
    </row>
    <row r="99" spans="1:3" x14ac:dyDescent="0.25">
      <c r="A99" s="3" t="s">
        <v>250</v>
      </c>
      <c r="B99" s="3">
        <v>15</v>
      </c>
      <c r="C99" s="79"/>
    </row>
    <row r="100" spans="1:3" x14ac:dyDescent="0.25">
      <c r="A100" s="3" t="s">
        <v>157</v>
      </c>
      <c r="B100" s="3">
        <v>0.25</v>
      </c>
      <c r="C100" s="79"/>
    </row>
    <row r="101" spans="1:3" x14ac:dyDescent="0.25">
      <c r="A101" s="3" t="s">
        <v>323</v>
      </c>
      <c r="B101" s="3">
        <v>14</v>
      </c>
      <c r="C101" s="79"/>
    </row>
    <row r="102" spans="1:3" x14ac:dyDescent="0.25">
      <c r="A102" s="3" t="s">
        <v>79</v>
      </c>
      <c r="B102" s="3">
        <v>20.8</v>
      </c>
      <c r="C102" s="79"/>
    </row>
    <row r="103" spans="1:3" s="43" customFormat="1" x14ac:dyDescent="0.25">
      <c r="A103" s="36" t="s">
        <v>252</v>
      </c>
      <c r="B103" s="36">
        <v>3</v>
      </c>
      <c r="C103" s="79"/>
    </row>
    <row r="104" spans="1:3" x14ac:dyDescent="0.25">
      <c r="A104" s="96"/>
      <c r="B104" s="96"/>
      <c r="C104" s="79"/>
    </row>
    <row r="105" spans="1:3" x14ac:dyDescent="0.25">
      <c r="A105" s="96"/>
      <c r="B105" s="96"/>
      <c r="C105" s="80"/>
    </row>
    <row r="106" spans="1:3" x14ac:dyDescent="0.25">
      <c r="A106" s="58" t="s">
        <v>253</v>
      </c>
      <c r="B106" s="72">
        <v>31</v>
      </c>
      <c r="C106" s="79"/>
    </row>
    <row r="107" spans="1:3" x14ac:dyDescent="0.25">
      <c r="A107" s="100"/>
      <c r="B107" s="100"/>
      <c r="C107" s="79"/>
    </row>
    <row r="108" spans="1:3" x14ac:dyDescent="0.25">
      <c r="A108" s="58" t="s">
        <v>310</v>
      </c>
      <c r="B108" s="72">
        <f>SUM(B109:B110)</f>
        <v>31.754999999999999</v>
      </c>
      <c r="C108" s="79"/>
    </row>
    <row r="109" spans="1:3" x14ac:dyDescent="0.25">
      <c r="A109" s="98" t="s">
        <v>297</v>
      </c>
      <c r="B109" s="99">
        <f>0.5+1.242+1.013</f>
        <v>2.7549999999999999</v>
      </c>
    </row>
    <row r="110" spans="1:3" x14ac:dyDescent="0.25">
      <c r="A110" s="95" t="s">
        <v>298</v>
      </c>
      <c r="B110" s="96">
        <v>29</v>
      </c>
    </row>
    <row r="111" spans="1:3" x14ac:dyDescent="0.25">
      <c r="A111" s="60"/>
      <c r="B111" s="97"/>
    </row>
    <row r="112" spans="1:3" x14ac:dyDescent="0.25">
      <c r="A112" s="86" t="s">
        <v>79</v>
      </c>
      <c r="B112" s="72">
        <v>15.0221</v>
      </c>
    </row>
    <row r="113" spans="1:3" x14ac:dyDescent="0.25">
      <c r="A113" s="101" t="s">
        <v>252</v>
      </c>
      <c r="B113" s="102">
        <v>2.6817000000000002</v>
      </c>
    </row>
    <row r="114" spans="1:3" ht="21" x14ac:dyDescent="0.35">
      <c r="A114" s="64"/>
      <c r="B114" s="65"/>
      <c r="C114" s="1" t="s">
        <v>160</v>
      </c>
    </row>
    <row r="115" spans="1:3" x14ac:dyDescent="0.25">
      <c r="A115" s="58" t="s">
        <v>324</v>
      </c>
      <c r="B115" s="87">
        <f>SUM(B116:B117)</f>
        <v>34</v>
      </c>
    </row>
    <row r="116" spans="1:3" x14ac:dyDescent="0.25">
      <c r="A116" s="52" t="s">
        <v>325</v>
      </c>
      <c r="B116" s="13">
        <v>31</v>
      </c>
    </row>
    <row r="117" spans="1:3" x14ac:dyDescent="0.25">
      <c r="A117" s="91" t="s">
        <v>326</v>
      </c>
      <c r="B117" s="13">
        <v>3</v>
      </c>
    </row>
    <row r="118" spans="1:3" x14ac:dyDescent="0.25">
      <c r="A118" s="54"/>
      <c r="B118" s="5"/>
    </row>
    <row r="119" spans="1:3" ht="30" x14ac:dyDescent="0.25">
      <c r="A119" s="57" t="s">
        <v>255</v>
      </c>
      <c r="B119" s="87">
        <f>SUM(B120:B122)</f>
        <v>39.161000000000001</v>
      </c>
    </row>
    <row r="120" spans="1:3" x14ac:dyDescent="0.25">
      <c r="A120" s="3" t="s">
        <v>256</v>
      </c>
      <c r="B120" s="3">
        <v>17.018000000000001</v>
      </c>
    </row>
    <row r="121" spans="1:3" x14ac:dyDescent="0.25">
      <c r="A121" s="38" t="s">
        <v>257</v>
      </c>
      <c r="B121" s="38">
        <v>22.143000000000001</v>
      </c>
    </row>
    <row r="122" spans="1:3" x14ac:dyDescent="0.25">
      <c r="A122" s="38"/>
      <c r="B122" s="3"/>
    </row>
    <row r="123" spans="1:3" x14ac:dyDescent="0.25">
      <c r="A123" s="57" t="s">
        <v>304</v>
      </c>
      <c r="B123" s="74">
        <f>SUM(B124:B126)</f>
        <v>33</v>
      </c>
    </row>
    <row r="124" spans="1:3" x14ac:dyDescent="0.25">
      <c r="A124" s="52" t="s">
        <v>157</v>
      </c>
      <c r="B124" s="47">
        <v>2</v>
      </c>
    </row>
    <row r="125" spans="1:3" x14ac:dyDescent="0.25">
      <c r="A125" s="38" t="s">
        <v>301</v>
      </c>
      <c r="B125" s="7">
        <v>2</v>
      </c>
    </row>
    <row r="126" spans="1:3" x14ac:dyDescent="0.25">
      <c r="A126" s="52" t="s">
        <v>200</v>
      </c>
      <c r="B126" s="7">
        <v>29</v>
      </c>
    </row>
    <row r="127" spans="1:3" x14ac:dyDescent="0.25">
      <c r="A127" s="43"/>
    </row>
    <row r="128" spans="1:3" x14ac:dyDescent="0.25">
      <c r="A128" s="43"/>
    </row>
    <row r="129" spans="1:1" x14ac:dyDescent="0.25">
      <c r="A129" s="43"/>
    </row>
    <row r="130" spans="1:1" x14ac:dyDescent="0.25">
      <c r="A130" s="43"/>
    </row>
    <row r="131" spans="1:1" x14ac:dyDescent="0.25">
      <c r="A131" s="43"/>
    </row>
    <row r="132" spans="1:1" x14ac:dyDescent="0.25">
      <c r="A132" s="43"/>
    </row>
    <row r="133" spans="1:1" x14ac:dyDescent="0.25">
      <c r="A133" s="43"/>
    </row>
    <row r="134" spans="1:1" x14ac:dyDescent="0.25">
      <c r="A134" s="43"/>
    </row>
    <row r="135" spans="1:1" x14ac:dyDescent="0.25">
      <c r="A135" s="43"/>
    </row>
    <row r="136" spans="1:1" x14ac:dyDescent="0.25">
      <c r="A136" s="4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19AF3-A318-4532-8746-F971326928A6}">
  <sheetPr>
    <tabColor rgb="FFFF0000"/>
  </sheetPr>
  <dimension ref="A1:C129"/>
  <sheetViews>
    <sheetView workbookViewId="0">
      <selection activeCell="A117" sqref="A117:B122"/>
    </sheetView>
  </sheetViews>
  <sheetFormatPr defaultRowHeight="15" x14ac:dyDescent="0.25"/>
  <cols>
    <col min="1" max="1" width="30.42578125" customWidth="1"/>
    <col min="2" max="2" width="15.85546875" customWidth="1"/>
    <col min="3" max="3" width="19.140625" customWidth="1"/>
  </cols>
  <sheetData>
    <row r="1" spans="1:3" ht="21" x14ac:dyDescent="0.35">
      <c r="A1" s="48" t="s">
        <v>226</v>
      </c>
    </row>
    <row r="2" spans="1:3" x14ac:dyDescent="0.25">
      <c r="A2" s="43"/>
    </row>
    <row r="3" spans="1:3" ht="21" x14ac:dyDescent="0.35">
      <c r="A3" s="49" t="s">
        <v>110</v>
      </c>
      <c r="B3" s="46" t="s">
        <v>68</v>
      </c>
      <c r="C3" s="1" t="s">
        <v>187</v>
      </c>
    </row>
    <row r="4" spans="1:3" x14ac:dyDescent="0.25">
      <c r="A4" s="89" t="s">
        <v>328</v>
      </c>
      <c r="B4" s="107">
        <f>SUM(B5:B6)</f>
        <v>40.866</v>
      </c>
    </row>
    <row r="5" spans="1:3" x14ac:dyDescent="0.25">
      <c r="A5" s="3" t="s">
        <v>263</v>
      </c>
      <c r="B5" s="39">
        <v>29.616</v>
      </c>
    </row>
    <row r="6" spans="1:3" x14ac:dyDescent="0.25">
      <c r="A6" s="3" t="s">
        <v>329</v>
      </c>
      <c r="B6" s="39">
        <v>11.25</v>
      </c>
    </row>
    <row r="7" spans="1:3" x14ac:dyDescent="0.25">
      <c r="A7" s="36"/>
      <c r="B7" s="40"/>
    </row>
    <row r="8" spans="1:3" ht="30" x14ac:dyDescent="0.25">
      <c r="A8" s="57" t="s">
        <v>305</v>
      </c>
      <c r="B8" s="87">
        <f>SUM(B9:B12)</f>
        <v>140.02500000000001</v>
      </c>
    </row>
    <row r="9" spans="1:3" x14ac:dyDescent="0.25">
      <c r="A9" s="52" t="s">
        <v>47</v>
      </c>
      <c r="B9" s="13">
        <v>14</v>
      </c>
    </row>
    <row r="10" spans="1:3" x14ac:dyDescent="0.25">
      <c r="A10" s="38" t="s">
        <v>173</v>
      </c>
      <c r="B10" s="36">
        <v>61</v>
      </c>
    </row>
    <row r="11" spans="1:3" x14ac:dyDescent="0.25">
      <c r="A11" s="90" t="s">
        <v>174</v>
      </c>
      <c r="B11" s="37">
        <v>63</v>
      </c>
    </row>
    <row r="12" spans="1:3" x14ac:dyDescent="0.25">
      <c r="A12" s="52" t="s">
        <v>175</v>
      </c>
      <c r="B12" s="13">
        <v>2.0249999999999999</v>
      </c>
    </row>
    <row r="13" spans="1:3" ht="21" x14ac:dyDescent="0.35">
      <c r="A13" s="71"/>
      <c r="B13" s="106"/>
      <c r="C13" s="1" t="s">
        <v>176</v>
      </c>
    </row>
    <row r="14" spans="1:3" x14ac:dyDescent="0.25">
      <c r="A14" s="57" t="s">
        <v>197</v>
      </c>
      <c r="B14" s="87">
        <f>SUM(B15:B17)</f>
        <v>27.956</v>
      </c>
      <c r="C14" s="34"/>
    </row>
    <row r="15" spans="1:3" x14ac:dyDescent="0.25">
      <c r="A15" s="52" t="s">
        <v>198</v>
      </c>
      <c r="B15" s="13">
        <v>2.0249999999999999</v>
      </c>
      <c r="C15" s="34"/>
    </row>
    <row r="16" spans="1:3" x14ac:dyDescent="0.25">
      <c r="A16" s="38" t="s">
        <v>199</v>
      </c>
      <c r="B16" s="3">
        <v>0</v>
      </c>
      <c r="C16" s="34"/>
    </row>
    <row r="17" spans="1:3" x14ac:dyDescent="0.25">
      <c r="A17" s="38" t="s">
        <v>302</v>
      </c>
      <c r="B17" s="3">
        <v>25.931000000000001</v>
      </c>
      <c r="C17" s="34"/>
    </row>
    <row r="18" spans="1:3" x14ac:dyDescent="0.25">
      <c r="A18" s="91"/>
      <c r="B18" s="5"/>
      <c r="C18" s="34"/>
    </row>
    <row r="19" spans="1:3" x14ac:dyDescent="0.25">
      <c r="A19" s="86" t="s">
        <v>330</v>
      </c>
      <c r="B19" s="113">
        <f>SUM(B20:B24)</f>
        <v>57.875000000000007</v>
      </c>
      <c r="C19" s="34"/>
    </row>
    <row r="20" spans="1:3" x14ac:dyDescent="0.25">
      <c r="A20" s="13" t="s">
        <v>331</v>
      </c>
      <c r="B20" s="42">
        <v>4.7830000000000004</v>
      </c>
      <c r="C20" s="34"/>
    </row>
    <row r="21" spans="1:3" x14ac:dyDescent="0.25">
      <c r="A21" s="3" t="s">
        <v>332</v>
      </c>
      <c r="B21" s="41">
        <v>22</v>
      </c>
      <c r="C21" s="34"/>
    </row>
    <row r="22" spans="1:3" x14ac:dyDescent="0.25">
      <c r="A22" s="3" t="s">
        <v>333</v>
      </c>
      <c r="B22" s="41">
        <v>29.721</v>
      </c>
      <c r="C22" s="34"/>
    </row>
    <row r="23" spans="1:3" x14ac:dyDescent="0.25">
      <c r="A23" s="3" t="s">
        <v>311</v>
      </c>
      <c r="B23" s="41">
        <v>1.371</v>
      </c>
      <c r="C23" s="34"/>
    </row>
    <row r="24" spans="1:3" x14ac:dyDescent="0.25">
      <c r="A24" s="36" t="s">
        <v>334</v>
      </c>
      <c r="B24" s="114">
        <v>0</v>
      </c>
      <c r="C24" s="34"/>
    </row>
    <row r="25" spans="1:3" ht="21" x14ac:dyDescent="0.35">
      <c r="A25" s="68"/>
      <c r="B25" s="67"/>
      <c r="C25" s="1" t="s">
        <v>139</v>
      </c>
    </row>
    <row r="26" spans="1:3" x14ac:dyDescent="0.25">
      <c r="A26" s="86" t="s">
        <v>335</v>
      </c>
      <c r="B26" s="113">
        <v>47.082000000000001</v>
      </c>
    </row>
    <row r="27" spans="1:3" x14ac:dyDescent="0.25">
      <c r="A27" s="13" t="s">
        <v>336</v>
      </c>
      <c r="B27" s="42">
        <v>28.082000000000001</v>
      </c>
    </row>
    <row r="28" spans="1:3" x14ac:dyDescent="0.25">
      <c r="A28" s="3" t="s">
        <v>210</v>
      </c>
      <c r="B28" s="41">
        <v>19</v>
      </c>
    </row>
    <row r="29" spans="1:3" x14ac:dyDescent="0.25">
      <c r="A29" s="38"/>
      <c r="B29" s="3"/>
    </row>
    <row r="30" spans="1:3" x14ac:dyDescent="0.25">
      <c r="A30" s="57" t="s">
        <v>155</v>
      </c>
      <c r="B30" s="87">
        <f>SUM(B31:B34)</f>
        <v>28.54</v>
      </c>
    </row>
    <row r="31" spans="1:3" x14ac:dyDescent="0.25">
      <c r="A31" s="52" t="s">
        <v>156</v>
      </c>
      <c r="B31" s="13">
        <v>0</v>
      </c>
    </row>
    <row r="32" spans="1:3" x14ac:dyDescent="0.25">
      <c r="A32" s="38" t="s">
        <v>106</v>
      </c>
      <c r="B32" s="3">
        <v>1</v>
      </c>
    </row>
    <row r="33" spans="1:3" x14ac:dyDescent="0.25">
      <c r="A33" s="38" t="s">
        <v>132</v>
      </c>
      <c r="B33" s="3">
        <v>25.515000000000001</v>
      </c>
      <c r="C33" s="79"/>
    </row>
    <row r="34" spans="1:3" x14ac:dyDescent="0.25">
      <c r="A34" s="95" t="s">
        <v>157</v>
      </c>
      <c r="B34" s="96">
        <v>2.0249999999999999</v>
      </c>
      <c r="C34" s="80"/>
    </row>
    <row r="35" spans="1:3" x14ac:dyDescent="0.25">
      <c r="A35" s="95"/>
      <c r="B35" s="96"/>
      <c r="C35" s="80"/>
    </row>
    <row r="36" spans="1:3" ht="21" x14ac:dyDescent="0.35">
      <c r="A36" s="64"/>
      <c r="B36" s="67"/>
      <c r="C36" s="1" t="s">
        <v>151</v>
      </c>
    </row>
    <row r="37" spans="1:3" x14ac:dyDescent="0.25">
      <c r="A37" s="3" t="s">
        <v>337</v>
      </c>
      <c r="B37" s="87">
        <f>SUM(B38:B41)</f>
        <v>61.210000000000008</v>
      </c>
    </row>
    <row r="38" spans="1:3" x14ac:dyDescent="0.25">
      <c r="A38" s="3" t="s">
        <v>338</v>
      </c>
      <c r="B38" s="3">
        <v>20.12</v>
      </c>
    </row>
    <row r="39" spans="1:3" x14ac:dyDescent="0.25">
      <c r="A39" s="3" t="s">
        <v>339</v>
      </c>
      <c r="B39" s="3">
        <v>41.09</v>
      </c>
    </row>
    <row r="40" spans="1:3" x14ac:dyDescent="0.25">
      <c r="A40" s="3"/>
      <c r="B40" s="3"/>
      <c r="C40" s="79"/>
    </row>
    <row r="41" spans="1:3" x14ac:dyDescent="0.25">
      <c r="A41" s="3"/>
      <c r="B41" s="3"/>
      <c r="C41" s="79"/>
    </row>
    <row r="42" spans="1:3" x14ac:dyDescent="0.25">
      <c r="A42" s="100"/>
      <c r="B42" s="100"/>
      <c r="C42" s="79"/>
    </row>
    <row r="43" spans="1:3" ht="30" x14ac:dyDescent="0.25">
      <c r="A43" s="58" t="s">
        <v>296</v>
      </c>
      <c r="B43" s="72">
        <f>SUM(B44:B45)</f>
        <v>29.754999999999999</v>
      </c>
      <c r="C43" s="79"/>
    </row>
    <row r="44" spans="1:3" x14ac:dyDescent="0.25">
      <c r="A44" s="61" t="s">
        <v>297</v>
      </c>
      <c r="B44" s="13">
        <f>0.5+1.242+1.013</f>
        <v>2.7549999999999999</v>
      </c>
      <c r="C44" s="80"/>
    </row>
    <row r="45" spans="1:3" x14ac:dyDescent="0.25">
      <c r="A45" s="50" t="s">
        <v>298</v>
      </c>
      <c r="B45" s="3">
        <v>27</v>
      </c>
      <c r="C45" s="79"/>
    </row>
    <row r="46" spans="1:3" x14ac:dyDescent="0.25">
      <c r="A46" s="60"/>
      <c r="B46" s="97"/>
      <c r="C46" s="80"/>
    </row>
    <row r="47" spans="1:3" ht="21" x14ac:dyDescent="0.35">
      <c r="A47" s="64"/>
      <c r="B47" s="65"/>
      <c r="C47" s="1" t="s">
        <v>160</v>
      </c>
    </row>
    <row r="48" spans="1:3" x14ac:dyDescent="0.25">
      <c r="A48" s="58" t="s">
        <v>277</v>
      </c>
      <c r="B48" s="87">
        <v>44</v>
      </c>
    </row>
    <row r="49" spans="1:3" x14ac:dyDescent="0.25">
      <c r="A49" s="91"/>
      <c r="B49" s="5"/>
    </row>
    <row r="50" spans="1:3" ht="30" x14ac:dyDescent="0.25">
      <c r="A50" s="58" t="s">
        <v>340</v>
      </c>
      <c r="B50" s="87">
        <f>SUM(B51:B55)</f>
        <v>70.86</v>
      </c>
    </row>
    <row r="51" spans="1:3" x14ac:dyDescent="0.25">
      <c r="A51" s="98" t="s">
        <v>341</v>
      </c>
      <c r="B51" s="99">
        <v>38</v>
      </c>
    </row>
    <row r="52" spans="1:3" x14ac:dyDescent="0.25">
      <c r="A52" s="95" t="s">
        <v>203</v>
      </c>
      <c r="B52" s="96">
        <v>0</v>
      </c>
    </row>
    <row r="53" spans="1:3" x14ac:dyDescent="0.25">
      <c r="A53" s="95" t="s">
        <v>342</v>
      </c>
      <c r="B53" s="96">
        <v>1.66</v>
      </c>
    </row>
    <row r="54" spans="1:3" x14ac:dyDescent="0.25">
      <c r="A54" s="60" t="s">
        <v>311</v>
      </c>
      <c r="B54" s="97">
        <v>2.2000000000000002</v>
      </c>
    </row>
    <row r="55" spans="1:3" x14ac:dyDescent="0.25">
      <c r="A55" s="95" t="s">
        <v>298</v>
      </c>
      <c r="B55" s="96">
        <v>29</v>
      </c>
    </row>
    <row r="56" spans="1:3" x14ac:dyDescent="0.25">
      <c r="A56" s="43"/>
    </row>
    <row r="57" spans="1:3" x14ac:dyDescent="0.25">
      <c r="A57" s="43"/>
    </row>
    <row r="58" spans="1:3" ht="21" x14ac:dyDescent="0.35">
      <c r="A58" s="48" t="s">
        <v>222</v>
      </c>
    </row>
    <row r="59" spans="1:3" x14ac:dyDescent="0.25">
      <c r="A59" s="43"/>
    </row>
    <row r="60" spans="1:3" ht="21" x14ac:dyDescent="0.35">
      <c r="A60" s="49" t="s">
        <v>110</v>
      </c>
      <c r="B60" s="46" t="s">
        <v>68</v>
      </c>
      <c r="C60" s="1" t="s">
        <v>187</v>
      </c>
    </row>
    <row r="61" spans="1:3" x14ac:dyDescent="0.25">
      <c r="A61" s="89" t="s">
        <v>328</v>
      </c>
      <c r="B61" s="107">
        <f>SUM(B62:B63)</f>
        <v>40.866</v>
      </c>
    </row>
    <row r="62" spans="1:3" x14ac:dyDescent="0.25">
      <c r="A62" s="3" t="s">
        <v>263</v>
      </c>
      <c r="B62" s="39">
        <v>29.616</v>
      </c>
    </row>
    <row r="63" spans="1:3" x14ac:dyDescent="0.25">
      <c r="A63" s="3" t="s">
        <v>329</v>
      </c>
      <c r="B63" s="39">
        <v>11.25</v>
      </c>
    </row>
    <row r="64" spans="1:3" x14ac:dyDescent="0.25">
      <c r="A64" s="97"/>
      <c r="B64" s="108"/>
    </row>
    <row r="65" spans="1:3" ht="30" x14ac:dyDescent="0.25">
      <c r="A65" s="57" t="s">
        <v>305</v>
      </c>
      <c r="B65" s="87">
        <f>B66+B68+B69</f>
        <v>79.025000000000006</v>
      </c>
    </row>
    <row r="66" spans="1:3" x14ac:dyDescent="0.25">
      <c r="A66" s="52" t="s">
        <v>47</v>
      </c>
      <c r="B66" s="13">
        <v>14</v>
      </c>
    </row>
    <row r="67" spans="1:3" x14ac:dyDescent="0.25">
      <c r="A67" s="38" t="s">
        <v>173</v>
      </c>
      <c r="B67" s="36">
        <v>61</v>
      </c>
    </row>
    <row r="68" spans="1:3" x14ac:dyDescent="0.25">
      <c r="A68" s="90" t="s">
        <v>174</v>
      </c>
      <c r="B68" s="37">
        <v>63</v>
      </c>
    </row>
    <row r="69" spans="1:3" x14ac:dyDescent="0.25">
      <c r="A69" s="52" t="s">
        <v>175</v>
      </c>
      <c r="B69" s="13">
        <v>2.0249999999999999</v>
      </c>
    </row>
    <row r="70" spans="1:3" ht="21" x14ac:dyDescent="0.35">
      <c r="A70" s="71"/>
      <c r="B70" s="106"/>
      <c r="C70" s="1" t="s">
        <v>176</v>
      </c>
    </row>
    <row r="71" spans="1:3" x14ac:dyDescent="0.25">
      <c r="A71" s="57" t="s">
        <v>313</v>
      </c>
      <c r="B71" s="87">
        <f>SUM(B72:B74)</f>
        <v>30.99</v>
      </c>
      <c r="C71" s="34"/>
    </row>
    <row r="72" spans="1:3" x14ac:dyDescent="0.25">
      <c r="A72" s="93" t="s">
        <v>157</v>
      </c>
      <c r="B72" s="13">
        <v>2.0249999999999999</v>
      </c>
      <c r="C72" s="34"/>
    </row>
    <row r="73" spans="1:3" x14ac:dyDescent="0.25">
      <c r="A73" s="44" t="s">
        <v>199</v>
      </c>
      <c r="B73" s="3">
        <v>0</v>
      </c>
      <c r="C73" s="34"/>
    </row>
    <row r="74" spans="1:3" x14ac:dyDescent="0.25">
      <c r="A74" s="44" t="s">
        <v>200</v>
      </c>
      <c r="B74" s="3">
        <v>28.965</v>
      </c>
      <c r="C74" s="34"/>
    </row>
    <row r="75" spans="1:3" x14ac:dyDescent="0.25">
      <c r="A75" s="93"/>
      <c r="B75" s="13"/>
      <c r="C75" s="34"/>
    </row>
    <row r="76" spans="1:3" x14ac:dyDescent="0.25">
      <c r="A76" s="86" t="s">
        <v>330</v>
      </c>
      <c r="B76" s="113">
        <f>SUM(B77:B81)</f>
        <v>57.875000000000007</v>
      </c>
      <c r="C76" s="34"/>
    </row>
    <row r="77" spans="1:3" x14ac:dyDescent="0.25">
      <c r="A77" s="13" t="s">
        <v>331</v>
      </c>
      <c r="B77" s="42">
        <v>4.7830000000000004</v>
      </c>
      <c r="C77" s="34"/>
    </row>
    <row r="78" spans="1:3" x14ac:dyDescent="0.25">
      <c r="A78" s="3" t="s">
        <v>332</v>
      </c>
      <c r="B78" s="41">
        <v>22</v>
      </c>
      <c r="C78" s="34"/>
    </row>
    <row r="79" spans="1:3" x14ac:dyDescent="0.25">
      <c r="A79" s="3" t="s">
        <v>333</v>
      </c>
      <c r="B79" s="41">
        <v>29.721</v>
      </c>
      <c r="C79" s="34"/>
    </row>
    <row r="80" spans="1:3" x14ac:dyDescent="0.25">
      <c r="A80" s="3" t="s">
        <v>311</v>
      </c>
      <c r="B80" s="41">
        <v>1.371</v>
      </c>
      <c r="C80" s="34"/>
    </row>
    <row r="81" spans="1:3" x14ac:dyDescent="0.25">
      <c r="A81" s="36" t="s">
        <v>334</v>
      </c>
      <c r="B81" s="114">
        <v>0</v>
      </c>
      <c r="C81" s="34"/>
    </row>
    <row r="82" spans="1:3" ht="21" x14ac:dyDescent="0.35">
      <c r="A82" s="68"/>
      <c r="B82" s="67"/>
      <c r="C82" s="1" t="s">
        <v>139</v>
      </c>
    </row>
    <row r="83" spans="1:3" x14ac:dyDescent="0.25">
      <c r="A83" s="86" t="s">
        <v>335</v>
      </c>
      <c r="B83" s="113">
        <v>47.082000000000001</v>
      </c>
    </row>
    <row r="84" spans="1:3" x14ac:dyDescent="0.25">
      <c r="A84" s="13" t="s">
        <v>336</v>
      </c>
      <c r="B84" s="42">
        <v>28.082000000000001</v>
      </c>
    </row>
    <row r="85" spans="1:3" x14ac:dyDescent="0.25">
      <c r="A85" s="3" t="s">
        <v>210</v>
      </c>
      <c r="B85" s="41">
        <v>19</v>
      </c>
    </row>
    <row r="86" spans="1:3" x14ac:dyDescent="0.25">
      <c r="A86" s="38"/>
      <c r="B86" s="3"/>
    </row>
    <row r="87" spans="1:3" x14ac:dyDescent="0.25">
      <c r="A87" s="57" t="s">
        <v>155</v>
      </c>
      <c r="B87" s="87">
        <f>SUM(B88:B91)</f>
        <v>28.54</v>
      </c>
    </row>
    <row r="88" spans="1:3" x14ac:dyDescent="0.25">
      <c r="A88" s="52" t="s">
        <v>156</v>
      </c>
      <c r="B88" s="13">
        <v>0</v>
      </c>
    </row>
    <row r="89" spans="1:3" x14ac:dyDescent="0.25">
      <c r="A89" s="38" t="s">
        <v>106</v>
      </c>
      <c r="B89" s="3">
        <v>1</v>
      </c>
    </row>
    <row r="90" spans="1:3" x14ac:dyDescent="0.25">
      <c r="A90" s="38" t="s">
        <v>132</v>
      </c>
      <c r="B90" s="3">
        <v>25.515000000000001</v>
      </c>
      <c r="C90" s="79"/>
    </row>
    <row r="91" spans="1:3" x14ac:dyDescent="0.25">
      <c r="A91" s="95" t="s">
        <v>157</v>
      </c>
      <c r="B91" s="96">
        <v>2.0249999999999999</v>
      </c>
      <c r="C91" s="80"/>
    </row>
    <row r="92" spans="1:3" x14ac:dyDescent="0.25">
      <c r="A92" s="95"/>
      <c r="B92" s="96"/>
      <c r="C92" s="80"/>
    </row>
    <row r="93" spans="1:3" x14ac:dyDescent="0.25">
      <c r="A93" s="57" t="s">
        <v>259</v>
      </c>
      <c r="B93" s="72">
        <f>SUM(B94:B96)</f>
        <v>55.012999999999998</v>
      </c>
      <c r="C93" s="80"/>
    </row>
    <row r="94" spans="1:3" x14ac:dyDescent="0.25">
      <c r="A94" s="52" t="s">
        <v>47</v>
      </c>
      <c r="B94" s="13">
        <v>12</v>
      </c>
      <c r="C94" s="80"/>
    </row>
    <row r="95" spans="1:3" x14ac:dyDescent="0.25">
      <c r="A95" s="38" t="s">
        <v>159</v>
      </c>
      <c r="B95" s="3">
        <v>42</v>
      </c>
      <c r="C95" s="80"/>
    </row>
    <row r="96" spans="1:3" x14ac:dyDescent="0.25">
      <c r="A96" s="38" t="s">
        <v>175</v>
      </c>
      <c r="B96" s="3">
        <v>1.0129999999999999</v>
      </c>
      <c r="C96" s="79"/>
    </row>
    <row r="97" spans="1:3" ht="21" x14ac:dyDescent="0.35">
      <c r="A97" s="64"/>
      <c r="B97" s="67"/>
      <c r="C97" s="1" t="s">
        <v>151</v>
      </c>
    </row>
    <row r="98" spans="1:3" ht="21" x14ac:dyDescent="0.35">
      <c r="A98" s="59" t="s">
        <v>178</v>
      </c>
      <c r="B98" s="73">
        <f>SUM(B99:B104)</f>
        <v>45.281999999999996</v>
      </c>
      <c r="C98" s="1"/>
    </row>
    <row r="99" spans="1:3" ht="21" x14ac:dyDescent="0.35">
      <c r="A99" s="98" t="s">
        <v>162</v>
      </c>
      <c r="B99" s="99">
        <v>34</v>
      </c>
      <c r="C99" s="1"/>
    </row>
    <row r="100" spans="1:3" ht="21" x14ac:dyDescent="0.35">
      <c r="A100" s="98" t="s">
        <v>179</v>
      </c>
      <c r="B100" s="99">
        <v>1</v>
      </c>
      <c r="C100" s="1"/>
    </row>
    <row r="101" spans="1:3" ht="21" x14ac:dyDescent="0.35">
      <c r="A101" s="98" t="s">
        <v>180</v>
      </c>
      <c r="B101" s="99">
        <v>0.23</v>
      </c>
      <c r="C101" s="1"/>
    </row>
    <row r="102" spans="1:3" ht="21" x14ac:dyDescent="0.35">
      <c r="A102" s="95" t="s">
        <v>107</v>
      </c>
      <c r="B102" s="96">
        <v>0.75</v>
      </c>
      <c r="C102" s="1"/>
    </row>
    <row r="103" spans="1:3" ht="21" x14ac:dyDescent="0.35">
      <c r="A103" s="95" t="s">
        <v>181</v>
      </c>
      <c r="B103" s="96">
        <v>0</v>
      </c>
      <c r="C103" s="1"/>
    </row>
    <row r="104" spans="1:3" ht="21" x14ac:dyDescent="0.35">
      <c r="A104" s="60" t="s">
        <v>182</v>
      </c>
      <c r="B104" s="97">
        <v>9.3019999999999996</v>
      </c>
      <c r="C104" s="1"/>
    </row>
    <row r="105" spans="1:3" ht="21" x14ac:dyDescent="0.35">
      <c r="A105" s="60"/>
      <c r="B105" s="97"/>
      <c r="C105" s="1"/>
    </row>
    <row r="106" spans="1:3" x14ac:dyDescent="0.25">
      <c r="A106" s="3" t="s">
        <v>337</v>
      </c>
      <c r="B106" s="87">
        <f>SUM(B107:B108)</f>
        <v>61.210000000000008</v>
      </c>
    </row>
    <row r="107" spans="1:3" x14ac:dyDescent="0.25">
      <c r="A107" s="3" t="s">
        <v>338</v>
      </c>
      <c r="B107" s="3">
        <v>20.12</v>
      </c>
    </row>
    <row r="108" spans="1:3" x14ac:dyDescent="0.25">
      <c r="A108" s="3" t="s">
        <v>339</v>
      </c>
      <c r="B108" s="3">
        <v>41.09</v>
      </c>
    </row>
    <row r="109" spans="1:3" x14ac:dyDescent="0.25">
      <c r="A109" s="100"/>
      <c r="B109" s="100"/>
      <c r="C109" s="79"/>
    </row>
    <row r="110" spans="1:3" ht="30" x14ac:dyDescent="0.25">
      <c r="A110" s="58" t="s">
        <v>296</v>
      </c>
      <c r="B110" s="72">
        <f>SUM(B111:B112)</f>
        <v>29.754999999999999</v>
      </c>
      <c r="C110" s="79"/>
    </row>
    <row r="111" spans="1:3" x14ac:dyDescent="0.25">
      <c r="A111" s="61" t="s">
        <v>297</v>
      </c>
      <c r="B111" s="13">
        <f>0.5+1.242+1.013</f>
        <v>2.7549999999999999</v>
      </c>
      <c r="C111" s="80"/>
    </row>
    <row r="112" spans="1:3" x14ac:dyDescent="0.25">
      <c r="A112" s="50" t="s">
        <v>298</v>
      </c>
      <c r="B112" s="3">
        <v>27</v>
      </c>
      <c r="C112" s="79"/>
    </row>
    <row r="113" spans="1:3" x14ac:dyDescent="0.25">
      <c r="A113" s="60"/>
      <c r="B113" s="97"/>
      <c r="C113" s="80"/>
    </row>
    <row r="114" spans="1:3" ht="21" x14ac:dyDescent="0.35">
      <c r="A114" s="64"/>
      <c r="B114" s="65"/>
      <c r="C114" s="1" t="s">
        <v>160</v>
      </c>
    </row>
    <row r="115" spans="1:3" x14ac:dyDescent="0.25">
      <c r="A115" s="58" t="s">
        <v>277</v>
      </c>
      <c r="B115" s="87">
        <v>44</v>
      </c>
    </row>
    <row r="116" spans="1:3" x14ac:dyDescent="0.25">
      <c r="A116" s="52"/>
      <c r="B116" s="13"/>
    </row>
    <row r="117" spans="1:3" ht="30" x14ac:dyDescent="0.25">
      <c r="A117" s="58" t="s">
        <v>340</v>
      </c>
      <c r="B117" s="87">
        <f>SUM(B118:B122)</f>
        <v>70.86</v>
      </c>
    </row>
    <row r="118" spans="1:3" x14ac:dyDescent="0.25">
      <c r="A118" s="98" t="s">
        <v>341</v>
      </c>
      <c r="B118" s="99">
        <v>38</v>
      </c>
    </row>
    <row r="119" spans="1:3" x14ac:dyDescent="0.25">
      <c r="A119" s="95" t="s">
        <v>203</v>
      </c>
      <c r="B119" s="96">
        <v>0</v>
      </c>
      <c r="C119" s="79"/>
    </row>
    <row r="120" spans="1:3" x14ac:dyDescent="0.25">
      <c r="A120" s="95" t="s">
        <v>342</v>
      </c>
      <c r="B120" s="96">
        <v>1.66</v>
      </c>
    </row>
    <row r="121" spans="1:3" x14ac:dyDescent="0.25">
      <c r="A121" s="60" t="s">
        <v>311</v>
      </c>
      <c r="B121" s="97">
        <v>2.2000000000000002</v>
      </c>
    </row>
    <row r="122" spans="1:3" x14ac:dyDescent="0.25">
      <c r="A122" s="95" t="s">
        <v>298</v>
      </c>
      <c r="B122" s="96">
        <v>29</v>
      </c>
    </row>
    <row r="123" spans="1:3" x14ac:dyDescent="0.25">
      <c r="A123" s="43"/>
    </row>
    <row r="124" spans="1:3" x14ac:dyDescent="0.25">
      <c r="A124" s="43"/>
    </row>
    <row r="125" spans="1:3" x14ac:dyDescent="0.25">
      <c r="A125" s="43"/>
    </row>
    <row r="126" spans="1:3" x14ac:dyDescent="0.25">
      <c r="A126" s="43"/>
    </row>
    <row r="127" spans="1:3" x14ac:dyDescent="0.25">
      <c r="A127" s="43"/>
    </row>
    <row r="128" spans="1:3" x14ac:dyDescent="0.25">
      <c r="A128" s="43"/>
    </row>
    <row r="129" spans="1:1" x14ac:dyDescent="0.25">
      <c r="A129" s="4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DFCD2A3649C4FB1E5D7C932F393E4" ma:contentTypeVersion="18" ma:contentTypeDescription="Create a new document." ma:contentTypeScope="" ma:versionID="1a2d6caba6da4b60fe0af61a8f9dba63">
  <xsd:schema xmlns:xsd="http://www.w3.org/2001/XMLSchema" xmlns:xs="http://www.w3.org/2001/XMLSchema" xmlns:p="http://schemas.microsoft.com/office/2006/metadata/properties" xmlns:ns2="bba089b4-26c0-4eb6-b1d4-4011cf74d997" xmlns:ns3="1db7e303-5803-4987-a491-8bac46b71fc9" targetNamespace="http://schemas.microsoft.com/office/2006/metadata/properties" ma:root="true" ma:fieldsID="0333661fd317037a7844cff2ad5c0282" ns2:_="" ns3:_="">
    <xsd:import namespace="bba089b4-26c0-4eb6-b1d4-4011cf74d997"/>
    <xsd:import namespace="1db7e303-5803-4987-a491-8bac46b71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089b4-26c0-4eb6-b1d4-4011cf74d9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725658a-4569-4f59-8f70-c810e1b54d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7e303-5803-4987-a491-8bac46b71f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4425de5-9762-408e-bdd5-b299811bfa8e}" ma:internalName="TaxCatchAll" ma:showField="CatchAllData" ma:web="1db7e303-5803-4987-a491-8bac46b71f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db7e303-5803-4987-a491-8bac46b71fc9">
      <UserInfo>
        <DisplayName>Janine Fugere</DisplayName>
        <AccountId>444</AccountId>
        <AccountType/>
      </UserInfo>
      <UserInfo>
        <DisplayName>Gisela Bell</DisplayName>
        <AccountId>1973</AccountId>
        <AccountType/>
      </UserInfo>
      <UserInfo>
        <DisplayName>Sandra Herrera</DisplayName>
        <AccountId>2754</AccountId>
        <AccountType/>
      </UserInfo>
      <UserInfo>
        <DisplayName>Raylene Romero</DisplayName>
        <AccountId>3802</AccountId>
        <AccountType/>
      </UserInfo>
      <UserInfo>
        <DisplayName>Dana Young</DisplayName>
        <AccountId>924</AccountId>
        <AccountType/>
      </UserInfo>
      <UserInfo>
        <DisplayName>Nutrition Intern</DisplayName>
        <AccountId>5794</AccountId>
        <AccountType/>
      </UserInfo>
      <UserInfo>
        <DisplayName>Achieve Kitchen</DisplayName>
        <AccountId>621</AccountId>
        <AccountType/>
      </UserInfo>
      <UserInfo>
        <DisplayName>Adventure Kitchen</DisplayName>
        <AccountId>620</AccountId>
        <AccountType/>
      </UserInfo>
      <UserInfo>
        <DisplayName>Anthony Bath</DisplayName>
        <AccountId>3601</AccountId>
        <AccountType/>
      </UserInfo>
      <UserInfo>
        <DisplayName>Clayton Academy Kitchen</DisplayName>
        <AccountId>622</AccountId>
        <AccountType/>
      </UserInfo>
      <UserInfo>
        <DisplayName>Explore Kitchen</DisplayName>
        <AccountId>614</AccountId>
        <AccountType/>
      </UserInfo>
      <UserInfo>
        <DisplayName>Gabriel Aragon</DisplayName>
        <AccountId>3164</AccountId>
        <AccountType/>
      </UserInfo>
      <UserInfo>
        <DisplayName>Global Kitchen</DisplayName>
        <AccountId>638</AccountId>
        <AccountType/>
      </UserInfo>
      <UserInfo>
        <DisplayName>Global Primary Kitchen</DisplayName>
        <AccountId>6486</AccountId>
        <AccountType/>
      </UserInfo>
      <UserInfo>
        <DisplayName>Mapleton Catering</DisplayName>
        <AccountId>3662</AccountId>
        <AccountType/>
      </UserInfo>
      <UserInfo>
        <DisplayName>Meadow Kitchen</DisplayName>
        <AccountId>624</AccountId>
        <AccountType/>
      </UserInfo>
      <UserInfo>
        <DisplayName>MEC MESA Kitchen</DisplayName>
        <AccountId>625</AccountId>
        <AccountType/>
      </UserInfo>
      <UserInfo>
        <DisplayName>Monterey Kitchen</DisplayName>
        <AccountId>626</AccountId>
        <AccountType/>
      </UserInfo>
      <UserInfo>
        <DisplayName>Tammy Boddy</DisplayName>
        <AccountId>319</AccountId>
        <AccountType/>
      </UserInfo>
      <UserInfo>
        <DisplayName>Valley View Kitchen</DisplayName>
        <AccountId>627</AccountId>
        <AccountType/>
      </UserInfo>
      <UserInfo>
        <DisplayName>Welby Kitchen</DisplayName>
        <AccountId>642</AccountId>
        <AccountType/>
      </UserInfo>
      <UserInfo>
        <DisplayName>York Kitchen</DisplayName>
        <AccountId>612</AccountId>
        <AccountType/>
      </UserInfo>
      <UserInfo>
        <DisplayName>Gina Barros</DisplayName>
        <AccountId>2730</AccountId>
        <AccountType/>
      </UserInfo>
      <UserInfo>
        <DisplayName>Michaela Lavery</DisplayName>
        <AccountId>423</AccountId>
        <AccountType/>
      </UserInfo>
      <UserInfo>
        <DisplayName>Walter Masten</DisplayName>
        <AccountId>681</AccountId>
        <AccountType/>
      </UserInfo>
      <UserInfo>
        <DisplayName>Nicole Croisant</DisplayName>
        <AccountId>4621</AccountId>
        <AccountType/>
      </UserInfo>
      <UserInfo>
        <DisplayName>Natalie Dixon</DisplayName>
        <AccountId>14034</AccountId>
        <AccountType/>
      </UserInfo>
      <UserInfo>
        <DisplayName>Lina Burmann</DisplayName>
        <AccountId>783</AccountId>
        <AccountType/>
      </UserInfo>
    </SharedWithUsers>
    <lcf76f155ced4ddcb4097134ff3c332f xmlns="bba089b4-26c0-4eb6-b1d4-4011cf74d997">
      <Terms xmlns="http://schemas.microsoft.com/office/infopath/2007/PartnerControls"/>
    </lcf76f155ced4ddcb4097134ff3c332f>
    <TaxCatchAll xmlns="1db7e303-5803-4987-a491-8bac46b71f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42EAD-F8C8-4870-AC3D-EE4E4A2E7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089b4-26c0-4eb6-b1d4-4011cf74d997"/>
    <ds:schemaRef ds:uri="1db7e303-5803-4987-a491-8bac46b71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737AC9-2527-463E-9130-23A4F3468DF8}">
  <ds:schemaRefs>
    <ds:schemaRef ds:uri="http://schemas.microsoft.com/office/2006/metadata/properties"/>
    <ds:schemaRef ds:uri="http://schemas.microsoft.com/office/infopath/2007/PartnerControls"/>
    <ds:schemaRef ds:uri="1db7e303-5803-4987-a491-8bac46b71fc9"/>
    <ds:schemaRef ds:uri="bba089b4-26c0-4eb6-b1d4-4011cf74d997"/>
  </ds:schemaRefs>
</ds:datastoreItem>
</file>

<file path=customXml/itemProps3.xml><?xml version="1.0" encoding="utf-8"?>
<ds:datastoreItem xmlns:ds="http://schemas.openxmlformats.org/officeDocument/2006/customXml" ds:itemID="{D8271313-5DA7-4100-B74E-2B04311305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Information</vt:lpstr>
      <vt:lpstr>Breakfast</vt:lpstr>
      <vt:lpstr>Sides</vt:lpstr>
      <vt:lpstr>Week 1 Lunch</vt:lpstr>
      <vt:lpstr>Week 2 Lunch</vt:lpstr>
      <vt:lpstr>Week 3 Lunch</vt:lpstr>
      <vt:lpstr>Week 4 Lunch</vt:lpstr>
      <vt:lpstr>Winter Week 1 Lunch</vt:lpstr>
      <vt:lpstr>Winter Week 2 Lunch</vt:lpstr>
      <vt:lpstr>Winter Week 3 Lunch</vt:lpstr>
      <vt:lpstr>Winter Week 4 Lunch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Hull</dc:creator>
  <cp:keywords/>
  <dc:description/>
  <cp:lastModifiedBy>Lindsay Hull</cp:lastModifiedBy>
  <cp:revision/>
  <dcterms:created xsi:type="dcterms:W3CDTF">2017-08-03T14:47:25Z</dcterms:created>
  <dcterms:modified xsi:type="dcterms:W3CDTF">2026-08-13T15:15:44Z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0x01010047DDFCD2A3649C4FB1E5D7C932F393E4</vt:lpwstr>
  </property>
  <property fmtid="{D5CDD505-2E9C-101B-9397-08002B2CF9AE}" pid="3" name="AuthorIds_UIVersion_2048">
    <vt:lpwstr>843</vt:lpwstr>
  </property>
  <property fmtid="{D5CDD505-2E9C-101B-9397-08002B2CF9AE}" pid="4" name="MediaServiceImageTags">
    <vt:lpwstr/>
  </property>
</Properties>
</file>