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X:\4 Beth\Manager, Retirement Systems\"/>
    </mc:Choice>
  </mc:AlternateContent>
  <xr:revisionPtr revIDLastSave="0" documentId="13_ncr:1_{020CE580-FF5C-4BCC-B06F-2A8291961869}" xr6:coauthVersionLast="47" xr6:coauthVersionMax="47" xr10:uidLastSave="{00000000-0000-0000-0000-000000000000}"/>
  <bookViews>
    <workbookView xWindow="28680" yWindow="-5385" windowWidth="38640" windowHeight="21120" xr2:uid="{00000000-000D-0000-FFFF-FFFF00000000}"/>
  </bookViews>
  <sheets>
    <sheet name="PERS_2026-2027" sheetId="1" r:id="rId1"/>
    <sheet name="Column, Value Help" sheetId="2" r:id="rId2"/>
  </sheets>
  <definedNames>
    <definedName name="_xlnm.Print_Area" localSheetId="1">'Column, Value Help'!$A$1:$B$11</definedName>
    <definedName name="_xlnm.Print_Area" localSheetId="0">'PERS_2026-2027'!$A$1:$Z$17</definedName>
    <definedName name="_xlnm.Print_Titles" localSheetId="0">'PERS_2026-2027'!$1:$1</definedName>
  </definedNames>
  <calcPr calcId="191029" fullPrecision="0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8" i="1" l="1"/>
  <c r="U8" i="1"/>
  <c r="X7" i="1"/>
  <c r="U7" i="1"/>
  <c r="W4" i="1"/>
  <c r="T4" i="1"/>
  <c r="W3" i="1"/>
  <c r="T3" i="1"/>
  <c r="Z12" i="1"/>
  <c r="Y12" i="1"/>
  <c r="X9" i="1"/>
  <c r="U9" i="1"/>
  <c r="X10" i="1"/>
  <c r="U10" i="1"/>
  <c r="W6" i="1"/>
  <c r="T6" i="1"/>
  <c r="W5" i="1"/>
  <c r="T5" i="1"/>
  <c r="N12" i="1"/>
  <c r="O12" i="1"/>
  <c r="W2" i="1"/>
  <c r="U11" i="1"/>
  <c r="T2" i="1"/>
  <c r="X11" i="1"/>
  <c r="J12" i="1" l="1"/>
  <c r="M13" i="1" s="1"/>
  <c r="I12" i="1"/>
  <c r="L13" i="1" s="1"/>
  <c r="I15" i="1" l="1"/>
  <c r="U12" i="1"/>
  <c r="W12" i="1"/>
  <c r="X12" i="1"/>
  <c r="T12" i="1"/>
  <c r="T15" i="1" l="1"/>
  <c r="W15" i="1"/>
  <c r="V17" i="1" l="1"/>
</calcChain>
</file>

<file path=xl/sharedStrings.xml><?xml version="1.0" encoding="utf-8"?>
<sst xmlns="http://schemas.openxmlformats.org/spreadsheetml/2006/main" count="65" uniqueCount="46">
  <si>
    <t>CalPERS ID</t>
  </si>
  <si>
    <t>Pay Rate</t>
  </si>
  <si>
    <t>Pay Rate Type</t>
  </si>
  <si>
    <t>Total Hours Worked</t>
  </si>
  <si>
    <t>Service End Date</t>
  </si>
  <si>
    <t>Unit Code (Dist #)</t>
  </si>
  <si>
    <t>Classic Reported Earnings</t>
  </si>
  <si>
    <t>PEPRA Reported Earnings</t>
  </si>
  <si>
    <t>Totals</t>
  </si>
  <si>
    <t>Member Earnings Total</t>
  </si>
  <si>
    <t>Classic Special Compensation Amount</t>
  </si>
  <si>
    <t>PEPRA Special Compensation Amount</t>
  </si>
  <si>
    <t>Classic Employer Contribution</t>
  </si>
  <si>
    <t>PEPRA Employer Contribution</t>
  </si>
  <si>
    <t>EE Cont Totals</t>
  </si>
  <si>
    <t>ER Cont Totals</t>
  </si>
  <si>
    <t>Special Comp Category</t>
  </si>
  <si>
    <t>Special Comp Type</t>
  </si>
  <si>
    <t>PEPRA Tax Deferred Member Paid Contrib.</t>
  </si>
  <si>
    <t>CLASSIC Tax Deferred Member Paid Contrib.</t>
  </si>
  <si>
    <t>Employer Contrib. Rate</t>
  </si>
  <si>
    <t>Scheduled FT Hours Week</t>
  </si>
  <si>
    <t>Scheduled FT Days/Week</t>
  </si>
  <si>
    <t xml:space="preserve">Transaction Type </t>
  </si>
  <si>
    <t>Use to record retiree hours</t>
  </si>
  <si>
    <t>FT Equivalent for Days/Week (usually 5)</t>
  </si>
  <si>
    <t>FT Equivalent for Hours/Week (usually 40)</t>
  </si>
  <si>
    <t>Classic Employee Contrib Rate</t>
  </si>
  <si>
    <t>PEPRA Employee Contrib Rate</t>
  </si>
  <si>
    <t>###</t>
  </si>
  <si>
    <t>Total Amount Due</t>
  </si>
  <si>
    <t>Use CalPERS ID, Social Security Number no longer allowed.</t>
  </si>
  <si>
    <t>Column</t>
  </si>
  <si>
    <t>Value Help</t>
  </si>
  <si>
    <t>Formula (Earnings + Special Comp X Employer Contrib Rate)</t>
  </si>
  <si>
    <t>Formula (Earnings + Special Comp X Employee Contrib Rate)</t>
  </si>
  <si>
    <t>Service Credit Pruchase Deductions (Tax Deferred Member Paid Contributions)</t>
  </si>
  <si>
    <t>Service Credit Purchase Deductions (Taxed Member Paid Contributions)</t>
  </si>
  <si>
    <r>
      <t xml:space="preserve">Name: Last, First, Mi </t>
    </r>
    <r>
      <rPr>
        <b/>
        <sz val="12"/>
        <color theme="8" tint="-0.249977111117893"/>
        <rFont val="Arial"/>
        <family val="2"/>
      </rPr>
      <t>(Sort 1)</t>
    </r>
  </si>
  <si>
    <r>
      <t xml:space="preserve">Service Begin Date </t>
    </r>
    <r>
      <rPr>
        <b/>
        <sz val="12"/>
        <color theme="8" tint="-0.249977111117893"/>
        <rFont val="Arial"/>
        <family val="2"/>
      </rPr>
      <t>(Sort 2)</t>
    </r>
  </si>
  <si>
    <r>
      <t xml:space="preserve">Pay Rate Type </t>
    </r>
    <r>
      <rPr>
        <b/>
        <sz val="12"/>
        <color theme="8" tint="-0.249977111117893"/>
        <rFont val="Arial"/>
        <family val="2"/>
      </rPr>
      <t>(Sort 3)</t>
    </r>
  </si>
  <si>
    <t>Earnings Total</t>
  </si>
  <si>
    <t>HRY=Hourly; DLY=Daily; MTY=Monthly</t>
  </si>
  <si>
    <t>EPR-=Earned Period Reporting; EPN=Earned Period No Contribuiton No Service; PPA=Prior Period Adjustment; PPN=Prior Period Adjustment No Contribution No Service; RSA=Retroactive Salary Adjustment; RSC=Retroactive Special Compensation Adjustment</t>
  </si>
  <si>
    <t xml:space="preserve">ICP=Incentive Pay; EDP=Educational Pay; PPP=Premium Pay; SAP=Special Assignment Pay; SSI=Statutory Items </t>
  </si>
  <si>
    <t>Refer to Appendix A-Special Compensation Type Code Values on Payroll Contribution Reporting (begins on page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</si>
</sst>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"/>
    <numFmt numFmtId="165" formatCode="0.000%"/>
  </numFmts>
  <fonts count="8" x14ac:knownFonts="1">
    <font>
      <sz val="10"/>
      <color theme="1"/>
      <name val="Tahom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0"/>
      <color theme="10"/>
      <name val="Tahoma"/>
      <family val="2"/>
    </font>
    <font>
      <u/>
      <sz val="12"/>
      <color theme="10"/>
      <name val="Arial"/>
      <family val="2"/>
    </font>
    <font>
      <sz val="12"/>
      <color theme="1"/>
      <name val="Tahoma"/>
      <family val="2"/>
    </font>
    <font>
      <b/>
      <sz val="12"/>
      <color theme="8" tint="-0.249977111117893"/>
      <name val="Arial"/>
      <family val="2"/>
    </font>
    <font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1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0" fontId="1" fillId="0" borderId="0" xfId="0" applyNumberFormat="1" applyFont="1" applyAlignment="1">
      <alignment horizontal="right"/>
    </xf>
    <xf numFmtId="40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4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40" fontId="2" fillId="0" borderId="0" xfId="0" applyNumberFormat="1" applyFont="1" applyAlignment="1">
      <alignment horizontal="left" wrapText="1"/>
    </xf>
    <xf numFmtId="10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 wrapText="1"/>
    </xf>
    <xf numFmtId="165" fontId="1" fillId="0" borderId="0" xfId="0" applyNumberFormat="1" applyFont="1" applyAlignment="1">
      <alignment horizontal="right"/>
    </xf>
    <xf numFmtId="40" fontId="2" fillId="0" borderId="0" xfId="0" applyNumberFormat="1" applyFont="1" applyAlignment="1">
      <alignment horizontal="right"/>
    </xf>
    <xf numFmtId="40" fontId="2" fillId="3" borderId="0" xfId="0" applyNumberFormat="1" applyFont="1" applyFill="1" applyAlignment="1">
      <alignment horizontal="left" wrapText="1"/>
    </xf>
    <xf numFmtId="40" fontId="2" fillId="4" borderId="0" xfId="0" applyNumberFormat="1" applyFont="1" applyFill="1" applyAlignment="1">
      <alignment horizontal="left" wrapText="1"/>
    </xf>
    <xf numFmtId="14" fontId="1" fillId="0" borderId="0" xfId="0" applyNumberFormat="1" applyFont="1" applyAlignment="1">
      <alignment horizontal="left" wrapText="1"/>
    </xf>
    <xf numFmtId="40" fontId="1" fillId="0" borderId="0" xfId="0" applyNumberFormat="1" applyFont="1" applyAlignment="1">
      <alignment horizontal="center" wrapText="1"/>
    </xf>
    <xf numFmtId="10" fontId="2" fillId="3" borderId="0" xfId="0" applyNumberFormat="1" applyFont="1" applyFill="1" applyAlignment="1">
      <alignment horizontal="left" wrapText="1"/>
    </xf>
    <xf numFmtId="40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left"/>
    </xf>
    <xf numFmtId="10" fontId="1" fillId="0" borderId="0" xfId="0" applyNumberFormat="1" applyFont="1" applyAlignment="1">
      <alignment horizontal="center"/>
    </xf>
    <xf numFmtId="40" fontId="2" fillId="4" borderId="2" xfId="0" applyNumberFormat="1" applyFont="1" applyFill="1" applyBorder="1" applyAlignment="1">
      <alignment horizontal="right"/>
    </xf>
    <xf numFmtId="40" fontId="2" fillId="3" borderId="3" xfId="0" applyNumberFormat="1" applyFont="1" applyFill="1" applyBorder="1" applyAlignment="1">
      <alignment horizontal="right"/>
    </xf>
    <xf numFmtId="40" fontId="2" fillId="3" borderId="5" xfId="0" applyNumberFormat="1" applyFont="1" applyFill="1" applyBorder="1" applyAlignment="1">
      <alignment horizontal="right"/>
    </xf>
    <xf numFmtId="40" fontId="2" fillId="4" borderId="7" xfId="0" applyNumberFormat="1" applyFont="1" applyFill="1" applyBorder="1" applyAlignment="1">
      <alignment horizontal="right"/>
    </xf>
    <xf numFmtId="40" fontId="2" fillId="2" borderId="10" xfId="0" applyNumberFormat="1" applyFont="1" applyFill="1" applyBorder="1" applyAlignment="1">
      <alignment horizontal="center"/>
    </xf>
    <xf numFmtId="0" fontId="1" fillId="0" borderId="0" xfId="0" applyFont="1"/>
    <xf numFmtId="40" fontId="1" fillId="0" borderId="0" xfId="0" applyNumberFormat="1" applyFont="1" applyAlignment="1">
      <alignment horizontal="left" wrapText="1"/>
    </xf>
    <xf numFmtId="0" fontId="2" fillId="5" borderId="0" xfId="0" applyFont="1" applyFill="1" applyAlignment="1">
      <alignment horizontal="center"/>
    </xf>
    <xf numFmtId="40" fontId="1" fillId="6" borderId="0" xfId="0" applyNumberFormat="1" applyFont="1" applyFill="1" applyAlignment="1">
      <alignment horizontal="right"/>
    </xf>
    <xf numFmtId="10" fontId="1" fillId="6" borderId="0" xfId="0" applyNumberFormat="1" applyFont="1" applyFill="1" applyAlignment="1">
      <alignment horizontal="right"/>
    </xf>
    <xf numFmtId="40" fontId="1" fillId="6" borderId="0" xfId="0" applyNumberFormat="1" applyFont="1" applyFill="1" applyAlignment="1">
      <alignment horizontal="center"/>
    </xf>
    <xf numFmtId="40" fontId="4" fillId="6" borderId="0" xfId="1" applyNumberFormat="1" applyFont="1" applyFill="1" applyAlignment="1">
      <alignment horizontal="right"/>
    </xf>
    <xf numFmtId="165" fontId="2" fillId="0" borderId="9" xfId="0" applyNumberFormat="1" applyFont="1" applyBorder="1" applyAlignment="1">
      <alignment horizontal="center" wrapText="1"/>
    </xf>
    <xf numFmtId="40" fontId="5" fillId="2" borderId="0" xfId="0" applyNumberFormat="1" applyFont="1" applyFill="1"/>
    <xf numFmtId="0" fontId="1" fillId="4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40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40" fontId="2" fillId="0" borderId="4" xfId="0" applyNumberFormat="1" applyFont="1" applyBorder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7" fillId="0" borderId="0" xfId="0" applyFont="1" applyAlignment="1">
      <alignment vertical="center" wrapText="1"/>
    </xf>
    <xf numFmtId="40" fontId="2" fillId="0" borderId="4" xfId="0" applyNumberFormat="1" applyFont="1" applyBorder="1" applyAlignment="1">
      <alignment horizontal="center"/>
    </xf>
    <xf numFmtId="40" fontId="2" fillId="0" borderId="5" xfId="0" applyNumberFormat="1" applyFont="1" applyBorder="1" applyAlignment="1">
      <alignment horizontal="center"/>
    </xf>
    <xf numFmtId="40" fontId="2" fillId="2" borderId="8" xfId="0" applyNumberFormat="1" applyFont="1" applyFill="1" applyBorder="1" applyAlignment="1">
      <alignment horizontal="center"/>
    </xf>
    <xf numFmtId="40" fontId="2" fillId="2" borderId="6" xfId="0" applyNumberFormat="1" applyFont="1" applyFill="1" applyBorder="1" applyAlignment="1">
      <alignment horizontal="center"/>
    </xf>
    <xf numFmtId="40" fontId="2" fillId="0" borderId="7" xfId="0" applyNumberFormat="1" applyFont="1" applyBorder="1" applyAlignment="1">
      <alignment horizontal="center"/>
    </xf>
    <xf numFmtId="40" fontId="2" fillId="2" borderId="1" xfId="0" applyNumberFormat="1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1"/>
  <sheetViews>
    <sheetView tabSelected="1" workbookViewId="0">
      <selection activeCell="K1" sqref="K1"/>
    </sheetView>
  </sheetViews>
  <sheetFormatPr defaultColWidth="9.08984375" defaultRowHeight="15.5" x14ac:dyDescent="0.35"/>
  <cols>
    <col min="1" max="1" width="8.453125" style="3" bestFit="1" customWidth="1"/>
    <col min="2" max="2" width="13.90625" style="3" bestFit="1" customWidth="1"/>
    <col min="3" max="3" width="18.36328125" style="3" customWidth="1"/>
    <col min="4" max="4" width="13.453125" style="1" customWidth="1"/>
    <col min="5" max="5" width="11.08984375" style="1" bestFit="1" customWidth="1"/>
    <col min="6" max="6" width="14" style="1" bestFit="1" customWidth="1"/>
    <col min="7" max="7" width="10.36328125" style="3" customWidth="1"/>
    <col min="8" max="8" width="11.1796875" style="4" customWidth="1"/>
    <col min="9" max="10" width="11.08984375" style="4" bestFit="1" customWidth="1"/>
    <col min="11" max="11" width="11.1796875" style="4" bestFit="1" customWidth="1"/>
    <col min="12" max="12" width="8" style="5" bestFit="1" customWidth="1"/>
    <col min="13" max="13" width="9.453125" style="4" bestFit="1" customWidth="1"/>
    <col min="14" max="15" width="11.54296875" style="4" bestFit="1" customWidth="1"/>
    <col min="16" max="16" width="11" style="7" bestFit="1" customWidth="1"/>
    <col min="17" max="17" width="9" style="7" bestFit="1" customWidth="1"/>
    <col min="18" max="18" width="9.36328125" style="7" customWidth="1"/>
    <col min="19" max="19" width="11.81640625" style="12" bestFit="1" customWidth="1"/>
    <col min="20" max="20" width="15" style="4" bestFit="1" customWidth="1"/>
    <col min="21" max="21" width="13.54296875" style="4" bestFit="1" customWidth="1"/>
    <col min="22" max="22" width="14.54296875" style="14" bestFit="1" customWidth="1"/>
    <col min="23" max="24" width="14.6328125" style="3" bestFit="1" customWidth="1"/>
    <col min="25" max="25" width="16.6328125" style="3" customWidth="1"/>
    <col min="26" max="26" width="16.90625" style="3" customWidth="1"/>
    <col min="27" max="27" width="32.36328125" style="3" bestFit="1" customWidth="1"/>
    <col min="28" max="16384" width="9.08984375" style="3"/>
  </cols>
  <sheetData>
    <row r="1" spans="1:28" s="8" customFormat="1" ht="93" x14ac:dyDescent="0.35">
      <c r="A1" s="9" t="s">
        <v>5</v>
      </c>
      <c r="B1" s="9" t="s">
        <v>0</v>
      </c>
      <c r="C1" s="9" t="s">
        <v>38</v>
      </c>
      <c r="D1" s="10" t="s">
        <v>39</v>
      </c>
      <c r="E1" s="10" t="s">
        <v>4</v>
      </c>
      <c r="F1" s="9" t="s">
        <v>23</v>
      </c>
      <c r="G1" s="9" t="s">
        <v>40</v>
      </c>
      <c r="H1" s="11" t="s">
        <v>1</v>
      </c>
      <c r="I1" s="17" t="s">
        <v>6</v>
      </c>
      <c r="J1" s="16" t="s">
        <v>7</v>
      </c>
      <c r="K1" s="11" t="s">
        <v>21</v>
      </c>
      <c r="L1" s="11" t="s">
        <v>22</v>
      </c>
      <c r="M1" s="11" t="s">
        <v>3</v>
      </c>
      <c r="N1" s="17" t="s">
        <v>10</v>
      </c>
      <c r="O1" s="16" t="s">
        <v>11</v>
      </c>
      <c r="P1" s="11" t="s">
        <v>16</v>
      </c>
      <c r="Q1" s="11" t="s">
        <v>17</v>
      </c>
      <c r="R1" s="17" t="s">
        <v>27</v>
      </c>
      <c r="S1" s="20" t="s">
        <v>28</v>
      </c>
      <c r="T1" s="17" t="s">
        <v>19</v>
      </c>
      <c r="U1" s="16" t="s">
        <v>18</v>
      </c>
      <c r="V1" s="13" t="s">
        <v>20</v>
      </c>
      <c r="W1" s="17" t="s">
        <v>12</v>
      </c>
      <c r="X1" s="16" t="s">
        <v>13</v>
      </c>
      <c r="Y1" s="9" t="s">
        <v>37</v>
      </c>
      <c r="Z1" s="9" t="s">
        <v>36</v>
      </c>
    </row>
    <row r="2" spans="1:28" x14ac:dyDescent="0.35">
      <c r="A2" s="38" t="s">
        <v>29</v>
      </c>
      <c r="B2" s="2"/>
      <c r="D2" s="1">
        <v>45839</v>
      </c>
      <c r="E2" s="1">
        <v>45869</v>
      </c>
      <c r="F2" s="3"/>
      <c r="H2" s="4">
        <v>0</v>
      </c>
      <c r="I2" s="4">
        <v>0</v>
      </c>
      <c r="J2" s="32"/>
      <c r="N2" s="4">
        <v>0</v>
      </c>
      <c r="O2" s="32"/>
      <c r="R2" s="23">
        <v>7.0000000000000007E-2</v>
      </c>
      <c r="S2" s="33"/>
      <c r="T2" s="37">
        <f>ROUND(I2+N2,2)*R2</f>
        <v>0</v>
      </c>
      <c r="U2" s="35"/>
      <c r="V2" s="14">
        <v>0.26400000000000001</v>
      </c>
      <c r="W2" s="37">
        <f>ROUND(I2+N2,2)*$V2</f>
        <v>0</v>
      </c>
      <c r="X2" s="35"/>
      <c r="Y2" s="4">
        <v>0</v>
      </c>
      <c r="Z2" s="4">
        <v>0</v>
      </c>
      <c r="AA2" s="6"/>
      <c r="AB2" s="6"/>
    </row>
    <row r="3" spans="1:28" x14ac:dyDescent="0.35">
      <c r="A3" s="38" t="s">
        <v>29</v>
      </c>
      <c r="B3" s="2"/>
      <c r="D3" s="1">
        <v>45839</v>
      </c>
      <c r="E3" s="1">
        <v>45869</v>
      </c>
      <c r="F3" s="3"/>
      <c r="H3" s="4">
        <v>0</v>
      </c>
      <c r="I3" s="4">
        <v>0</v>
      </c>
      <c r="J3" s="32"/>
      <c r="N3" s="4">
        <v>0</v>
      </c>
      <c r="O3" s="32"/>
      <c r="R3" s="23">
        <v>7.0000000000000007E-2</v>
      </c>
      <c r="S3" s="33"/>
      <c r="T3" s="37">
        <f>ROUND(I3+N3,2)*R3</f>
        <v>0</v>
      </c>
      <c r="U3" s="35"/>
      <c r="V3" s="14">
        <v>0.26400000000000001</v>
      </c>
      <c r="W3" s="37">
        <f>ROUND(I3+N3,2)*$V3</f>
        <v>0</v>
      </c>
      <c r="X3" s="35"/>
      <c r="Y3" s="4">
        <v>0</v>
      </c>
      <c r="Z3" s="4">
        <v>0</v>
      </c>
      <c r="AA3" s="6"/>
      <c r="AB3" s="6"/>
    </row>
    <row r="4" spans="1:28" x14ac:dyDescent="0.35">
      <c r="A4" s="38" t="s">
        <v>29</v>
      </c>
      <c r="B4" s="2"/>
      <c r="D4" s="1">
        <v>45839</v>
      </c>
      <c r="E4" s="1">
        <v>45869</v>
      </c>
      <c r="F4" s="3"/>
      <c r="H4" s="4">
        <v>0</v>
      </c>
      <c r="I4" s="4">
        <v>0</v>
      </c>
      <c r="J4" s="32"/>
      <c r="N4" s="4">
        <v>0</v>
      </c>
      <c r="O4" s="32"/>
      <c r="R4" s="23">
        <v>7.0000000000000007E-2</v>
      </c>
      <c r="S4" s="33"/>
      <c r="T4" s="37">
        <f>ROUND(I4+N4,2)*R4</f>
        <v>0</v>
      </c>
      <c r="U4" s="35"/>
      <c r="V4" s="14">
        <v>0.26400000000000001</v>
      </c>
      <c r="W4" s="37">
        <f>ROUND(I4+N4,2)*$V4</f>
        <v>0</v>
      </c>
      <c r="X4" s="35"/>
      <c r="Y4" s="4">
        <v>0</v>
      </c>
      <c r="Z4" s="4">
        <v>0</v>
      </c>
      <c r="AA4" s="6"/>
      <c r="AB4" s="6"/>
    </row>
    <row r="5" spans="1:28" x14ac:dyDescent="0.35">
      <c r="A5" s="38" t="s">
        <v>29</v>
      </c>
      <c r="B5" s="2"/>
      <c r="D5" s="1">
        <v>45839</v>
      </c>
      <c r="E5" s="1">
        <v>45869</v>
      </c>
      <c r="F5" s="3"/>
      <c r="H5" s="4">
        <v>0</v>
      </c>
      <c r="I5" s="4">
        <v>0</v>
      </c>
      <c r="J5" s="32"/>
      <c r="N5" s="4">
        <v>0</v>
      </c>
      <c r="O5" s="32"/>
      <c r="R5" s="23">
        <v>7.0000000000000007E-2</v>
      </c>
      <c r="S5" s="33"/>
      <c r="T5" s="37">
        <f>ROUND(I5+N5,2)*R5</f>
        <v>0</v>
      </c>
      <c r="U5" s="35"/>
      <c r="V5" s="14">
        <v>0.26400000000000001</v>
      </c>
      <c r="W5" s="37">
        <f>ROUND(I5+N5,2)*$V5</f>
        <v>0</v>
      </c>
      <c r="X5" s="35"/>
      <c r="Y5" s="4">
        <v>0</v>
      </c>
      <c r="Z5" s="4">
        <v>0</v>
      </c>
      <c r="AA5" s="6"/>
      <c r="AB5" s="6"/>
    </row>
    <row r="6" spans="1:28" x14ac:dyDescent="0.35">
      <c r="A6" s="38" t="s">
        <v>29</v>
      </c>
      <c r="B6" s="2"/>
      <c r="D6" s="1">
        <v>45839</v>
      </c>
      <c r="E6" s="1">
        <v>45869</v>
      </c>
      <c r="F6" s="3"/>
      <c r="H6" s="4">
        <v>0</v>
      </c>
      <c r="I6" s="4">
        <v>0</v>
      </c>
      <c r="J6" s="32"/>
      <c r="N6" s="4">
        <v>0</v>
      </c>
      <c r="O6" s="32"/>
      <c r="R6" s="23">
        <v>7.0000000000000007E-2</v>
      </c>
      <c r="S6" s="33"/>
      <c r="T6" s="37">
        <f>ROUND(I6+N6,2)*R6</f>
        <v>0</v>
      </c>
      <c r="U6" s="35"/>
      <c r="V6" s="14">
        <v>0.26400000000000001</v>
      </c>
      <c r="W6" s="37">
        <f>ROUND(I6+N6,2)*$V6</f>
        <v>0</v>
      </c>
      <c r="X6" s="35"/>
      <c r="Y6" s="4">
        <v>0</v>
      </c>
      <c r="Z6" s="4">
        <v>0</v>
      </c>
      <c r="AA6" s="6"/>
      <c r="AB6" s="6"/>
    </row>
    <row r="7" spans="1:28" x14ac:dyDescent="0.35">
      <c r="A7" s="39" t="s">
        <v>29</v>
      </c>
      <c r="B7" s="2"/>
      <c r="D7" s="1">
        <v>45839</v>
      </c>
      <c r="E7" s="1">
        <v>45869</v>
      </c>
      <c r="F7" s="3"/>
      <c r="H7" s="4">
        <v>0</v>
      </c>
      <c r="I7" s="32"/>
      <c r="J7" s="4">
        <v>0</v>
      </c>
      <c r="N7" s="32"/>
      <c r="O7" s="4">
        <v>0</v>
      </c>
      <c r="R7" s="34"/>
      <c r="S7" s="12">
        <v>0.08</v>
      </c>
      <c r="T7" s="35"/>
      <c r="U7" s="37">
        <f>ROUND(J7+O7,2)*S7</f>
        <v>0</v>
      </c>
      <c r="V7" s="14">
        <v>0.26400000000000001</v>
      </c>
      <c r="W7" s="35"/>
      <c r="X7" s="37">
        <f>ROUND(J7+O7,2)*$V7</f>
        <v>0</v>
      </c>
      <c r="Y7" s="4">
        <v>0</v>
      </c>
      <c r="Z7" s="4">
        <v>0</v>
      </c>
      <c r="AA7" s="6"/>
      <c r="AB7" s="6"/>
    </row>
    <row r="8" spans="1:28" x14ac:dyDescent="0.35">
      <c r="A8" s="39" t="s">
        <v>29</v>
      </c>
      <c r="B8" s="2"/>
      <c r="D8" s="1">
        <v>45839</v>
      </c>
      <c r="E8" s="1">
        <v>45869</v>
      </c>
      <c r="F8" s="3"/>
      <c r="H8" s="4">
        <v>0</v>
      </c>
      <c r="I8" s="32"/>
      <c r="J8" s="4">
        <v>0</v>
      </c>
      <c r="N8" s="32"/>
      <c r="O8" s="4">
        <v>0</v>
      </c>
      <c r="R8" s="34"/>
      <c r="S8" s="12">
        <v>0.08</v>
      </c>
      <c r="T8" s="35"/>
      <c r="U8" s="37">
        <f>ROUND(J8+O8,2)*S8</f>
        <v>0</v>
      </c>
      <c r="V8" s="14">
        <v>0.26400000000000001</v>
      </c>
      <c r="W8" s="35"/>
      <c r="X8" s="37">
        <f>ROUND(J8+O8,2)*$V8</f>
        <v>0</v>
      </c>
      <c r="Y8" s="4">
        <v>0</v>
      </c>
      <c r="Z8" s="4">
        <v>0</v>
      </c>
      <c r="AA8" s="6"/>
      <c r="AB8" s="6"/>
    </row>
    <row r="9" spans="1:28" x14ac:dyDescent="0.35">
      <c r="A9" s="39" t="s">
        <v>29</v>
      </c>
      <c r="B9" s="2"/>
      <c r="D9" s="1">
        <v>45839</v>
      </c>
      <c r="E9" s="1">
        <v>45869</v>
      </c>
      <c r="F9" s="3"/>
      <c r="H9" s="4">
        <v>0</v>
      </c>
      <c r="I9" s="32"/>
      <c r="J9" s="4">
        <v>0</v>
      </c>
      <c r="N9" s="32"/>
      <c r="O9" s="4">
        <v>0</v>
      </c>
      <c r="R9" s="34"/>
      <c r="S9" s="12">
        <v>0.08</v>
      </c>
      <c r="T9" s="35"/>
      <c r="U9" s="37">
        <f>ROUND(J9+O9,2)*S9</f>
        <v>0</v>
      </c>
      <c r="V9" s="14">
        <v>0.26400000000000001</v>
      </c>
      <c r="W9" s="35"/>
      <c r="X9" s="37">
        <f>ROUND(J9+O9,2)*$V9</f>
        <v>0</v>
      </c>
      <c r="Y9" s="4">
        <v>0</v>
      </c>
      <c r="Z9" s="4">
        <v>0</v>
      </c>
      <c r="AA9" s="6"/>
      <c r="AB9" s="6"/>
    </row>
    <row r="10" spans="1:28" x14ac:dyDescent="0.35">
      <c r="A10" s="39" t="s">
        <v>29</v>
      </c>
      <c r="B10" s="2"/>
      <c r="D10" s="1">
        <v>45839</v>
      </c>
      <c r="E10" s="1">
        <v>45869</v>
      </c>
      <c r="F10" s="3"/>
      <c r="H10" s="4">
        <v>0</v>
      </c>
      <c r="I10" s="32"/>
      <c r="J10" s="4">
        <v>0</v>
      </c>
      <c r="N10" s="32"/>
      <c r="O10" s="4">
        <v>0</v>
      </c>
      <c r="R10" s="34"/>
      <c r="S10" s="12">
        <v>0.08</v>
      </c>
      <c r="T10" s="35"/>
      <c r="U10" s="37">
        <f>ROUND(J10+O10,2)*S10</f>
        <v>0</v>
      </c>
      <c r="V10" s="14">
        <v>0.26400000000000001</v>
      </c>
      <c r="W10" s="35"/>
      <c r="X10" s="37">
        <f>ROUND(J10+O10,2)*$V10</f>
        <v>0</v>
      </c>
      <c r="Y10" s="4">
        <v>0</v>
      </c>
      <c r="Z10" s="4">
        <v>0</v>
      </c>
      <c r="AA10" s="6"/>
      <c r="AB10" s="6"/>
    </row>
    <row r="11" spans="1:28" ht="16" thickBot="1" x14ac:dyDescent="0.4">
      <c r="A11" s="39" t="s">
        <v>29</v>
      </c>
      <c r="B11" s="2"/>
      <c r="D11" s="1">
        <v>45839</v>
      </c>
      <c r="E11" s="1">
        <v>45869</v>
      </c>
      <c r="F11" s="3"/>
      <c r="H11" s="4">
        <v>0</v>
      </c>
      <c r="I11" s="32"/>
      <c r="J11" s="4">
        <v>0</v>
      </c>
      <c r="N11" s="32"/>
      <c r="O11" s="4">
        <v>0</v>
      </c>
      <c r="R11" s="34"/>
      <c r="S11" s="12">
        <v>0.08</v>
      </c>
      <c r="T11" s="35"/>
      <c r="U11" s="37">
        <f>ROUND(J11+O11,2)*S11</f>
        <v>0</v>
      </c>
      <c r="V11" s="14">
        <v>0.26400000000000001</v>
      </c>
      <c r="W11" s="35"/>
      <c r="X11" s="37">
        <f>ROUND(J11+O11,2)*$V11</f>
        <v>0</v>
      </c>
      <c r="Y11" s="4">
        <v>0</v>
      </c>
      <c r="Z11" s="4">
        <v>0</v>
      </c>
      <c r="AA11" s="6"/>
      <c r="AB11" s="6"/>
    </row>
    <row r="12" spans="1:28" ht="16" thickBot="1" x14ac:dyDescent="0.4">
      <c r="B12" s="2"/>
      <c r="F12" s="3"/>
      <c r="H12" s="15" t="s">
        <v>8</v>
      </c>
      <c r="I12" s="24">
        <f>SUM(I2:I11)</f>
        <v>0</v>
      </c>
      <c r="J12" s="25">
        <f>SUM(J2:J11)</f>
        <v>0</v>
      </c>
      <c r="M12" s="15" t="s">
        <v>8</v>
      </c>
      <c r="N12" s="24">
        <f>SUM(N2:N11)</f>
        <v>0</v>
      </c>
      <c r="O12" s="25">
        <f>SUM(O2:O11)</f>
        <v>0</v>
      </c>
      <c r="T12" s="24">
        <f>SUM(T2:T11)</f>
        <v>0</v>
      </c>
      <c r="U12" s="25">
        <f>SUM(U2:U11)</f>
        <v>0</v>
      </c>
      <c r="W12" s="24">
        <f>SUM(W2:W11)</f>
        <v>0</v>
      </c>
      <c r="X12" s="25">
        <f>SUM(X2:X11)</f>
        <v>0</v>
      </c>
      <c r="Y12" s="40">
        <f>SUM(Y2:Y11)</f>
        <v>0</v>
      </c>
      <c r="Z12" s="40">
        <f>SUM(Z2:Z11)</f>
        <v>0</v>
      </c>
      <c r="AA12" s="6"/>
    </row>
    <row r="13" spans="1:28" ht="31.5" thickBot="1" x14ac:dyDescent="0.4">
      <c r="B13" s="2"/>
      <c r="F13" s="3"/>
      <c r="G13" s="41"/>
      <c r="H13" s="41"/>
      <c r="I13" s="15"/>
      <c r="J13" s="15"/>
      <c r="K13" s="42" t="s">
        <v>41</v>
      </c>
      <c r="L13" s="27">
        <f>SUM(I12,N12)</f>
        <v>0</v>
      </c>
      <c r="M13" s="26">
        <f>SUM(J12,O12)</f>
        <v>0</v>
      </c>
      <c r="T13" s="21"/>
      <c r="U13" s="21"/>
      <c r="W13" s="22"/>
      <c r="X13" s="22"/>
      <c r="Y13" s="6"/>
      <c r="Z13" s="6"/>
      <c r="AA13" s="6"/>
    </row>
    <row r="14" spans="1:28" x14ac:dyDescent="0.35">
      <c r="B14" s="2"/>
      <c r="F14" s="3"/>
      <c r="I14" s="45" t="s">
        <v>9</v>
      </c>
      <c r="J14" s="49"/>
      <c r="K14" s="49"/>
      <c r="L14" s="49"/>
      <c r="M14" s="49"/>
      <c r="N14" s="49"/>
      <c r="O14" s="46"/>
      <c r="T14" s="45" t="s">
        <v>14</v>
      </c>
      <c r="U14" s="46"/>
      <c r="W14" s="45" t="s">
        <v>15</v>
      </c>
      <c r="X14" s="46"/>
      <c r="Y14" s="6"/>
      <c r="Z14" s="6"/>
      <c r="AA14" s="6"/>
    </row>
    <row r="15" spans="1:28" ht="16" thickBot="1" x14ac:dyDescent="0.4">
      <c r="B15" s="2"/>
      <c r="F15" s="3"/>
      <c r="I15" s="47">
        <f>SUM(L13,M13)</f>
        <v>0</v>
      </c>
      <c r="J15" s="50"/>
      <c r="K15" s="50"/>
      <c r="L15" s="50"/>
      <c r="M15" s="50"/>
      <c r="N15" s="50"/>
      <c r="O15" s="48"/>
      <c r="T15" s="47">
        <f>SUM(T12:U12:Y12:Z12)</f>
        <v>0</v>
      </c>
      <c r="U15" s="48"/>
      <c r="W15" s="47">
        <f>SUM(W12:X12)</f>
        <v>0</v>
      </c>
      <c r="X15" s="48"/>
      <c r="Y15" s="6"/>
      <c r="Z15" s="6"/>
      <c r="AA15" s="6"/>
    </row>
    <row r="16" spans="1:28" ht="31" x14ac:dyDescent="0.35">
      <c r="B16" s="2"/>
      <c r="F16" s="3"/>
      <c r="V16" s="36" t="s">
        <v>30</v>
      </c>
      <c r="W16" s="6"/>
      <c r="X16" s="6"/>
      <c r="Y16" s="6"/>
      <c r="Z16" s="6"/>
      <c r="AA16" s="6"/>
    </row>
    <row r="17" spans="2:27" ht="16" thickBot="1" x14ac:dyDescent="0.4">
      <c r="B17" s="2"/>
      <c r="F17" s="3"/>
      <c r="V17" s="28">
        <f>SUM(T15,W15)</f>
        <v>0</v>
      </c>
      <c r="W17" s="6"/>
      <c r="X17" s="6"/>
      <c r="Y17" s="6"/>
      <c r="Z17" s="6"/>
      <c r="AA17" s="6"/>
    </row>
    <row r="18" spans="2:27" x14ac:dyDescent="0.35">
      <c r="B18" s="2"/>
      <c r="F18" s="3"/>
      <c r="W18" s="6"/>
      <c r="X18" s="6"/>
      <c r="Y18" s="6"/>
      <c r="Z18" s="6"/>
      <c r="AA18" s="6"/>
    </row>
    <row r="19" spans="2:27" x14ac:dyDescent="0.35">
      <c r="B19" s="2"/>
      <c r="F19" s="3"/>
      <c r="W19" s="6"/>
      <c r="X19" s="6"/>
      <c r="Y19" s="6"/>
      <c r="Z19" s="6"/>
      <c r="AA19" s="6"/>
    </row>
    <row r="20" spans="2:27" x14ac:dyDescent="0.35">
      <c r="B20" s="2"/>
      <c r="F20" s="3"/>
      <c r="W20" s="6"/>
      <c r="X20" s="6"/>
      <c r="Y20" s="6"/>
      <c r="Z20" s="6"/>
      <c r="AA20" s="6"/>
    </row>
    <row r="21" spans="2:27" x14ac:dyDescent="0.35">
      <c r="B21" s="2"/>
      <c r="F21" s="3"/>
      <c r="W21" s="6"/>
      <c r="X21" s="6"/>
      <c r="Y21" s="6"/>
      <c r="Z21" s="6"/>
      <c r="AA21" s="6"/>
    </row>
  </sheetData>
  <sortState xmlns:xlrd2="http://schemas.microsoft.com/office/spreadsheetml/2017/richdata2" ref="A2:Z12">
    <sortCondition ref="C2:C12"/>
    <sortCondition ref="D2:D12"/>
    <sortCondition descending="1" ref="G2:G12"/>
  </sortState>
  <mergeCells count="6">
    <mergeCell ref="W14:X14"/>
    <mergeCell ref="W15:X15"/>
    <mergeCell ref="I14:O14"/>
    <mergeCell ref="I15:O15"/>
    <mergeCell ref="T14:U14"/>
    <mergeCell ref="T15:U15"/>
  </mergeCells>
  <printOptions horizontalCentered="1" gridLines="1"/>
  <pageMargins left="0.25" right="0.25" top="0.75" bottom="0.75" header="0.3" footer="0.3"/>
  <pageSetup scale="44" fitToHeight="0" orientation="landscape" r:id="rId1"/>
  <headerFooter>
    <oddHeader>&amp;C&amp;12&amp;F</oddHeader>
    <oddFooter>&amp;L&amp;12&amp;A&amp;R&amp;12&amp;P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C54EC-2C08-48D5-93A3-A2B3266337C2}">
  <sheetPr>
    <pageSetUpPr fitToPage="1"/>
  </sheetPr>
  <dimension ref="A1:J11"/>
  <sheetViews>
    <sheetView workbookViewId="0">
      <selection activeCell="B24" sqref="B24"/>
    </sheetView>
  </sheetViews>
  <sheetFormatPr defaultColWidth="62.36328125" defaultRowHeight="15.5" x14ac:dyDescent="0.35"/>
  <cols>
    <col min="1" max="1" width="50" style="3" bestFit="1" customWidth="1"/>
    <col min="2" max="2" width="62.36328125" style="8"/>
    <col min="3" max="16384" width="62.36328125" style="29"/>
  </cols>
  <sheetData>
    <row r="1" spans="1:10" x14ac:dyDescent="0.35">
      <c r="A1" s="31" t="s">
        <v>32</v>
      </c>
      <c r="B1" s="43" t="s">
        <v>33</v>
      </c>
    </row>
    <row r="2" spans="1:10" x14ac:dyDescent="0.35">
      <c r="A2" s="9" t="s">
        <v>0</v>
      </c>
      <c r="B2" s="8" t="s">
        <v>31</v>
      </c>
      <c r="C2" s="9"/>
      <c r="D2" s="18"/>
      <c r="E2" s="18"/>
      <c r="F2" s="19"/>
      <c r="G2" s="19"/>
      <c r="H2" s="19"/>
      <c r="I2" s="19"/>
      <c r="J2" s="19"/>
    </row>
    <row r="3" spans="1:10" ht="77.5" x14ac:dyDescent="0.35">
      <c r="A3" s="9" t="s">
        <v>23</v>
      </c>
      <c r="B3" s="18" t="s">
        <v>43</v>
      </c>
      <c r="C3" s="9"/>
      <c r="D3" s="9"/>
      <c r="E3" s="9"/>
      <c r="F3" s="11"/>
      <c r="G3" s="11"/>
      <c r="H3" s="11"/>
      <c r="I3" s="11"/>
      <c r="J3" s="11"/>
    </row>
    <row r="4" spans="1:10" x14ac:dyDescent="0.35">
      <c r="A4" s="9" t="s">
        <v>2</v>
      </c>
      <c r="B4" s="18" t="s">
        <v>42</v>
      </c>
    </row>
    <row r="5" spans="1:10" x14ac:dyDescent="0.35">
      <c r="A5" s="11" t="s">
        <v>21</v>
      </c>
      <c r="B5" s="30" t="s">
        <v>26</v>
      </c>
    </row>
    <row r="6" spans="1:10" x14ac:dyDescent="0.35">
      <c r="A6" s="11" t="s">
        <v>22</v>
      </c>
      <c r="B6" s="30" t="s">
        <v>25</v>
      </c>
    </row>
    <row r="7" spans="1:10" x14ac:dyDescent="0.35">
      <c r="A7" s="11" t="s">
        <v>3</v>
      </c>
      <c r="B7" s="30" t="s">
        <v>24</v>
      </c>
    </row>
    <row r="8" spans="1:10" ht="31" x14ac:dyDescent="0.35">
      <c r="A8" s="11" t="s">
        <v>16</v>
      </c>
      <c r="B8" s="44" t="s">
        <v>44</v>
      </c>
    </row>
    <row r="9" spans="1:10" ht="46.5" x14ac:dyDescent="0.35">
      <c r="A9" s="11" t="s">
        <v>17</v>
      </c>
      <c r="B9" s="30" t="s">
        <v>45</v>
      </c>
    </row>
    <row r="10" spans="1:10" ht="31" x14ac:dyDescent="0.35">
      <c r="A10" s="17" t="s">
        <v>19</v>
      </c>
      <c r="B10" s="30" t="s">
        <v>35</v>
      </c>
    </row>
    <row r="11" spans="1:10" ht="31" x14ac:dyDescent="0.35">
      <c r="A11" s="16" t="s">
        <v>18</v>
      </c>
      <c r="B11" s="30" t="s">
        <v>34</v>
      </c>
    </row>
  </sheetData>
  <printOptions horizontalCentered="1" gridLines="1"/>
  <pageMargins left="0.25" right="0.25" top="0.75" bottom="0.75" header="0.3" footer="0.3"/>
  <pageSetup fitToHeight="0" orientation="landscape" horizontalDpi="1200" verticalDpi="1200" r:id="rId1"/>
  <headerFooter>
    <oddHeader>&amp;C&amp;F</oddHeader>
    <oddFooter>&amp;L&amp;A&amp;R&amp;P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5D7ACE67C6B4EBD6ED280CDA84359" ma:contentTypeVersion="1" ma:contentTypeDescription="Create a new document." ma:contentTypeScope="" ma:versionID="66954ae3910332e6cb172e0a715c2ea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DAA3FF2-A9B4-46C2-88D8-E8B552C02D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8E2FD8-FB7D-4A26-8BF5-36108796B7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C731EB-3123-4B78-B86A-5204AE472E63}">
  <ds:schemaRefs>
    <ds:schemaRef ds:uri="http://purl.org/dc/dcmitype/"/>
    <ds:schemaRef ds:uri="http://schemas.microsoft.com/sharepoint/v3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PERS_2026-2027</vt:lpstr>
      <vt:lpstr>Column, Value Help</vt:lpstr>
      <vt:lpstr>'Column, Value Help'!Print_Area</vt:lpstr>
      <vt:lpstr>'PERS_2026-2027'!Print_Area</vt:lpstr>
      <vt:lpstr>'PERS_2026-2027'!Print_Titles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Britt</dc:creator>
  <cp:lastModifiedBy>Elizabeth Valderrama</cp:lastModifiedBy>
  <cp:lastPrinted>2022-08-04T22:49:46Z</cp:lastPrinted>
  <dcterms:created xsi:type="dcterms:W3CDTF">2014-10-29T23:41:16Z</dcterms:created>
  <dcterms:modified xsi:type="dcterms:W3CDTF">2026-07-23T18:00:04Z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0x0101004D85D7ACE67C6B4EBD6ED280CDA84359</vt:lpwstr>
  </property>
</Properties>
</file>