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aylor\Downloads\"/>
    </mc:Choice>
  </mc:AlternateContent>
  <xr:revisionPtr revIDLastSave="0" documentId="13_ncr:1_{E3634CA3-A4F5-46C1-A933-4840E7B32F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tructions " sheetId="12" r:id="rId1"/>
    <sheet name="Tab 2 - Hours " sheetId="15" r:id="rId2"/>
    <sheet name="2a. Add'l Schedules" sheetId="21" r:id="rId3"/>
    <sheet name="EXAMPLE 2026-27" sheetId="24" r:id="rId4"/>
  </sheets>
  <definedNames>
    <definedName name="_xlnm.Print_Area" localSheetId="2">'2a. Add''l Schedules'!$A$1:$P$30</definedName>
    <definedName name="_xlnm.Print_Area" localSheetId="3">'EXAMPLE 2026-27'!$A$1:$Q$42</definedName>
    <definedName name="_xlnm.Print_Area" localSheetId="0">'Instructions '!$A$1:$N$32</definedName>
    <definedName name="_xlnm.Print_Area" localSheetId="1">'Tab 2 - Hours '!$A$1:$Q$42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7" i="24" l="1"/>
  <c r="N37" i="15"/>
  <c r="N34" i="15"/>
  <c r="N33" i="15"/>
  <c r="P31" i="21"/>
  <c r="N32" i="24" s="1"/>
  <c r="N31" i="15"/>
  <c r="E39" i="24"/>
  <c r="G39" i="24" s="1"/>
  <c r="E38" i="24"/>
  <c r="G38" i="24" s="1"/>
  <c r="E37" i="24"/>
  <c r="G37" i="24" s="1"/>
  <c r="E36" i="24"/>
  <c r="G36" i="24" s="1"/>
  <c r="E35" i="24"/>
  <c r="G35" i="24" s="1"/>
  <c r="E34" i="24"/>
  <c r="G34" i="24" s="1"/>
  <c r="E33" i="24"/>
  <c r="G33" i="24" s="1"/>
  <c r="G41" i="24" s="1"/>
  <c r="G42" i="24" s="1"/>
  <c r="H42" i="24" s="1"/>
  <c r="E27" i="24"/>
  <c r="G27" i="24" s="1"/>
  <c r="E26" i="24"/>
  <c r="G26" i="24" s="1"/>
  <c r="E25" i="24"/>
  <c r="G25" i="24" s="1"/>
  <c r="E24" i="24"/>
  <c r="G24" i="24" s="1"/>
  <c r="E23" i="24"/>
  <c r="G23" i="24" s="1"/>
  <c r="E22" i="24"/>
  <c r="G22" i="24" s="1"/>
  <c r="E21" i="24"/>
  <c r="G21" i="24" s="1"/>
  <c r="G29" i="24" s="1"/>
  <c r="G30" i="24" s="1"/>
  <c r="H30" i="24" s="1"/>
  <c r="E15" i="24"/>
  <c r="G15" i="24" s="1"/>
  <c r="E14" i="24"/>
  <c r="G14" i="24" s="1"/>
  <c r="M13" i="24"/>
  <c r="O13" i="24" s="1"/>
  <c r="E13" i="24"/>
  <c r="M12" i="24"/>
  <c r="O12" i="24" s="1"/>
  <c r="E12" i="24"/>
  <c r="M11" i="24"/>
  <c r="O11" i="24" s="1"/>
  <c r="E11" i="24"/>
  <c r="M10" i="24"/>
  <c r="O10" i="24" s="1"/>
  <c r="E10" i="24"/>
  <c r="G10" i="24" s="1"/>
  <c r="M9" i="24"/>
  <c r="O9" i="24" s="1"/>
  <c r="E9" i="24"/>
  <c r="G9" i="24" s="1"/>
  <c r="M8" i="24"/>
  <c r="O8" i="24" s="1"/>
  <c r="E8" i="24"/>
  <c r="G8" i="24" s="1"/>
  <c r="M7" i="24"/>
  <c r="O7" i="24" s="1"/>
  <c r="E7" i="24"/>
  <c r="G7" i="24" s="1"/>
  <c r="E27" i="21"/>
  <c r="G27" i="21" s="1"/>
  <c r="E26" i="21"/>
  <c r="G26" i="21" s="1"/>
  <c r="M25" i="21"/>
  <c r="O25" i="21" s="1"/>
  <c r="E25" i="21"/>
  <c r="G25" i="21" s="1"/>
  <c r="M24" i="21"/>
  <c r="O24" i="21" s="1"/>
  <c r="E24" i="21"/>
  <c r="G24" i="21" s="1"/>
  <c r="M23" i="21"/>
  <c r="O23" i="21" s="1"/>
  <c r="E23" i="21"/>
  <c r="G23" i="21" s="1"/>
  <c r="M22" i="21"/>
  <c r="O22" i="21" s="1"/>
  <c r="E22" i="21"/>
  <c r="G22" i="21" s="1"/>
  <c r="M21" i="21"/>
  <c r="O21" i="21" s="1"/>
  <c r="E21" i="21"/>
  <c r="G21" i="21" s="1"/>
  <c r="G29" i="21" s="1"/>
  <c r="G30" i="21" s="1"/>
  <c r="H30" i="21" s="1"/>
  <c r="M20" i="21"/>
  <c r="O20" i="21" s="1"/>
  <c r="M19" i="21"/>
  <c r="O19" i="21" s="1"/>
  <c r="O27" i="21" s="1"/>
  <c r="O28" i="21" s="1"/>
  <c r="P28" i="21" s="1"/>
  <c r="E15" i="21"/>
  <c r="G15" i="21" s="1"/>
  <c r="E14" i="21"/>
  <c r="G14" i="21" s="1"/>
  <c r="M13" i="21"/>
  <c r="O13" i="21" s="1"/>
  <c r="E13" i="21"/>
  <c r="G13" i="21" s="1"/>
  <c r="M12" i="21"/>
  <c r="O12" i="21" s="1"/>
  <c r="E12" i="21"/>
  <c r="G12" i="21" s="1"/>
  <c r="M11" i="21"/>
  <c r="O11" i="21" s="1"/>
  <c r="E11" i="21"/>
  <c r="G11" i="21" s="1"/>
  <c r="M10" i="21"/>
  <c r="O10" i="21" s="1"/>
  <c r="E10" i="21"/>
  <c r="G10" i="21" s="1"/>
  <c r="M9" i="21"/>
  <c r="O9" i="21" s="1"/>
  <c r="E9" i="21"/>
  <c r="G9" i="21" s="1"/>
  <c r="M8" i="21"/>
  <c r="O8" i="21" s="1"/>
  <c r="E8" i="21"/>
  <c r="G8" i="21" s="1"/>
  <c r="M7" i="21"/>
  <c r="O7" i="21" s="1"/>
  <c r="E7" i="21"/>
  <c r="G7" i="21" s="1"/>
  <c r="N32" i="15" l="1"/>
  <c r="G17" i="24"/>
  <c r="G18" i="24" s="1"/>
  <c r="H18" i="24" s="1"/>
  <c r="O15" i="24"/>
  <c r="O16" i="24" s="1"/>
  <c r="P16" i="24" s="1"/>
  <c r="G17" i="21"/>
  <c r="G18" i="21" s="1"/>
  <c r="H18" i="21" s="1"/>
  <c r="O15" i="21"/>
  <c r="O16" i="21" s="1"/>
  <c r="P16" i="21" s="1"/>
  <c r="N31" i="24" l="1"/>
  <c r="N33" i="24" s="1"/>
  <c r="O37" i="24" l="1"/>
  <c r="N34" i="24"/>
  <c r="E10" i="15" l="1"/>
  <c r="G10" i="15" s="1"/>
  <c r="E39" i="15"/>
  <c r="G39" i="15" s="1"/>
  <c r="E38" i="15"/>
  <c r="G38" i="15" s="1"/>
  <c r="E37" i="15"/>
  <c r="G37" i="15" s="1"/>
  <c r="E36" i="15"/>
  <c r="G36" i="15" s="1"/>
  <c r="E35" i="15"/>
  <c r="G35" i="15" s="1"/>
  <c r="E34" i="15"/>
  <c r="G34" i="15" s="1"/>
  <c r="E33" i="15"/>
  <c r="G33" i="15" s="1"/>
  <c r="E27" i="15"/>
  <c r="G27" i="15" s="1"/>
  <c r="E26" i="15"/>
  <c r="G26" i="15" s="1"/>
  <c r="E25" i="15"/>
  <c r="G25" i="15" s="1"/>
  <c r="E24" i="15"/>
  <c r="G24" i="15" s="1"/>
  <c r="E23" i="15"/>
  <c r="G23" i="15" s="1"/>
  <c r="E22" i="15"/>
  <c r="G22" i="15" s="1"/>
  <c r="E21" i="15"/>
  <c r="G21" i="15" s="1"/>
  <c r="E15" i="15"/>
  <c r="G15" i="15" s="1"/>
  <c r="E14" i="15"/>
  <c r="G14" i="15" s="1"/>
  <c r="M13" i="15"/>
  <c r="O13" i="15" s="1"/>
  <c r="E13" i="15"/>
  <c r="G13" i="15" s="1"/>
  <c r="M12" i="15"/>
  <c r="O12" i="15" s="1"/>
  <c r="E12" i="15"/>
  <c r="G12" i="15" s="1"/>
  <c r="M11" i="15"/>
  <c r="O11" i="15" s="1"/>
  <c r="E11" i="15"/>
  <c r="G11" i="15" s="1"/>
  <c r="M10" i="15"/>
  <c r="O10" i="15" s="1"/>
  <c r="M9" i="15"/>
  <c r="O9" i="15" s="1"/>
  <c r="E9" i="15"/>
  <c r="G9" i="15" s="1"/>
  <c r="M8" i="15"/>
  <c r="O8" i="15" s="1"/>
  <c r="E8" i="15"/>
  <c r="G8" i="15" s="1"/>
  <c r="M7" i="15"/>
  <c r="O7" i="15" s="1"/>
  <c r="E7" i="15"/>
  <c r="G7" i="15" s="1"/>
  <c r="G41" i="15" l="1"/>
  <c r="G42" i="15" s="1"/>
  <c r="H42" i="15" s="1"/>
  <c r="G29" i="15"/>
  <c r="G17" i="15"/>
  <c r="O15" i="15"/>
  <c r="O16" i="15" s="1"/>
  <c r="P16" i="15" s="1"/>
  <c r="G18" i="15"/>
  <c r="H18" i="15" s="1"/>
  <c r="G30" i="15"/>
  <c r="H30" i="15" s="1"/>
  <c r="N27" i="15" s="1"/>
  <c r="O37" i="15" l="1"/>
</calcChain>
</file>

<file path=xl/sharedStrings.xml><?xml version="1.0" encoding="utf-8"?>
<sst xmlns="http://schemas.openxmlformats.org/spreadsheetml/2006/main" count="305" uniqueCount="107">
  <si>
    <t>School District:</t>
  </si>
  <si>
    <t>Building:</t>
  </si>
  <si>
    <t>School Year:</t>
  </si>
  <si>
    <t xml:space="preserve">School Year: </t>
  </si>
  <si>
    <t>Directions for Completing and Submitting:</t>
  </si>
  <si>
    <t>1.</t>
  </si>
  <si>
    <t>2.</t>
  </si>
  <si>
    <t>Grade:</t>
  </si>
  <si>
    <t>Hours of Instruction</t>
  </si>
  <si>
    <t>Session:</t>
  </si>
  <si>
    <t>Regular Daily Schedule for Students in ISD Programs</t>
  </si>
  <si>
    <r>
      <t xml:space="preserve">Other Schedule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>:</t>
    </r>
  </si>
  <si>
    <t>1.  Activity</t>
  </si>
  <si>
    <t>2.  Start Time</t>
  </si>
  <si>
    <t>3.  End Time</t>
  </si>
  <si>
    <t>4. Minutes</t>
  </si>
  <si>
    <t>6. Total Minutes</t>
  </si>
  <si>
    <t>7. Number of</t>
  </si>
  <si>
    <t>Number of</t>
  </si>
  <si>
    <t>Regular Days</t>
  </si>
  <si>
    <t>Days for</t>
  </si>
  <si>
    <t>Scheduled:</t>
  </si>
  <si>
    <t>this Schedule</t>
  </si>
  <si>
    <t>(from calendar)</t>
  </si>
  <si>
    <t>Lunch</t>
  </si>
  <si>
    <t>Total  Hours</t>
  </si>
  <si>
    <t>at District</t>
  </si>
  <si>
    <t xml:space="preserve">Enter Manually - Total Minutes for Lunch </t>
  </si>
  <si>
    <t>(Days x Daily Hrs)</t>
  </si>
  <si>
    <r>
      <t xml:space="preserve">Total Minutes </t>
    </r>
    <r>
      <rPr>
        <sz val="8"/>
        <color indexed="8"/>
        <rFont val="Calibri"/>
        <family val="2"/>
      </rPr>
      <t>(Less Lunch )</t>
    </r>
  </si>
  <si>
    <t>Minutes Converted to Hours</t>
  </si>
  <si>
    <r>
      <t xml:space="preserve">Other Schedule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          </t>
    </r>
  </si>
  <si>
    <r>
      <t xml:space="preserve">Other Schedule 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</t>
    </r>
  </si>
  <si>
    <t>High School Hours</t>
  </si>
  <si>
    <t>Ottawa ISD:</t>
  </si>
  <si>
    <t xml:space="preserve">Rationale for Completion: </t>
  </si>
  <si>
    <r>
      <t xml:space="preserve">PA-45A: Scheduled Days and Clock Hours Of Pupil Instruction </t>
    </r>
    <r>
      <rPr>
        <b/>
        <u/>
        <sz val="12"/>
        <color indexed="8"/>
        <rFont val="Calibri"/>
        <family val="2"/>
      </rPr>
      <t>for Pupils Attending ISD Programs</t>
    </r>
    <r>
      <rPr>
        <b/>
        <sz val="12"/>
        <color indexed="8"/>
        <rFont val="Calibri"/>
        <family val="2"/>
      </rPr>
      <t xml:space="preserve"> </t>
    </r>
  </si>
  <si>
    <r>
      <t xml:space="preserve">5. Passing Time </t>
    </r>
    <r>
      <rPr>
        <b/>
        <sz val="6"/>
        <color indexed="8"/>
        <rFont val="Calibri"/>
        <family val="2"/>
      </rPr>
      <t>Into</t>
    </r>
    <r>
      <rPr>
        <sz val="6"/>
        <color indexed="8"/>
        <rFont val="Calibri"/>
        <family val="2"/>
      </rPr>
      <t xml:space="preserve"> Next Class</t>
    </r>
  </si>
  <si>
    <t>PA-45A - Tab 2</t>
  </si>
  <si>
    <t xml:space="preserve">Tab 2. Hours of Instruction: </t>
  </si>
  <si>
    <t>Total FTE</t>
  </si>
  <si>
    <t>Total Hrs</t>
  </si>
  <si>
    <t>Total Hrs at High School</t>
  </si>
  <si>
    <r>
      <t xml:space="preserve">(1) </t>
    </r>
    <r>
      <rPr>
        <b/>
        <sz val="9.5"/>
        <color indexed="8"/>
        <rFont val="Calibri"/>
        <family val="2"/>
      </rPr>
      <t>ISD Program Hours</t>
    </r>
  </si>
  <si>
    <r>
      <t xml:space="preserve">(2) </t>
    </r>
    <r>
      <rPr>
        <b/>
        <sz val="9.5"/>
        <color indexed="8"/>
        <rFont val="Calibri"/>
        <family val="2"/>
      </rPr>
      <t>Hours at HS</t>
    </r>
  </si>
  <si>
    <t>HS Hrs - Add'l Pgs (if any)</t>
  </si>
  <si>
    <t xml:space="preserve">Enter Name of ISD Prgrm(s) for Cohort: </t>
  </si>
  <si>
    <t>11 &amp; 12</t>
  </si>
  <si>
    <t>1st Period</t>
  </si>
  <si>
    <t>2nd Period</t>
  </si>
  <si>
    <t>3rd Period</t>
  </si>
  <si>
    <t xml:space="preserve">Exam </t>
  </si>
  <si>
    <t xml:space="preserve">(1) CTC - Careerline Tech Center </t>
  </si>
  <si>
    <t>(3) QPD Hours</t>
  </si>
  <si>
    <t>Subtotal Hours without QPD</t>
  </si>
  <si>
    <r>
      <t xml:space="preserve">(3) Cohort </t>
    </r>
    <r>
      <rPr>
        <b/>
        <sz val="9.5"/>
        <color indexed="8"/>
        <rFont val="Calibri"/>
        <family val="2"/>
      </rPr>
      <t>Total Hours</t>
    </r>
  </si>
  <si>
    <t>CTC PM (REG)</t>
  </si>
  <si>
    <t>HS QPD Hrs Claimed (if any)</t>
  </si>
  <si>
    <t>2025-26</t>
  </si>
  <si>
    <r>
      <rPr>
        <b/>
        <sz val="10"/>
        <color theme="1"/>
        <rFont val="Calibri"/>
        <family val="2"/>
        <scheme val="minor"/>
      </rPr>
      <t>Tab 1. Days of Instruction -</t>
    </r>
    <r>
      <rPr>
        <sz val="10"/>
        <color theme="1"/>
        <rFont val="Calibri"/>
        <family val="2"/>
        <scheme val="minor"/>
      </rPr>
      <t xml:space="preserve"> This calendar has been REMOVED intentionally from this spreadsheet. Please use your High School's PA-45 calendar to enter the number of</t>
    </r>
  </si>
  <si>
    <t xml:space="preserve">regular, half days, early release days, etc. into Tab - 2 Hours. </t>
  </si>
  <si>
    <t>PA-45 - Tab 2a</t>
  </si>
  <si>
    <t>Other Schedules (E, F, G, H)</t>
  </si>
  <si>
    <t>Only if Schedules Beyond (A-D)</t>
  </si>
  <si>
    <t>Grade(s):</t>
  </si>
  <si>
    <r>
      <rPr>
        <b/>
        <i/>
        <sz val="10"/>
        <color indexed="8"/>
        <rFont val="Calibri"/>
        <family val="2"/>
      </rPr>
      <t>Directions:</t>
    </r>
    <r>
      <rPr>
        <i/>
        <sz val="10"/>
        <color indexed="8"/>
        <rFont val="Calibri"/>
        <family val="2"/>
      </rPr>
      <t xml:space="preserve"> Identify Activity and Start/End Time. For all other columns, please enter values ONLY in fields with dashed border. </t>
    </r>
    <r>
      <rPr>
        <b/>
        <i/>
        <sz val="10"/>
        <color indexed="8"/>
        <rFont val="Calibri"/>
        <family val="2"/>
      </rPr>
      <t>Entering data in other columns will overwrite formulas.</t>
    </r>
  </si>
  <si>
    <t xml:space="preserve">Other Schedule E (Identify): </t>
  </si>
  <si>
    <r>
      <t xml:space="preserve">Other Schedule G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>:</t>
    </r>
  </si>
  <si>
    <t>Activity</t>
  </si>
  <si>
    <t>Start Time</t>
  </si>
  <si>
    <t>End Time</t>
  </si>
  <si>
    <t>Minutes</t>
  </si>
  <si>
    <r>
      <t>Passing  Time</t>
    </r>
    <r>
      <rPr>
        <b/>
        <sz val="5"/>
        <color indexed="8"/>
        <rFont val="Calibri"/>
        <family val="2"/>
      </rPr>
      <t xml:space="preserve"> into</t>
    </r>
    <r>
      <rPr>
        <sz val="5"/>
        <color indexed="8"/>
        <rFont val="Calibri"/>
        <family val="2"/>
      </rPr>
      <t xml:space="preserve"> Next Class</t>
    </r>
  </si>
  <si>
    <t>Total Minutes</t>
  </si>
  <si>
    <t>Schedule C</t>
  </si>
  <si>
    <r>
      <t xml:space="preserve">Other Schedule H </t>
    </r>
    <r>
      <rPr>
        <b/>
        <sz val="10"/>
        <color indexed="8"/>
        <rFont val="Calibri"/>
        <family val="2"/>
      </rPr>
      <t>(</t>
    </r>
    <r>
      <rPr>
        <b/>
        <sz val="9"/>
        <color indexed="8"/>
        <rFont val="Calibri"/>
        <family val="2"/>
      </rPr>
      <t>Identify</t>
    </r>
    <r>
      <rPr>
        <b/>
        <sz val="10"/>
        <color indexed="8"/>
        <rFont val="Calibri"/>
        <family val="2"/>
      </rPr>
      <t>)</t>
    </r>
    <r>
      <rPr>
        <b/>
        <sz val="11"/>
        <color indexed="8"/>
        <rFont val="Calibri"/>
        <family val="2"/>
      </rPr>
      <t xml:space="preserve">:              </t>
    </r>
  </si>
  <si>
    <r>
      <t xml:space="preserve">Other Schedule F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          </t>
    </r>
  </si>
  <si>
    <t>Schedule D</t>
  </si>
  <si>
    <t>Schedule A</t>
  </si>
  <si>
    <t>Additional Hours of Instruction from Tab 2a</t>
  </si>
  <si>
    <t>Total Additional Hours from Tab 2a will populate Tab 2 automatically</t>
  </si>
  <si>
    <t>Sample District</t>
  </si>
  <si>
    <t>Sample HS</t>
  </si>
  <si>
    <t>Careerline Tech Center</t>
  </si>
  <si>
    <t xml:space="preserve">Annual hours of instruction for each ISD program/session can be found on our PA-45A(2) form located on our Pupil Accounting website under the Days &amp; Hours of Instruction heading. </t>
  </si>
  <si>
    <t>2026-27</t>
  </si>
  <si>
    <t>PM Regular Session</t>
  </si>
  <si>
    <t>Exam Days</t>
  </si>
  <si>
    <t>Travel Time</t>
  </si>
  <si>
    <t>CTC Program - Hours:</t>
  </si>
  <si>
    <t>Please input hours manually in dashed border fields only:</t>
  </si>
  <si>
    <t>3.</t>
  </si>
  <si>
    <t>(a) Complete a separate hours tab for each CTC session you have full-time public pupils attending (e.g., AM vs PM, Regular Session vs Early Release session).</t>
  </si>
  <si>
    <t xml:space="preserve">4. </t>
  </si>
  <si>
    <t xml:space="preserve">Each district must complete a PA-45A for pupil cohorts participating at CTC. Districts must account for instructional hours at CTC and back at the sending high school to </t>
  </si>
  <si>
    <t>report the full annual instructional hours each pupil cohort is receiving.</t>
  </si>
  <si>
    <t>Nonpublic, homeschool, and part-time public pupils attending CTC are claimed for the amount of FTE noted on the PA-45A(2) form (based on CTC annual hours)</t>
  </si>
  <si>
    <r>
      <rPr>
        <b/>
        <sz val="10"/>
        <rFont val="Calibri"/>
        <family val="2"/>
        <scheme val="minor"/>
      </rPr>
      <t>New for SY26/27</t>
    </r>
    <r>
      <rPr>
        <sz val="10"/>
        <rFont val="Calibri"/>
        <family val="2"/>
        <scheme val="minor"/>
      </rPr>
      <t>, districts no longer need to apply to MDE for additional travel time for full-time public school cohorts not reaching 1,098 hours, and may still claim</t>
    </r>
  </si>
  <si>
    <t xml:space="preserve">full-time public school pupils for 1.00 FTE if pupils reach at least 80% of 1,098 hours and CTC participation is the reason pupils cannot reach 1,098 hours of instruction. </t>
  </si>
  <si>
    <t>Despite the changes to Sec. 101(7)(d), MDE is indicating actual travel time to/from cooperative education programs will still need to be reported, so please continue</t>
  </si>
  <si>
    <t>to enter actual travel time for each CTC cohort in the Tab 2 - Hours grids.</t>
  </si>
  <si>
    <t>(b) Enter the pre-calculated hours for each CTC session from the PA-45A(2) form.</t>
  </si>
  <si>
    <t>(c) Identify the activity name plus the start and end time for each activity. Minutes will calculate automatically if you enter start and end times according to the</t>
  </si>
  <si>
    <t xml:space="preserve">Instructions tab. Report the actual bell schedule at the high school, actual lunch time, actual travel time to/from in the grids provided, then enter pre-calculated CTC </t>
  </si>
  <si>
    <t>session hours in blue section, but please do not "double count" CTC session hours in the Hours grids (see Example). Please don't forget to subtract lunch minutes.</t>
  </si>
  <si>
    <t xml:space="preserve">(d) If applicable, manually add in any QPD hours claimed for your HS pupils in the QPD line provided on Tab 2 - Hours to ensure those hours are credited to the cohort. </t>
  </si>
  <si>
    <r>
      <rPr>
        <b/>
        <sz val="11"/>
        <rFont val="Calibri"/>
        <family val="2"/>
      </rPr>
      <t>PA-45A</t>
    </r>
    <r>
      <rPr>
        <sz val="10"/>
        <rFont val="Calibri"/>
        <family val="2"/>
      </rPr>
      <t xml:space="preserve"> July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</si>
</sst>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h:mm;@"/>
    <numFmt numFmtId="165" formatCode="0.00_);[Red]\(0.00\)"/>
  </numFmts>
  <fonts count="5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color indexed="8"/>
      <name val="Calibri"/>
      <family val="2"/>
    </font>
    <font>
      <sz val="12"/>
      <name val="Times New Roman"/>
      <family val="1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2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8"/>
      <color indexed="8"/>
      <name val="Calibri"/>
      <family val="2"/>
    </font>
    <font>
      <i/>
      <sz val="9"/>
      <color indexed="8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2"/>
      <color indexed="8"/>
      <name val="Calibri"/>
      <family val="2"/>
    </font>
    <font>
      <b/>
      <u/>
      <sz val="12"/>
      <color indexed="8"/>
      <name val="Calibri"/>
      <family val="2"/>
    </font>
    <font>
      <b/>
      <sz val="9.5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sz val="9.5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indexed="8"/>
      <name val="Calibri"/>
      <family val="2"/>
    </font>
    <font>
      <sz val="5"/>
      <color indexed="8"/>
      <name val="Calibri"/>
      <family val="2"/>
    </font>
    <font>
      <sz val="1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2"/>
      <color rgb="FFFF0000"/>
      <name val="Calibri"/>
      <family val="2"/>
    </font>
    <font>
      <strike/>
      <sz val="10"/>
      <color rgb="FFFF0000"/>
      <name val="Calibri"/>
      <family val="2"/>
      <scheme val="minor"/>
    </font>
    <font>
      <i/>
      <strike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</cellStyleXfs>
  <cellXfs count="367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5" fillId="0" borderId="1" xfId="0" applyFont="1" applyBorder="1"/>
    <xf numFmtId="0" fontId="25" fillId="0" borderId="0" xfId="0" applyFont="1" applyBorder="1"/>
    <xf numFmtId="0" fontId="25" fillId="0" borderId="2" xfId="0" applyFont="1" applyBorder="1"/>
    <xf numFmtId="0" fontId="26" fillId="0" borderId="0" xfId="0" applyFont="1" applyBorder="1"/>
    <xf numFmtId="0" fontId="12" fillId="0" borderId="0" xfId="0" applyFont="1" applyProtection="1">
      <protection locked="0"/>
    </xf>
    <xf numFmtId="0" fontId="12" fillId="0" borderId="0" xfId="0" applyFont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49" fontId="12" fillId="0" borderId="0" xfId="0" applyNumberFormat="1" applyFont="1" applyBorder="1" applyAlignment="1" applyProtection="1">
      <alignment horizontal="left"/>
      <protection locked="0"/>
    </xf>
    <xf numFmtId="49" fontId="12" fillId="0" borderId="3" xfId="0" applyNumberFormat="1" applyFont="1" applyBorder="1" applyAlignment="1" applyProtection="1">
      <alignment horizontal="center"/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Border="1" applyProtection="1">
      <protection locked="0"/>
    </xf>
    <xf numFmtId="49" fontId="12" fillId="0" borderId="0" xfId="0" applyNumberFormat="1" applyFont="1" applyFill="1" applyBorder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center" wrapText="1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 applyProtection="1">
      <protection locked="0"/>
    </xf>
    <xf numFmtId="49" fontId="13" fillId="0" borderId="0" xfId="0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horizontal="center" wrapText="1"/>
      <protection locked="0"/>
    </xf>
    <xf numFmtId="49" fontId="12" fillId="0" borderId="0" xfId="0" applyNumberFormat="1" applyFont="1" applyBorder="1" applyAlignment="1" applyProtection="1">
      <alignment horizontal="right"/>
      <protection locked="0"/>
    </xf>
    <xf numFmtId="0" fontId="0" fillId="0" borderId="0" xfId="0" applyFont="1" applyProtection="1"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49" fontId="3" fillId="0" borderId="7" xfId="0" applyNumberFormat="1" applyFont="1" applyBorder="1" applyAlignment="1" applyProtection="1">
      <alignment horizontal="left"/>
      <protection locked="0"/>
    </xf>
    <xf numFmtId="18" fontId="0" fillId="0" borderId="7" xfId="0" applyNumberFormat="1" applyFont="1" applyBorder="1" applyAlignment="1" applyProtection="1">
      <alignment horizontal="center"/>
      <protection locked="0"/>
    </xf>
    <xf numFmtId="18" fontId="0" fillId="0" borderId="7" xfId="0" applyNumberForma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0" fillId="0" borderId="1" xfId="0" applyFont="1" applyBorder="1" applyProtection="1">
      <protection locked="0"/>
    </xf>
    <xf numFmtId="164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3" fillId="0" borderId="0" xfId="0" applyNumberFormat="1" applyFont="1" applyBorder="1" applyAlignment="1" applyProtection="1">
      <alignment horizontal="right"/>
      <protection locked="0"/>
    </xf>
    <xf numFmtId="0" fontId="16" fillId="2" borderId="6" xfId="0" applyFont="1" applyFill="1" applyBorder="1" applyAlignment="1" applyProtection="1">
      <alignment horizontal="center"/>
      <protection locked="0"/>
    </xf>
    <xf numFmtId="0" fontId="0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0" fillId="0" borderId="3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3" xfId="0" applyNumberFormat="1" applyFont="1" applyBorder="1" applyAlignment="1" applyProtection="1">
      <alignment horizontal="right"/>
      <protection locked="0"/>
    </xf>
    <xf numFmtId="2" fontId="0" fillId="0" borderId="7" xfId="0" applyNumberFormat="1" applyFont="1" applyBorder="1" applyAlignment="1" applyProtection="1">
      <alignment horizontal="center"/>
    </xf>
    <xf numFmtId="4" fontId="8" fillId="2" borderId="7" xfId="0" applyNumberFormat="1" applyFont="1" applyFill="1" applyBorder="1" applyAlignment="1" applyProtection="1">
      <alignment horizontal="center"/>
    </xf>
    <xf numFmtId="0" fontId="0" fillId="2" borderId="4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0" fillId="0" borderId="9" xfId="0" applyFont="1" applyBorder="1" applyProtection="1">
      <protection locked="0"/>
    </xf>
    <xf numFmtId="0" fontId="0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0" xfId="0" applyNumberFormat="1" applyFont="1" applyBorder="1" applyAlignment="1" applyProtection="1">
      <alignment horizontal="right"/>
      <protection locked="0"/>
    </xf>
    <xf numFmtId="2" fontId="0" fillId="0" borderId="11" xfId="0" applyNumberFormat="1" applyFont="1" applyBorder="1" applyAlignment="1" applyProtection="1">
      <alignment horizontal="center"/>
    </xf>
    <xf numFmtId="4" fontId="8" fillId="2" borderId="12" xfId="0" applyNumberFormat="1" applyFont="1" applyFill="1" applyBorder="1" applyAlignment="1" applyProtection="1">
      <alignment horizontal="center"/>
    </xf>
    <xf numFmtId="0" fontId="0" fillId="0" borderId="0" xfId="0" applyFont="1" applyProtection="1"/>
    <xf numFmtId="0" fontId="8" fillId="0" borderId="0" xfId="0" applyFont="1" applyFill="1" applyBorder="1" applyAlignment="1" applyProtection="1">
      <protection locked="0"/>
    </xf>
    <xf numFmtId="0" fontId="15" fillId="0" borderId="0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18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 applyProtection="1">
      <alignment horizontal="center"/>
      <protection locked="0"/>
    </xf>
    <xf numFmtId="4" fontId="8" fillId="2" borderId="11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0" fontId="25" fillId="0" borderId="0" xfId="0" applyFont="1" applyProtection="1">
      <protection locked="0"/>
    </xf>
    <xf numFmtId="0" fontId="25" fillId="0" borderId="0" xfId="0" applyFont="1" applyBorder="1" applyProtection="1">
      <protection locked="0"/>
    </xf>
    <xf numFmtId="0" fontId="25" fillId="0" borderId="0" xfId="0" applyFont="1" applyFill="1" applyBorder="1" applyAlignment="1" applyProtection="1">
      <protection locked="0"/>
    </xf>
    <xf numFmtId="0" fontId="25" fillId="0" borderId="0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26" fillId="0" borderId="0" xfId="0" applyFont="1" applyProtection="1">
      <protection locked="0"/>
    </xf>
    <xf numFmtId="2" fontId="3" fillId="0" borderId="0" xfId="0" applyNumberFormat="1" applyFont="1" applyAlignment="1" applyProtection="1">
      <protection locked="0"/>
    </xf>
    <xf numFmtId="0" fontId="6" fillId="0" borderId="0" xfId="0" applyFont="1" applyProtection="1">
      <protection locked="0"/>
    </xf>
    <xf numFmtId="2" fontId="25" fillId="0" borderId="0" xfId="0" applyNumberFormat="1" applyFont="1" applyAlignment="1" applyProtection="1">
      <protection locked="0"/>
    </xf>
    <xf numFmtId="0" fontId="7" fillId="0" borderId="0" xfId="0" applyFont="1" applyProtection="1">
      <protection locked="0"/>
    </xf>
    <xf numFmtId="2" fontId="25" fillId="0" borderId="0" xfId="0" applyNumberFormat="1" applyFont="1" applyFill="1" applyBorder="1" applyAlignment="1" applyProtection="1">
      <protection locked="0"/>
    </xf>
    <xf numFmtId="0" fontId="6" fillId="0" borderId="0" xfId="0" applyFont="1" applyAlignment="1" applyProtection="1">
      <alignment horizontal="center" vertical="justify"/>
      <protection locked="0"/>
    </xf>
    <xf numFmtId="0" fontId="6" fillId="0" borderId="0" xfId="0" applyFont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wrapText="1"/>
      <protection locked="0"/>
    </xf>
    <xf numFmtId="0" fontId="6" fillId="0" borderId="0" xfId="0" applyFont="1" applyBorder="1" applyAlignment="1" applyProtection="1">
      <alignment horizontal="center"/>
      <protection locked="0"/>
    </xf>
    <xf numFmtId="2" fontId="0" fillId="0" borderId="0" xfId="0" applyNumberFormat="1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left" vertical="justify"/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Protection="1">
      <protection locked="0"/>
    </xf>
    <xf numFmtId="0" fontId="0" fillId="0" borderId="0" xfId="0" applyFont="1" applyBorder="1" applyAlignment="1" applyProtection="1">
      <protection locked="0"/>
    </xf>
    <xf numFmtId="2" fontId="0" fillId="0" borderId="0" xfId="0" applyNumberFormat="1" applyFont="1" applyBorder="1" applyProtection="1">
      <protection locked="0"/>
    </xf>
    <xf numFmtId="0" fontId="24" fillId="0" borderId="1" xfId="0" applyFont="1" applyBorder="1"/>
    <xf numFmtId="0" fontId="25" fillId="2" borderId="1" xfId="0" applyFont="1" applyFill="1" applyBorder="1"/>
    <xf numFmtId="0" fontId="29" fillId="2" borderId="0" xfId="0" applyFont="1" applyFill="1" applyBorder="1"/>
    <xf numFmtId="0" fontId="25" fillId="2" borderId="0" xfId="0" applyFont="1" applyFill="1" applyBorder="1"/>
    <xf numFmtId="0" fontId="25" fillId="2" borderId="2" xfId="0" applyFont="1" applyFill="1" applyBorder="1"/>
    <xf numFmtId="0" fontId="0" fillId="2" borderId="0" xfId="0" applyFill="1" applyBorder="1"/>
    <xf numFmtId="0" fontId="26" fillId="2" borderId="0" xfId="0" applyFont="1" applyFill="1" applyBorder="1" applyAlignment="1">
      <alignment horizontal="right"/>
    </xf>
    <xf numFmtId="0" fontId="0" fillId="2" borderId="2" xfId="0" applyFill="1" applyBorder="1"/>
    <xf numFmtId="0" fontId="25" fillId="2" borderId="8" xfId="0" applyFont="1" applyFill="1" applyBorder="1"/>
    <xf numFmtId="0" fontId="25" fillId="2" borderId="3" xfId="0" applyFont="1" applyFill="1" applyBorder="1"/>
    <xf numFmtId="0" fontId="25" fillId="2" borderId="19" xfId="0" applyFont="1" applyFill="1" applyBorder="1"/>
    <xf numFmtId="0" fontId="32" fillId="2" borderId="17" xfId="0" applyFont="1" applyFill="1" applyBorder="1" applyAlignment="1"/>
    <xf numFmtId="0" fontId="32" fillId="2" borderId="18" xfId="0" applyFont="1" applyFill="1" applyBorder="1" applyAlignment="1"/>
    <xf numFmtId="0" fontId="27" fillId="2" borderId="1" xfId="0" applyFont="1" applyFill="1" applyBorder="1"/>
    <xf numFmtId="0" fontId="27" fillId="2" borderId="0" xfId="0" applyFont="1" applyFill="1" applyBorder="1" applyAlignment="1">
      <alignment horizontal="right"/>
    </xf>
    <xf numFmtId="0" fontId="0" fillId="2" borderId="1" xfId="0" applyFill="1" applyBorder="1"/>
    <xf numFmtId="49" fontId="25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26" fillId="0" borderId="1" xfId="0" applyNumberFormat="1" applyFont="1" applyBorder="1"/>
    <xf numFmtId="49" fontId="24" fillId="0" borderId="1" xfId="0" applyNumberFormat="1" applyFont="1" applyBorder="1"/>
    <xf numFmtId="0" fontId="20" fillId="2" borderId="16" xfId="2" applyFont="1" applyFill="1" applyBorder="1" applyProtection="1">
      <protection locked="0"/>
    </xf>
    <xf numFmtId="0" fontId="8" fillId="2" borderId="13" xfId="0" applyFont="1" applyFill="1" applyBorder="1" applyAlignment="1" applyProtection="1">
      <alignment horizontal="left"/>
      <protection locked="0"/>
    </xf>
    <xf numFmtId="0" fontId="8" fillId="2" borderId="14" xfId="0" applyFont="1" applyFill="1" applyBorder="1" applyAlignment="1" applyProtection="1">
      <alignment horizontal="left"/>
      <protection locked="0"/>
    </xf>
    <xf numFmtId="0" fontId="8" fillId="2" borderId="15" xfId="0" applyFont="1" applyFill="1" applyBorder="1" applyAlignment="1" applyProtection="1">
      <alignment horizontal="left"/>
      <protection locked="0"/>
    </xf>
    <xf numFmtId="0" fontId="33" fillId="2" borderId="0" xfId="0" applyFont="1" applyFill="1" applyBorder="1"/>
    <xf numFmtId="0" fontId="34" fillId="2" borderId="0" xfId="0" applyFont="1" applyFill="1" applyBorder="1"/>
    <xf numFmtId="165" fontId="26" fillId="0" borderId="0" xfId="0" applyNumberFormat="1" applyFont="1" applyBorder="1" applyProtection="1">
      <protection locked="0"/>
    </xf>
    <xf numFmtId="2" fontId="26" fillId="0" borderId="0" xfId="0" applyNumberFormat="1" applyFont="1" applyFill="1" applyBorder="1" applyProtection="1">
      <protection locked="0"/>
    </xf>
    <xf numFmtId="1" fontId="0" fillId="0" borderId="13" xfId="0" applyNumberFormat="1" applyFont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alignment horizontal="center"/>
      <protection locked="0"/>
    </xf>
    <xf numFmtId="0" fontId="0" fillId="0" borderId="14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Protection="1">
      <protection locked="0"/>
    </xf>
    <xf numFmtId="1" fontId="0" fillId="0" borderId="6" xfId="0" applyNumberFormat="1" applyFont="1" applyBorder="1" applyAlignment="1" applyProtection="1">
      <alignment horizontal="center"/>
    </xf>
    <xf numFmtId="0" fontId="0" fillId="3" borderId="21" xfId="0" applyFont="1" applyFill="1" applyBorder="1" applyAlignment="1" applyProtection="1">
      <alignment horizontal="center"/>
      <protection locked="0"/>
    </xf>
    <xf numFmtId="0" fontId="0" fillId="3" borderId="22" xfId="0" applyFont="1" applyFill="1" applyBorder="1" applyAlignment="1" applyProtection="1">
      <alignment horizontal="center"/>
      <protection locked="0"/>
    </xf>
    <xf numFmtId="0" fontId="0" fillId="3" borderId="23" xfId="0" applyFont="1" applyFill="1" applyBorder="1" applyAlignment="1" applyProtection="1">
      <alignment horizontal="center"/>
      <protection locked="0"/>
    </xf>
    <xf numFmtId="0" fontId="0" fillId="3" borderId="20" xfId="0" applyFont="1" applyFill="1" applyBorder="1" applyAlignment="1" applyProtection="1">
      <alignment horizontal="center"/>
      <protection locked="0"/>
    </xf>
    <xf numFmtId="1" fontId="8" fillId="3" borderId="20" xfId="0" applyNumberFormat="1" applyFont="1" applyFill="1" applyBorder="1" applyAlignment="1" applyProtection="1">
      <alignment horizontal="center"/>
      <protection locked="0"/>
    </xf>
    <xf numFmtId="1" fontId="0" fillId="0" borderId="15" xfId="0" applyNumberFormat="1" applyFont="1" applyBorder="1" applyAlignment="1" applyProtection="1">
      <alignment horizontal="center"/>
      <protection locked="0"/>
    </xf>
    <xf numFmtId="1" fontId="0" fillId="0" borderId="14" xfId="0" applyNumberFormat="1" applyFont="1" applyBorder="1" applyAlignment="1" applyProtection="1">
      <alignment horizontal="center"/>
      <protection locked="0"/>
    </xf>
    <xf numFmtId="1" fontId="0" fillId="0" borderId="18" xfId="0" applyNumberFormat="1" applyFont="1" applyBorder="1" applyAlignment="1" applyProtection="1">
      <alignment horizontal="center"/>
      <protection locked="0"/>
    </xf>
    <xf numFmtId="1" fontId="0" fillId="0" borderId="1" xfId="0" applyNumberFormat="1" applyFont="1" applyBorder="1" applyAlignment="1" applyProtection="1">
      <alignment horizontal="center"/>
    </xf>
    <xf numFmtId="0" fontId="0" fillId="3" borderId="22" xfId="0" applyNumberFormat="1" applyFont="1" applyFill="1" applyBorder="1" applyAlignment="1" applyProtection="1">
      <alignment horizontal="center"/>
      <protection locked="0"/>
    </xf>
    <xf numFmtId="0" fontId="0" fillId="3" borderId="23" xfId="0" applyNumberFormat="1" applyFont="1" applyFill="1" applyBorder="1" applyAlignment="1" applyProtection="1">
      <alignment horizontal="center"/>
      <protection locked="0"/>
    </xf>
    <xf numFmtId="0" fontId="25" fillId="0" borderId="0" xfId="0" applyFont="1" applyFill="1"/>
    <xf numFmtId="165" fontId="25" fillId="0" borderId="0" xfId="0" applyNumberFormat="1" applyFont="1" applyFill="1" applyBorder="1" applyProtection="1">
      <protection locked="0"/>
    </xf>
    <xf numFmtId="2" fontId="25" fillId="0" borderId="0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5" fillId="5" borderId="3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center"/>
      <protection locked="0"/>
    </xf>
    <xf numFmtId="18" fontId="3" fillId="5" borderId="3" xfId="0" applyNumberFormat="1" applyFont="1" applyFill="1" applyBorder="1" applyAlignment="1" applyProtection="1">
      <alignment vertical="center"/>
      <protection locked="0"/>
    </xf>
    <xf numFmtId="0" fontId="25" fillId="5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49" fontId="9" fillId="0" borderId="7" xfId="0" applyNumberFormat="1" applyFont="1" applyBorder="1" applyAlignment="1" applyProtection="1">
      <alignment horizontal="left"/>
      <protection locked="0"/>
    </xf>
    <xf numFmtId="49" fontId="25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37" fillId="0" borderId="0" xfId="0" applyFont="1" applyFill="1" applyBorder="1" applyAlignment="1">
      <alignment vertical="center" wrapText="1"/>
    </xf>
    <xf numFmtId="0" fontId="37" fillId="0" borderId="2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49" fontId="30" fillId="5" borderId="6" xfId="0" applyNumberFormat="1" applyFont="1" applyFill="1" applyBorder="1" applyProtection="1">
      <protection locked="0"/>
    </xf>
    <xf numFmtId="49" fontId="7" fillId="5" borderId="4" xfId="0" applyNumberFormat="1" applyFont="1" applyFill="1" applyBorder="1" applyProtection="1">
      <protection locked="0"/>
    </xf>
    <xf numFmtId="49" fontId="36" fillId="4" borderId="5" xfId="0" applyNumberFormat="1" applyFont="1" applyFill="1" applyBorder="1" applyAlignment="1" applyProtection="1">
      <alignment horizontal="left"/>
      <protection locked="0"/>
    </xf>
    <xf numFmtId="1" fontId="0" fillId="0" borderId="0" xfId="0" applyNumberFormat="1" applyFont="1" applyProtection="1">
      <protection locked="0"/>
    </xf>
    <xf numFmtId="0" fontId="31" fillId="0" borderId="1" xfId="0" applyFont="1" applyBorder="1" applyAlignment="1"/>
    <xf numFmtId="0" fontId="8" fillId="2" borderId="13" xfId="0" applyFont="1" applyFill="1" applyBorder="1" applyAlignment="1" applyProtection="1">
      <alignment horizontal="left"/>
      <protection locked="0"/>
    </xf>
    <xf numFmtId="0" fontId="8" fillId="2" borderId="14" xfId="0" applyFont="1" applyFill="1" applyBorder="1" applyAlignment="1" applyProtection="1">
      <alignment horizontal="left"/>
      <protection locked="0"/>
    </xf>
    <xf numFmtId="0" fontId="8" fillId="2" borderId="15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Protection="1">
      <protection locked="0"/>
    </xf>
    <xf numFmtId="0" fontId="26" fillId="0" borderId="3" xfId="0" applyFont="1" applyFill="1" applyBorder="1" applyProtection="1">
      <protection locked="0"/>
    </xf>
    <xf numFmtId="2" fontId="3" fillId="5" borderId="2" xfId="0" applyNumberFormat="1" applyFont="1" applyFill="1" applyBorder="1" applyAlignment="1" applyProtection="1">
      <alignment horizontal="right" vertical="center"/>
    </xf>
    <xf numFmtId="49" fontId="36" fillId="7" borderId="7" xfId="0" applyNumberFormat="1" applyFont="1" applyFill="1" applyBorder="1" applyAlignment="1" applyProtection="1">
      <alignment horizontal="left"/>
      <protection locked="0"/>
    </xf>
    <xf numFmtId="0" fontId="5" fillId="7" borderId="14" xfId="0" applyFont="1" applyFill="1" applyBorder="1" applyProtection="1">
      <protection locked="0"/>
    </xf>
    <xf numFmtId="0" fontId="26" fillId="7" borderId="14" xfId="0" applyFont="1" applyFill="1" applyBorder="1" applyProtection="1">
      <protection locked="0"/>
    </xf>
    <xf numFmtId="165" fontId="26" fillId="7" borderId="14" xfId="0" applyNumberFormat="1" applyFont="1" applyFill="1" applyBorder="1" applyProtection="1">
      <protection locked="0"/>
    </xf>
    <xf numFmtId="2" fontId="26" fillId="7" borderId="15" xfId="0" applyNumberFormat="1" applyFont="1" applyFill="1" applyBorder="1" applyProtection="1">
      <protection locked="0"/>
    </xf>
    <xf numFmtId="2" fontId="20" fillId="0" borderId="25" xfId="0" applyNumberFormat="1" applyFont="1" applyFill="1" applyBorder="1" applyAlignment="1" applyProtection="1">
      <alignment horizontal="right" vertical="center"/>
      <protection locked="0"/>
    </xf>
    <xf numFmtId="18" fontId="35" fillId="0" borderId="3" xfId="0" applyNumberFormat="1" applyFont="1" applyFill="1" applyBorder="1" applyAlignment="1" applyProtection="1">
      <alignment vertical="center"/>
      <protection locked="0"/>
    </xf>
    <xf numFmtId="0" fontId="41" fillId="0" borderId="3" xfId="0" applyFont="1" applyFill="1" applyBorder="1" applyProtection="1">
      <protection locked="0"/>
    </xf>
    <xf numFmtId="2" fontId="35" fillId="0" borderId="20" xfId="0" applyNumberFormat="1" applyFont="1" applyFill="1" applyBorder="1" applyAlignment="1" applyProtection="1">
      <alignment horizontal="right" vertical="center"/>
      <protection locked="0"/>
    </xf>
    <xf numFmtId="0" fontId="5" fillId="7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2" xfId="0" applyBorder="1" applyAlignment="1"/>
    <xf numFmtId="0" fontId="8" fillId="2" borderId="0" xfId="0" applyFont="1" applyFill="1" applyAlignment="1" applyProtection="1">
      <protection locked="0"/>
    </xf>
    <xf numFmtId="0" fontId="8" fillId="2" borderId="0" xfId="0" applyFont="1" applyFill="1" applyBorder="1" applyAlignment="1" applyProtection="1">
      <protection locked="0"/>
    </xf>
    <xf numFmtId="49" fontId="10" fillId="0" borderId="3" xfId="0" applyNumberFormat="1" applyFont="1" applyBorder="1" applyAlignment="1" applyProtection="1">
      <protection locked="0"/>
    </xf>
    <xf numFmtId="0" fontId="0" fillId="0" borderId="3" xfId="0" applyBorder="1" applyAlignment="1"/>
    <xf numFmtId="0" fontId="25" fillId="4" borderId="3" xfId="0" applyFont="1" applyFill="1" applyBorder="1" applyAlignment="1" applyProtection="1">
      <alignment horizontal="right"/>
      <protection locked="0"/>
    </xf>
    <xf numFmtId="0" fontId="32" fillId="0" borderId="17" xfId="0" applyFont="1" applyFill="1" applyBorder="1" applyAlignment="1"/>
    <xf numFmtId="0" fontId="32" fillId="0" borderId="18" xfId="0" applyFont="1" applyFill="1" applyBorder="1" applyAlignment="1"/>
    <xf numFmtId="0" fontId="27" fillId="2" borderId="1" xfId="0" applyFont="1" applyFill="1" applyBorder="1" applyAlignment="1"/>
    <xf numFmtId="0" fontId="27" fillId="2" borderId="0" xfId="0" applyFont="1" applyFill="1" applyBorder="1" applyAlignment="1"/>
    <xf numFmtId="0" fontId="27" fillId="2" borderId="2" xfId="0" applyFont="1" applyFill="1" applyBorder="1" applyAlignment="1"/>
    <xf numFmtId="0" fontId="32" fillId="2" borderId="0" xfId="0" applyFont="1" applyFill="1" applyBorder="1" applyAlignment="1"/>
    <xf numFmtId="0" fontId="24" fillId="2" borderId="2" xfId="0" applyFont="1" applyFill="1" applyBorder="1" applyAlignment="1"/>
    <xf numFmtId="0" fontId="25" fillId="0" borderId="0" xfId="0" applyFont="1" applyBorder="1" applyAlignment="1"/>
    <xf numFmtId="0" fontId="26" fillId="0" borderId="0" xfId="0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2" xfId="0" applyFont="1" applyFill="1" applyBorder="1" applyAlignment="1">
      <alignment vertical="center"/>
    </xf>
    <xf numFmtId="0" fontId="25" fillId="0" borderId="2" xfId="0" applyFont="1" applyBorder="1" applyAlignment="1"/>
    <xf numFmtId="0" fontId="25" fillId="0" borderId="0" xfId="0" applyFont="1" applyAlignment="1">
      <alignment vertical="top"/>
    </xf>
    <xf numFmtId="49" fontId="24" fillId="0" borderId="1" xfId="0" applyNumberFormat="1" applyFont="1" applyBorder="1" applyAlignment="1"/>
    <xf numFmtId="49" fontId="24" fillId="0" borderId="0" xfId="0" applyNumberFormat="1" applyFont="1" applyBorder="1" applyAlignment="1"/>
    <xf numFmtId="0" fontId="31" fillId="0" borderId="0" xfId="0" applyFont="1" applyBorder="1" applyAlignment="1">
      <alignment vertical="top"/>
    </xf>
    <xf numFmtId="0" fontId="31" fillId="0" borderId="2" xfId="0" applyFont="1" applyBorder="1" applyAlignment="1">
      <alignment vertical="top"/>
    </xf>
    <xf numFmtId="0" fontId="38" fillId="0" borderId="0" xfId="0" applyFont="1" applyBorder="1" applyAlignment="1">
      <alignment vertical="top"/>
    </xf>
    <xf numFmtId="0" fontId="25" fillId="0" borderId="0" xfId="0" applyFont="1" applyBorder="1" applyAlignment="1">
      <alignment vertical="top"/>
    </xf>
    <xf numFmtId="0" fontId="25" fillId="0" borderId="2" xfId="0" applyFont="1" applyBorder="1" applyAlignment="1">
      <alignment vertical="top"/>
    </xf>
    <xf numFmtId="0" fontId="31" fillId="0" borderId="0" xfId="0" applyFont="1" applyBorder="1" applyAlignment="1"/>
    <xf numFmtId="0" fontId="31" fillId="0" borderId="2" xfId="0" applyFont="1" applyBorder="1" applyAlignment="1"/>
    <xf numFmtId="0" fontId="11" fillId="0" borderId="0" xfId="0" applyFont="1" applyBorder="1" applyAlignment="1" applyProtection="1">
      <protection locked="0"/>
    </xf>
    <xf numFmtId="0" fontId="0" fillId="2" borderId="0" xfId="0" applyFill="1" applyAlignment="1"/>
    <xf numFmtId="49" fontId="12" fillId="0" borderId="3" xfId="0" applyNumberFormat="1" applyFont="1" applyFill="1" applyBorder="1" applyAlignment="1" applyProtection="1">
      <protection locked="0"/>
    </xf>
    <xf numFmtId="0" fontId="25" fillId="4" borderId="0" xfId="0" applyFont="1" applyFill="1" applyBorder="1" applyAlignment="1" applyProtection="1">
      <protection locked="0"/>
    </xf>
    <xf numFmtId="18" fontId="20" fillId="0" borderId="13" xfId="0" applyNumberFormat="1" applyFont="1" applyFill="1" applyBorder="1" applyAlignment="1" applyProtection="1">
      <alignment vertical="center"/>
      <protection locked="0"/>
    </xf>
    <xf numFmtId="18" fontId="20" fillId="0" borderId="14" xfId="0" applyNumberFormat="1" applyFont="1" applyFill="1" applyBorder="1" applyAlignment="1" applyProtection="1">
      <alignment vertical="center"/>
      <protection locked="0"/>
    </xf>
    <xf numFmtId="0" fontId="25" fillId="4" borderId="3" xfId="0" applyFont="1" applyFill="1" applyBorder="1" applyAlignment="1" applyProtection="1">
      <protection locked="0"/>
    </xf>
    <xf numFmtId="49" fontId="7" fillId="6" borderId="5" xfId="0" applyNumberFormat="1" applyFont="1" applyFill="1" applyBorder="1" applyAlignment="1" applyProtection="1">
      <alignment vertical="top"/>
      <protection locked="0"/>
    </xf>
    <xf numFmtId="49" fontId="7" fillId="6" borderId="6" xfId="0" applyNumberFormat="1" applyFont="1" applyFill="1" applyBorder="1" applyAlignment="1" applyProtection="1">
      <alignment vertical="top"/>
      <protection locked="0"/>
    </xf>
    <xf numFmtId="0" fontId="12" fillId="0" borderId="3" xfId="0" applyFont="1" applyBorder="1" applyAlignment="1" applyProtection="1">
      <protection locked="0"/>
    </xf>
    <xf numFmtId="0" fontId="12" fillId="0" borderId="3" xfId="0" applyFont="1" applyBorder="1" applyAlignment="1" applyProtection="1">
      <alignment wrapText="1"/>
      <protection locked="0"/>
    </xf>
    <xf numFmtId="0" fontId="8" fillId="2" borderId="13" xfId="0" applyFont="1" applyFill="1" applyBorder="1" applyAlignment="1" applyProtection="1"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2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right"/>
      <protection locked="0"/>
    </xf>
    <xf numFmtId="49" fontId="0" fillId="0" borderId="26" xfId="0" applyNumberFormat="1" applyBorder="1" applyProtection="1">
      <protection locked="0"/>
    </xf>
    <xf numFmtId="0" fontId="0" fillId="2" borderId="0" xfId="0" applyFill="1"/>
    <xf numFmtId="0" fontId="24" fillId="0" borderId="0" xfId="0" applyFont="1" applyProtection="1">
      <protection locked="0"/>
    </xf>
    <xf numFmtId="49" fontId="24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43" fillId="0" borderId="0" xfId="0" applyFont="1" applyAlignment="1" applyProtection="1">
      <alignment horizontal="center" wrapText="1"/>
      <protection locked="0"/>
    </xf>
    <xf numFmtId="49" fontId="43" fillId="0" borderId="0" xfId="0" applyNumberFormat="1" applyFont="1" applyProtection="1">
      <protection locked="0"/>
    </xf>
    <xf numFmtId="49" fontId="44" fillId="0" borderId="3" xfId="0" applyNumberFormat="1" applyFont="1" applyBorder="1" applyProtection="1">
      <protection locked="0"/>
    </xf>
    <xf numFmtId="49" fontId="43" fillId="0" borderId="0" xfId="0" applyNumberFormat="1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24" fillId="2" borderId="13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0" fontId="24" fillId="2" borderId="14" xfId="0" applyFont="1" applyFill="1" applyBorder="1" applyProtection="1">
      <protection locked="0"/>
    </xf>
    <xf numFmtId="0" fontId="45" fillId="0" borderId="4" xfId="0" applyFont="1" applyBorder="1" applyAlignment="1" applyProtection="1">
      <alignment horizontal="center" vertical="center" wrapText="1"/>
      <protection locked="0"/>
    </xf>
    <xf numFmtId="0" fontId="46" fillId="0" borderId="6" xfId="0" applyFont="1" applyBorder="1" applyAlignment="1" applyProtection="1">
      <alignment horizontal="center" vertical="center" wrapText="1"/>
      <protection locked="0"/>
    </xf>
    <xf numFmtId="0" fontId="26" fillId="2" borderId="5" xfId="0" applyFont="1" applyFill="1" applyBorder="1" applyAlignment="1" applyProtection="1">
      <alignment horizontal="center" wrapText="1"/>
      <protection locked="0"/>
    </xf>
    <xf numFmtId="49" fontId="25" fillId="0" borderId="7" xfId="0" applyNumberFormat="1" applyFont="1" applyBorder="1" applyAlignment="1" applyProtection="1">
      <alignment horizontal="left"/>
      <protection locked="0"/>
    </xf>
    <xf numFmtId="1" fontId="0" fillId="0" borderId="13" xfId="0" applyNumberFormat="1" applyBorder="1" applyAlignment="1">
      <alignment horizontal="center"/>
    </xf>
    <xf numFmtId="0" fontId="49" fillId="8" borderId="21" xfId="0" applyFont="1" applyFill="1" applyBorder="1" applyAlignment="1" applyProtection="1">
      <alignment horizontal="center"/>
      <protection locked="0"/>
    </xf>
    <xf numFmtId="1" fontId="0" fillId="0" borderId="15" xfId="0" applyNumberFormat="1" applyBorder="1" applyAlignment="1">
      <alignment horizontal="center"/>
    </xf>
    <xf numFmtId="0" fontId="26" fillId="2" borderId="6" xfId="0" applyFont="1" applyFill="1" applyBorder="1" applyAlignment="1" applyProtection="1">
      <alignment horizontal="center"/>
      <protection locked="0"/>
    </xf>
    <xf numFmtId="0" fontId="0" fillId="8" borderId="21" xfId="0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49" fillId="8" borderId="22" xfId="0" applyFont="1" applyFill="1" applyBorder="1" applyAlignment="1" applyProtection="1">
      <alignment horizontal="center"/>
      <protection locked="0"/>
    </xf>
    <xf numFmtId="0" fontId="25" fillId="0" borderId="7" xfId="0" applyFont="1" applyBorder="1" applyAlignment="1" applyProtection="1">
      <alignment horizontal="left"/>
      <protection locked="0"/>
    </xf>
    <xf numFmtId="0" fontId="0" fillId="8" borderId="22" xfId="0" applyFill="1" applyBorder="1" applyAlignment="1" applyProtection="1">
      <alignment horizontal="center"/>
      <protection locked="0"/>
    </xf>
    <xf numFmtId="0" fontId="50" fillId="2" borderId="6" xfId="0" applyFont="1" applyFill="1" applyBorder="1" applyAlignment="1" applyProtection="1">
      <alignment horizontal="center"/>
      <protection locked="0"/>
    </xf>
    <xf numFmtId="1" fontId="0" fillId="0" borderId="14" xfId="0" applyNumberFormat="1" applyBorder="1" applyAlignment="1">
      <alignment horizontal="center"/>
    </xf>
    <xf numFmtId="1" fontId="24" fillId="8" borderId="20" xfId="0" applyNumberFormat="1" applyFont="1" applyFill="1" applyBorder="1" applyAlignment="1" applyProtection="1">
      <alignment horizontal="center"/>
      <protection locked="0"/>
    </xf>
    <xf numFmtId="0" fontId="24" fillId="2" borderId="6" xfId="0" applyFont="1" applyFill="1" applyBorder="1" applyProtection="1">
      <protection locked="0"/>
    </xf>
    <xf numFmtId="0" fontId="0" fillId="0" borderId="14" xfId="0" applyBorder="1" applyAlignment="1">
      <alignment horizontal="center"/>
    </xf>
    <xf numFmtId="0" fontId="24" fillId="2" borderId="6" xfId="0" applyFont="1" applyFill="1" applyBorder="1" applyAlignment="1" applyProtection="1">
      <alignment horizontal="center"/>
      <protection locked="0"/>
    </xf>
    <xf numFmtId="0" fontId="0" fillId="8" borderId="23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" xfId="0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5" fillId="0" borderId="0" xfId="0" applyFont="1" applyAlignment="1" applyProtection="1">
      <alignment horizontal="right"/>
      <protection locked="0"/>
    </xf>
    <xf numFmtId="0" fontId="0" fillId="8" borderId="20" xfId="0" applyFill="1" applyBorder="1" applyAlignment="1" applyProtection="1">
      <alignment horizontal="center"/>
      <protection locked="0"/>
    </xf>
    <xf numFmtId="0" fontId="26" fillId="2" borderId="2" xfId="0" applyFont="1" applyFill="1" applyBorder="1" applyAlignment="1" applyProtection="1">
      <alignment horizontal="center"/>
      <protection locked="0"/>
    </xf>
    <xf numFmtId="0" fontId="49" fillId="8" borderId="23" xfId="0" applyFont="1" applyFill="1" applyBorder="1" applyAlignment="1" applyProtection="1">
      <alignment horizontal="center"/>
      <protection locked="0"/>
    </xf>
    <xf numFmtId="1" fontId="0" fillId="0" borderId="18" xfId="0" applyNumberFormat="1" applyBorder="1" applyAlignment="1">
      <alignment horizontal="center"/>
    </xf>
    <xf numFmtId="0" fontId="26" fillId="2" borderId="5" xfId="0" applyFont="1" applyFill="1" applyBorder="1" applyAlignment="1" applyProtection="1">
      <alignment horizontal="center"/>
      <protection locked="0"/>
    </xf>
    <xf numFmtId="1" fontId="0" fillId="0" borderId="6" xfId="0" applyNumberFormat="1" applyBorder="1" applyAlignment="1">
      <alignment horizontal="center"/>
    </xf>
    <xf numFmtId="0" fontId="50" fillId="2" borderId="4" xfId="0" applyFont="1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25" fillId="0" borderId="10" xfId="0" applyFont="1" applyBorder="1" applyProtection="1">
      <protection locked="0"/>
    </xf>
    <xf numFmtId="0" fontId="25" fillId="0" borderId="10" xfId="0" applyFont="1" applyBorder="1" applyAlignment="1" applyProtection="1">
      <alignment horizontal="right"/>
      <protection locked="0"/>
    </xf>
    <xf numFmtId="2" fontId="0" fillId="0" borderId="11" xfId="0" applyNumberFormat="1" applyBorder="1" applyAlignment="1">
      <alignment horizontal="center"/>
    </xf>
    <xf numFmtId="4" fontId="24" fillId="2" borderId="11" xfId="0" applyNumberFormat="1" applyFont="1" applyFill="1" applyBorder="1" applyAlignment="1">
      <alignment horizontal="center"/>
    </xf>
    <xf numFmtId="0" fontId="24" fillId="2" borderId="28" xfId="0" applyFont="1" applyFill="1" applyBorder="1" applyProtection="1">
      <protection locked="0"/>
    </xf>
    <xf numFmtId="0" fontId="0" fillId="2" borderId="29" xfId="0" applyFill="1" applyBorder="1"/>
    <xf numFmtId="0" fontId="24" fillId="2" borderId="29" xfId="0" applyFont="1" applyFill="1" applyBorder="1" applyProtection="1">
      <protection locked="0"/>
    </xf>
    <xf numFmtId="0" fontId="0" fillId="2" borderId="30" xfId="0" applyFill="1" applyBorder="1"/>
    <xf numFmtId="0" fontId="45" fillId="0" borderId="0" xfId="0" applyFont="1" applyAlignment="1" applyProtection="1">
      <alignment horizontal="center" wrapText="1"/>
      <protection locked="0"/>
    </xf>
    <xf numFmtId="0" fontId="26" fillId="0" borderId="0" xfId="0" applyFont="1" applyAlignment="1" applyProtection="1">
      <alignment horizontal="center" wrapText="1"/>
      <protection locked="0"/>
    </xf>
    <xf numFmtId="0" fontId="25" fillId="0" borderId="0" xfId="0" applyFont="1" applyAlignment="1" applyProtection="1">
      <alignment horizontal="left"/>
      <protection locked="0"/>
    </xf>
    <xf numFmtId="18" fontId="0" fillId="0" borderId="0" xfId="0" applyNumberFormat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4" fontId="24" fillId="0" borderId="0" xfId="0" applyNumberFormat="1" applyFont="1" applyAlignment="1" applyProtection="1">
      <alignment horizontal="center"/>
      <protection locked="0"/>
    </xf>
    <xf numFmtId="0" fontId="26" fillId="2" borderId="13" xfId="0" applyFont="1" applyFill="1" applyBorder="1" applyProtection="1">
      <protection locked="0"/>
    </xf>
    <xf numFmtId="0" fontId="26" fillId="2" borderId="14" xfId="0" applyFont="1" applyFill="1" applyBorder="1" applyProtection="1">
      <protection locked="0"/>
    </xf>
    <xf numFmtId="0" fontId="25" fillId="2" borderId="14" xfId="0" applyFont="1" applyFill="1" applyBorder="1"/>
    <xf numFmtId="0" fontId="25" fillId="2" borderId="15" xfId="0" applyFont="1" applyFill="1" applyBorder="1"/>
    <xf numFmtId="0" fontId="38" fillId="0" borderId="13" xfId="0" applyFont="1" applyBorder="1" applyProtection="1">
      <protection locked="0"/>
    </xf>
    <xf numFmtId="0" fontId="38" fillId="0" borderId="14" xfId="0" applyFont="1" applyBorder="1" applyProtection="1">
      <protection locked="0"/>
    </xf>
    <xf numFmtId="0" fontId="38" fillId="0" borderId="14" xfId="0" applyFont="1" applyBorder="1"/>
    <xf numFmtId="0" fontId="38" fillId="0" borderId="15" xfId="0" applyFont="1" applyBorder="1"/>
    <xf numFmtId="4" fontId="26" fillId="2" borderId="7" xfId="0" applyNumberFormat="1" applyFont="1" applyFill="1" applyBorder="1"/>
    <xf numFmtId="0" fontId="29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9" fillId="0" borderId="0" xfId="0" applyFont="1" applyAlignment="1" applyProtection="1">
      <alignment horizontal="left" vertical="justify"/>
      <protection locked="0"/>
    </xf>
    <xf numFmtId="0" fontId="28" fillId="0" borderId="0" xfId="0" applyFont="1" applyProtection="1">
      <protection locked="0"/>
    </xf>
    <xf numFmtId="2" fontId="0" fillId="0" borderId="0" xfId="0" applyNumberFormat="1" applyProtection="1">
      <protection locked="0"/>
    </xf>
    <xf numFmtId="49" fontId="51" fillId="0" borderId="3" xfId="0" applyNumberFormat="1" applyFont="1" applyFill="1" applyBorder="1" applyAlignment="1" applyProtection="1">
      <protection locked="0"/>
    </xf>
    <xf numFmtId="0" fontId="51" fillId="0" borderId="3" xfId="0" applyFont="1" applyBorder="1" applyAlignment="1" applyProtection="1">
      <protection locked="0"/>
    </xf>
    <xf numFmtId="49" fontId="51" fillId="0" borderId="3" xfId="0" applyNumberFormat="1" applyFont="1" applyBorder="1" applyAlignment="1" applyProtection="1">
      <alignment horizontal="center"/>
      <protection locked="0"/>
    </xf>
    <xf numFmtId="49" fontId="51" fillId="0" borderId="3" xfId="0" applyNumberFormat="1" applyFont="1" applyBorder="1" applyAlignment="1" applyProtection="1">
      <protection locked="0"/>
    </xf>
    <xf numFmtId="0" fontId="3" fillId="5" borderId="0" xfId="0" applyFont="1" applyFill="1" applyBorder="1" applyAlignment="1" applyProtection="1">
      <alignment vertical="center"/>
      <protection locked="0"/>
    </xf>
    <xf numFmtId="0" fontId="52" fillId="0" borderId="0" xfId="0" applyFont="1" applyBorder="1"/>
    <xf numFmtId="0" fontId="52" fillId="0" borderId="2" xfId="0" applyFont="1" applyBorder="1"/>
    <xf numFmtId="0" fontId="53" fillId="0" borderId="0" xfId="0" applyFont="1" applyBorder="1" applyAlignment="1"/>
    <xf numFmtId="0" fontId="53" fillId="0" borderId="2" xfId="0" applyFont="1" applyBorder="1" applyAlignment="1"/>
    <xf numFmtId="0" fontId="0" fillId="0" borderId="3" xfId="0" applyFont="1" applyFill="1" applyBorder="1" applyProtection="1">
      <protection locked="0"/>
    </xf>
    <xf numFmtId="49" fontId="36" fillId="5" borderId="6" xfId="0" applyNumberFormat="1" applyFont="1" applyFill="1" applyBorder="1" applyAlignment="1" applyProtection="1">
      <alignment horizontal="left"/>
      <protection locked="0"/>
    </xf>
    <xf numFmtId="0" fontId="25" fillId="4" borderId="0" xfId="0" applyFont="1" applyFill="1" applyBorder="1" applyAlignment="1" applyProtection="1">
      <alignment horizontal="left"/>
      <protection locked="0"/>
    </xf>
    <xf numFmtId="0" fontId="25" fillId="4" borderId="0" xfId="0" applyFont="1" applyFill="1" applyBorder="1" applyAlignment="1" applyProtection="1">
      <alignment horizontal="right"/>
      <protection locked="0"/>
    </xf>
    <xf numFmtId="2" fontId="25" fillId="4" borderId="0" xfId="0" applyNumberFormat="1" applyFont="1" applyFill="1" applyBorder="1" applyAlignment="1" applyProtection="1">
      <protection locked="0"/>
    </xf>
    <xf numFmtId="165" fontId="25" fillId="4" borderId="0" xfId="0" applyNumberFormat="1" applyFont="1" applyFill="1" applyBorder="1" applyAlignment="1" applyProtection="1">
      <alignment horizontal="right"/>
      <protection locked="0"/>
    </xf>
    <xf numFmtId="2" fontId="25" fillId="4" borderId="3" xfId="0" applyNumberFormat="1" applyFont="1" applyFill="1" applyBorder="1" applyAlignment="1" applyProtection="1">
      <protection locked="0"/>
    </xf>
    <xf numFmtId="2" fontId="3" fillId="5" borderId="31" xfId="0" applyNumberFormat="1" applyFont="1" applyFill="1" applyBorder="1" applyAlignment="1" applyProtection="1">
      <alignment horizontal="right" vertical="center"/>
      <protection locked="0"/>
    </xf>
    <xf numFmtId="0" fontId="55" fillId="0" borderId="3" xfId="0" applyFont="1" applyBorder="1" applyAlignment="1" applyProtection="1">
      <alignment vertical="top"/>
      <protection locked="0"/>
    </xf>
    <xf numFmtId="2" fontId="56" fillId="0" borderId="0" xfId="0" applyNumberFormat="1" applyFont="1" applyProtection="1">
      <protection locked="0"/>
    </xf>
    <xf numFmtId="1" fontId="0" fillId="9" borderId="15" xfId="0" applyNumberFormat="1" applyFont="1" applyFill="1" applyBorder="1" applyAlignment="1" applyProtection="1">
      <alignment horizontal="center"/>
      <protection locked="0"/>
    </xf>
    <xf numFmtId="18" fontId="7" fillId="0" borderId="0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9" fillId="0" borderId="0" xfId="0" applyFont="1" applyFill="1" applyBorder="1" applyProtection="1">
      <protection locked="0"/>
    </xf>
    <xf numFmtId="4" fontId="14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/>
    <xf numFmtId="0" fontId="28" fillId="0" borderId="0" xfId="0" applyFont="1" applyFill="1" applyBorder="1" applyAlignment="1"/>
    <xf numFmtId="0" fontId="26" fillId="0" borderId="0" xfId="0" applyFont="1" applyFill="1" applyBorder="1" applyProtection="1">
      <protection locked="0"/>
    </xf>
    <xf numFmtId="49" fontId="17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25" fillId="0" borderId="17" xfId="0" applyFont="1" applyBorder="1" applyProtection="1"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0" fillId="0" borderId="18" xfId="0" applyFont="1" applyBorder="1" applyProtection="1">
      <protection locked="0"/>
    </xf>
    <xf numFmtId="0" fontId="0" fillId="0" borderId="2" xfId="0" applyFont="1" applyBorder="1" applyProtection="1">
      <protection locked="0"/>
    </xf>
    <xf numFmtId="0" fontId="5" fillId="0" borderId="2" xfId="0" applyFont="1" applyFill="1" applyBorder="1" applyAlignment="1" applyProtection="1">
      <protection locked="0"/>
    </xf>
    <xf numFmtId="0" fontId="25" fillId="0" borderId="2" xfId="0" applyFont="1" applyBorder="1" applyProtection="1">
      <protection locked="0"/>
    </xf>
    <xf numFmtId="0" fontId="25" fillId="0" borderId="2" xfId="0" applyFont="1" applyFill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protection locked="0"/>
    </xf>
    <xf numFmtId="0" fontId="25" fillId="0" borderId="3" xfId="0" applyFont="1" applyBorder="1" applyProtection="1">
      <protection locked="0"/>
    </xf>
    <xf numFmtId="0" fontId="5" fillId="0" borderId="19" xfId="0" applyFont="1" applyFill="1" applyBorder="1" applyAlignment="1" applyProtection="1">
      <alignment horizontal="right"/>
      <protection locked="0"/>
    </xf>
    <xf numFmtId="0" fontId="0" fillId="0" borderId="16" xfId="0" applyFont="1" applyBorder="1" applyProtection="1">
      <protection locked="0"/>
    </xf>
    <xf numFmtId="49" fontId="36" fillId="4" borderId="6" xfId="0" applyNumberFormat="1" applyFont="1" applyFill="1" applyBorder="1" applyAlignment="1" applyProtection="1">
      <alignment horizontal="left"/>
      <protection locked="0"/>
    </xf>
    <xf numFmtId="49" fontId="30" fillId="4" borderId="1" xfId="0" applyNumberFormat="1" applyFont="1" applyFill="1" applyBorder="1" applyAlignment="1" applyProtection="1">
      <alignment horizontal="left"/>
      <protection locked="0"/>
    </xf>
    <xf numFmtId="49" fontId="30" fillId="4" borderId="1" xfId="0" applyNumberFormat="1" applyFont="1" applyFill="1" applyBorder="1" applyProtection="1">
      <protection locked="0"/>
    </xf>
    <xf numFmtId="49" fontId="7" fillId="5" borderId="6" xfId="0" applyNumberFormat="1" applyFont="1" applyFill="1" applyBorder="1" applyProtection="1">
      <protection locked="0"/>
    </xf>
    <xf numFmtId="49" fontId="36" fillId="0" borderId="1" xfId="0" applyNumberFormat="1" applyFont="1" applyFill="1" applyBorder="1" applyAlignment="1" applyProtection="1">
      <alignment horizontal="left"/>
      <protection locked="0"/>
    </xf>
    <xf numFmtId="49" fontId="36" fillId="7" borderId="6" xfId="0" applyNumberFormat="1" applyFont="1" applyFill="1" applyBorder="1" applyAlignment="1" applyProtection="1">
      <alignment horizontal="left"/>
      <protection locked="0"/>
    </xf>
    <xf numFmtId="49" fontId="30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41" fillId="0" borderId="17" xfId="0" applyFont="1" applyFill="1" applyBorder="1" applyAlignment="1" applyProtection="1">
      <protection locked="0"/>
    </xf>
    <xf numFmtId="0" fontId="41" fillId="0" borderId="24" xfId="0" applyFont="1" applyFill="1" applyBorder="1" applyAlignment="1" applyProtection="1">
      <protection locked="0"/>
    </xf>
    <xf numFmtId="2" fontId="41" fillId="0" borderId="20" xfId="0" applyNumberFormat="1" applyFont="1" applyFill="1" applyBorder="1" applyAlignment="1" applyProtection="1">
      <protection locked="0"/>
    </xf>
    <xf numFmtId="49" fontId="30" fillId="4" borderId="8" xfId="0" applyNumberFormat="1" applyFont="1" applyFill="1" applyBorder="1" applyProtection="1">
      <protection locked="0"/>
    </xf>
    <xf numFmtId="49" fontId="36" fillId="0" borderId="8" xfId="0" applyNumberFormat="1" applyFont="1" applyFill="1" applyBorder="1" applyAlignment="1" applyProtection="1">
      <alignment horizontal="left"/>
      <protection locked="0"/>
    </xf>
    <xf numFmtId="0" fontId="54" fillId="0" borderId="1" xfId="0" applyFont="1" applyBorder="1" applyAlignment="1">
      <alignment wrapText="1"/>
    </xf>
    <xf numFmtId="0" fontId="54" fillId="0" borderId="0" xfId="0" applyFont="1" applyAlignment="1">
      <alignment wrapText="1"/>
    </xf>
    <xf numFmtId="0" fontId="37" fillId="0" borderId="0" xfId="0" applyFont="1" applyFill="1" applyBorder="1" applyAlignment="1">
      <alignment vertical="center"/>
    </xf>
    <xf numFmtId="0" fontId="57" fillId="0" borderId="0" xfId="0" applyFont="1" applyBorder="1"/>
    <xf numFmtId="0" fontId="39" fillId="0" borderId="0" xfId="0" applyFont="1" applyBorder="1" applyAlignment="1">
      <alignment vertical="top"/>
    </xf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35560</xdr:colOff>
      <xdr:row>26</xdr:row>
      <xdr:rowOff>30481</xdr:rowOff>
    </xdr:from>
    <xdr:to>
      <xdr:col>16</xdr:col>
      <xdr:colOff>5080</xdr:colOff>
      <xdr:row>30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379460" y="5570221"/>
          <a:ext cx="1432560" cy="82295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n-US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Enter </a:t>
          </a:r>
          <a:r>
            <a:rPr lang="en-US" sz="10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CTC hours from PA-45A(2).  Please use correct hours for Regular Session vs Early Release Session. </a:t>
          </a:r>
        </a:p>
        <a:p>
          <a:pPr>
            <a:lnSpc>
              <a:spcPts val="1100"/>
            </a:lnSpc>
          </a:pPr>
          <a:endParaRPr lang="en-US" sz="1000">
            <a:solidFill>
              <a:srgbClr val="FF0000"/>
            </a:solidFill>
            <a:effectLst/>
          </a:endParaRPr>
        </a:p>
        <a:p>
          <a:pPr>
            <a:lnSpc>
              <a:spcPts val="500"/>
            </a:lnSpc>
          </a:pPr>
          <a:endParaRPr lang="en-US" sz="490" b="1" spc="-5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11430</xdr:colOff>
      <xdr:row>35</xdr:row>
      <xdr:rowOff>175260</xdr:rowOff>
    </xdr:from>
    <xdr:to>
      <xdr:col>17</xdr:col>
      <xdr:colOff>7620</xdr:colOff>
      <xdr:row>40</xdr:row>
      <xdr:rowOff>114300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8926830" y="6758940"/>
          <a:ext cx="1512570" cy="8763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If Total FTE is</a:t>
          </a:r>
          <a:r>
            <a:rPr lang="en-US" sz="10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at least 80% of full-time, and CTC participation is reason these pupils cannot reach 1,098 hours, district may claim pupils for 1.00 FTE.</a:t>
          </a:r>
          <a:endParaRPr kumimoji="0" lang="en-US" sz="300" b="0" i="0" u="none" strike="noStrike" kern="0" cap="none" spc="-5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14</xdr:col>
      <xdr:colOff>7620</xdr:colOff>
      <xdr:row>34</xdr:row>
      <xdr:rowOff>15240</xdr:rowOff>
    </xdr:from>
    <xdr:to>
      <xdr:col>16</xdr:col>
      <xdr:colOff>510540</xdr:colOff>
      <xdr:row>35</xdr:row>
      <xdr:rowOff>7620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5B130B6-05BF-42F2-B11D-C415F7E9DF8A}"/>
            </a:ext>
          </a:extLst>
        </xdr:cNvPr>
        <xdr:cNvSpPr txBox="1"/>
      </xdr:nvSpPr>
      <xdr:spPr>
        <a:xfrm>
          <a:off x="8351520" y="6408420"/>
          <a:ext cx="1965960" cy="18288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Enter HS QPD hours (if applicable)</a:t>
          </a:r>
          <a:endParaRPr lang="en-US" sz="1000" b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35560</xdr:colOff>
      <xdr:row>26</xdr:row>
      <xdr:rowOff>30481</xdr:rowOff>
    </xdr:from>
    <xdr:to>
      <xdr:col>16</xdr:col>
      <xdr:colOff>5080</xdr:colOff>
      <xdr:row>30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110D47F-FA4B-4E51-8A01-5375905CE58E}"/>
            </a:ext>
          </a:extLst>
        </xdr:cNvPr>
        <xdr:cNvSpPr txBox="1"/>
      </xdr:nvSpPr>
      <xdr:spPr>
        <a:xfrm>
          <a:off x="8379460" y="4869181"/>
          <a:ext cx="1432560" cy="74675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n-US" sz="95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Enter </a:t>
          </a:r>
          <a:r>
            <a:rPr lang="en-US" sz="95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CTC hours from PA-45A(2).  Please use correct hours for Regular Session vs Early Release Session. </a:t>
          </a:r>
        </a:p>
        <a:p>
          <a:pPr>
            <a:lnSpc>
              <a:spcPts val="1100"/>
            </a:lnSpc>
          </a:pPr>
          <a:endParaRPr lang="en-US" sz="1000">
            <a:solidFill>
              <a:srgbClr val="FF0000"/>
            </a:solidFill>
            <a:effectLst/>
          </a:endParaRPr>
        </a:p>
        <a:p>
          <a:pPr>
            <a:lnSpc>
              <a:spcPts val="500"/>
            </a:lnSpc>
          </a:pPr>
          <a:endParaRPr lang="en-US" sz="490" b="1" spc="-5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11430</xdr:colOff>
      <xdr:row>35</xdr:row>
      <xdr:rowOff>175260</xdr:rowOff>
    </xdr:from>
    <xdr:to>
      <xdr:col>17</xdr:col>
      <xdr:colOff>7620</xdr:colOff>
      <xdr:row>40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CF065F-546D-4727-93D4-CC60C3FB86E5}"/>
            </a:ext>
          </a:extLst>
        </xdr:cNvPr>
        <xdr:cNvSpPr txBox="1"/>
      </xdr:nvSpPr>
      <xdr:spPr>
        <a:xfrm>
          <a:off x="8926830" y="6758940"/>
          <a:ext cx="1512570" cy="8763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5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If Total FTE is</a:t>
          </a:r>
          <a:r>
            <a:rPr lang="en-US" sz="95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at least 80% of full-time, and CTC participation is reason these pupils cannot reach 1,098 hours, district may claim pupils for 1.00 FTE.</a:t>
          </a:r>
          <a:endParaRPr kumimoji="0" lang="en-US" sz="950" b="0" i="0" u="none" strike="noStrike" kern="0" cap="none" spc="-5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14</xdr:col>
      <xdr:colOff>7620</xdr:colOff>
      <xdr:row>34</xdr:row>
      <xdr:rowOff>15240</xdr:rowOff>
    </xdr:from>
    <xdr:to>
      <xdr:col>16</xdr:col>
      <xdr:colOff>510540</xdr:colOff>
      <xdr:row>35</xdr:row>
      <xdr:rowOff>7620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282E5C8-C5D5-41B0-B7A0-D72094B5C176}"/>
            </a:ext>
          </a:extLst>
        </xdr:cNvPr>
        <xdr:cNvSpPr txBox="1"/>
      </xdr:nvSpPr>
      <xdr:spPr>
        <a:xfrm>
          <a:off x="8351520" y="6408420"/>
          <a:ext cx="1965960" cy="18288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Enter HS QPD hours (if applicable)</a:t>
          </a:r>
          <a:endParaRPr lang="en-US" sz="950" b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316229</xdr:colOff>
      <xdr:row>10</xdr:row>
      <xdr:rowOff>19049</xdr:rowOff>
    </xdr:from>
    <xdr:to>
      <xdr:col>7</xdr:col>
      <xdr:colOff>771525</xdr:colOff>
      <xdr:row>15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A2E2EF6-926B-4249-894C-860B86FC09E0}"/>
            </a:ext>
          </a:extLst>
        </xdr:cNvPr>
        <xdr:cNvSpPr txBox="1"/>
      </xdr:nvSpPr>
      <xdr:spPr>
        <a:xfrm>
          <a:off x="3688079" y="1866899"/>
          <a:ext cx="912496" cy="876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solidFill>
                <a:srgbClr val="FF0000"/>
              </a:solidFill>
            </a:rPr>
            <a:t>Remove</a:t>
          </a:r>
          <a:r>
            <a:rPr lang="en-US" sz="900" b="1" baseline="0">
              <a:solidFill>
                <a:srgbClr val="FF0000"/>
              </a:solidFill>
            </a:rPr>
            <a:t> Total Minutes from ISD Prgm Hrs </a:t>
          </a:r>
          <a:r>
            <a:rPr lang="en-US" sz="1000" b="1" baseline="0">
              <a:solidFill>
                <a:srgbClr val="FF0000"/>
              </a:solidFill>
            </a:rPr>
            <a:t>&amp; </a:t>
          </a:r>
          <a:r>
            <a:rPr lang="en-US" sz="900" b="1" baseline="0">
              <a:solidFill>
                <a:srgbClr val="FF0000"/>
              </a:solidFill>
            </a:rPr>
            <a:t>Travel T</a:t>
          </a:r>
          <a:r>
            <a:rPr lang="en-US" sz="1000" b="1" baseline="0">
              <a:solidFill>
                <a:srgbClr val="FF0000"/>
              </a:solidFill>
            </a:rPr>
            <a:t>ime fields in grid</a:t>
          </a:r>
          <a:r>
            <a:rPr lang="en-US" sz="1000" baseline="0">
              <a:solidFill>
                <a:srgbClr val="FF0000"/>
              </a:solidFill>
            </a:rPr>
            <a:t>.</a:t>
          </a:r>
          <a:endParaRPr lang="en-US" sz="10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1"/>
  <sheetViews>
    <sheetView tabSelected="1" zoomScale="115" zoomScaleNormal="115" workbookViewId="0"/>
  </sheetViews>
  <sheetFormatPr defaultRowHeight="14.4" x14ac:dyDescent="0.3"/>
  <cols>
    <col min="1" max="1" width="7.33203125" customWidth="1"/>
    <col min="2" max="2" width="9.88671875" customWidth="1"/>
    <col min="3" max="3" width="10.5546875" customWidth="1"/>
    <col min="4" max="4" width="8.6640625" customWidth="1"/>
    <col min="13" max="13" width="10.33203125" customWidth="1"/>
    <col min="14" max="14" width="16" customWidth="1"/>
  </cols>
  <sheetData>
    <row r="1" spans="1:28" s="3" customFormat="1" ht="18.75" customHeight="1" x14ac:dyDescent="0.35">
      <c r="A1" s="110" t="s">
        <v>106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6"/>
    </row>
    <row r="2" spans="1:28" ht="19.95" customHeight="1" x14ac:dyDescent="0.3">
      <c r="A2" s="187" t="s">
        <v>36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9"/>
    </row>
    <row r="3" spans="1:28" ht="24.6" customHeight="1" x14ac:dyDescent="0.55000000000000004">
      <c r="A3" s="103"/>
      <c r="B3" s="115"/>
      <c r="C3" s="95"/>
      <c r="D3" s="114"/>
      <c r="E3" s="95"/>
      <c r="F3" s="95"/>
      <c r="G3" s="95"/>
      <c r="H3" s="95"/>
      <c r="I3" s="95"/>
      <c r="J3" s="95"/>
      <c r="K3" s="95"/>
      <c r="L3" s="104" t="s">
        <v>3</v>
      </c>
      <c r="M3" s="190" t="s">
        <v>85</v>
      </c>
      <c r="N3" s="191"/>
    </row>
    <row r="4" spans="1:28" ht="12" hidden="1" customHeight="1" x14ac:dyDescent="0.3">
      <c r="A4" s="10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7"/>
    </row>
    <row r="5" spans="1:28" s="1" customFormat="1" ht="19.5" customHeight="1" x14ac:dyDescent="0.3">
      <c r="A5" s="90" t="s">
        <v>35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28" s="1" customFormat="1" ht="13.5" customHeight="1" x14ac:dyDescent="0.3">
      <c r="A6" s="149" t="s">
        <v>5</v>
      </c>
      <c r="B6" s="192" t="s">
        <v>94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9"/>
    </row>
    <row r="7" spans="1:28" s="1" customFormat="1" ht="13.5" customHeight="1" x14ac:dyDescent="0.3">
      <c r="A7" s="149"/>
      <c r="B7" s="192" t="s">
        <v>95</v>
      </c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9"/>
    </row>
    <row r="8" spans="1:28" s="1" customFormat="1" ht="13.5" customHeight="1" x14ac:dyDescent="0.3">
      <c r="A8" s="106" t="s">
        <v>6</v>
      </c>
      <c r="B8" s="5" t="s">
        <v>96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</row>
    <row r="9" spans="1:28" s="1" customFormat="1" ht="13.5" customHeight="1" x14ac:dyDescent="0.3">
      <c r="A9" s="106" t="s">
        <v>91</v>
      </c>
      <c r="B9" s="365" t="s">
        <v>97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28" s="1" customFormat="1" ht="13.5" customHeight="1" x14ac:dyDescent="0.3">
      <c r="A10" s="107"/>
      <c r="B10" s="5" t="s">
        <v>98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28" s="1" customFormat="1" ht="13.5" customHeight="1" x14ac:dyDescent="0.3">
      <c r="A11" s="106" t="s">
        <v>93</v>
      </c>
      <c r="B11" s="5" t="s">
        <v>99</v>
      </c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9"/>
      <c r="O11" s="362"/>
      <c r="P11" s="363"/>
    </row>
    <row r="12" spans="1:28" s="2" customFormat="1" ht="13.5" customHeight="1" x14ac:dyDescent="0.3">
      <c r="A12" s="108"/>
      <c r="B12" s="5" t="s">
        <v>100</v>
      </c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1"/>
      <c r="O12" s="362"/>
      <c r="P12" s="363"/>
    </row>
    <row r="13" spans="1:28" s="1" customFormat="1" ht="13.5" customHeight="1" x14ac:dyDescent="0.3">
      <c r="A13" s="109"/>
      <c r="B13" s="5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1"/>
      <c r="O13" s="362"/>
      <c r="P13" s="363"/>
    </row>
    <row r="14" spans="1:28" s="1" customFormat="1" ht="12.75" customHeight="1" x14ac:dyDescent="0.3">
      <c r="A14" s="198" t="s">
        <v>4</v>
      </c>
      <c r="B14" s="199"/>
      <c r="C14" s="199"/>
      <c r="D14" s="199"/>
      <c r="E14" s="199"/>
      <c r="F14" s="5"/>
      <c r="G14" s="5"/>
      <c r="H14" s="5"/>
      <c r="I14" s="5"/>
      <c r="J14" s="5"/>
      <c r="K14" s="5"/>
      <c r="L14" s="5"/>
      <c r="M14" s="5"/>
      <c r="N14" s="6"/>
    </row>
    <row r="15" spans="1:28" s="1" customFormat="1" ht="13.5" customHeight="1" x14ac:dyDescent="0.3">
      <c r="A15" s="5"/>
      <c r="B15" s="366" t="s">
        <v>84</v>
      </c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1"/>
    </row>
    <row r="16" spans="1:28" s="1" customFormat="1" ht="13.5" customHeight="1" x14ac:dyDescent="0.3">
      <c r="A16" s="155"/>
      <c r="B16" s="202"/>
      <c r="C16" s="156"/>
      <c r="D16" s="156"/>
      <c r="E16" s="156"/>
      <c r="F16" s="5"/>
      <c r="G16" s="5"/>
      <c r="H16" s="156"/>
      <c r="I16" s="156"/>
      <c r="J16" s="156"/>
      <c r="K16" s="156"/>
      <c r="L16" s="156"/>
      <c r="M16" s="5"/>
      <c r="N16" s="6"/>
    </row>
    <row r="17" spans="1:14" s="1" customFormat="1" ht="20.100000000000001" customHeight="1" x14ac:dyDescent="0.3">
      <c r="A17" s="106"/>
      <c r="B17" s="7" t="s">
        <v>34</v>
      </c>
      <c r="C17" s="192" t="s">
        <v>52</v>
      </c>
      <c r="D17" s="192"/>
      <c r="E17" s="192"/>
      <c r="F17" s="192"/>
      <c r="G17" s="5"/>
      <c r="H17" s="5"/>
      <c r="I17" s="5"/>
      <c r="J17" s="5"/>
      <c r="K17" s="5"/>
      <c r="L17" s="5"/>
      <c r="M17" s="5"/>
      <c r="N17" s="6"/>
    </row>
    <row r="18" spans="1:14" s="1" customFormat="1" ht="13.5" customHeight="1" x14ac:dyDescent="0.3">
      <c r="A18" s="106"/>
      <c r="B18" s="5"/>
      <c r="C18" s="5"/>
      <c r="D18" s="5"/>
      <c r="E18" s="5"/>
      <c r="F18" s="153"/>
      <c r="G18" s="153"/>
      <c r="H18" s="153"/>
      <c r="I18" s="153"/>
      <c r="J18" s="153"/>
      <c r="K18" s="153"/>
      <c r="L18" s="153"/>
      <c r="M18" s="153"/>
      <c r="N18" s="154"/>
    </row>
    <row r="19" spans="1:14" s="1" customFormat="1" ht="13.5" customHeight="1" x14ac:dyDescent="0.3">
      <c r="A19" s="106"/>
      <c r="B19" s="192" t="s">
        <v>59</v>
      </c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6"/>
    </row>
    <row r="20" spans="1:14" s="1" customFormat="1" ht="13.5" customHeight="1" x14ac:dyDescent="0.3">
      <c r="A20" s="106"/>
      <c r="B20" s="150"/>
      <c r="C20" s="150"/>
      <c r="D20" s="197" t="s">
        <v>60</v>
      </c>
      <c r="E20" s="150"/>
      <c r="F20" s="151"/>
      <c r="G20" s="151"/>
      <c r="H20" s="151"/>
      <c r="I20" s="151"/>
      <c r="J20" s="151"/>
      <c r="K20" s="151"/>
      <c r="L20" s="151"/>
      <c r="M20" s="151"/>
      <c r="N20" s="152"/>
    </row>
    <row r="21" spans="1:14" s="1" customFormat="1" ht="13.5" customHeight="1" x14ac:dyDescent="0.3">
      <c r="A21" s="106"/>
      <c r="B21" s="5"/>
      <c r="C21" s="5"/>
      <c r="D21" s="5"/>
      <c r="E21" s="5"/>
      <c r="F21" s="151"/>
      <c r="G21" s="151"/>
      <c r="H21" s="151"/>
      <c r="I21" s="151"/>
      <c r="J21" s="151"/>
      <c r="K21" s="151"/>
      <c r="L21" s="151"/>
      <c r="M21" s="151"/>
      <c r="N21" s="152"/>
    </row>
    <row r="22" spans="1:14" s="1" customFormat="1" ht="24" customHeight="1" x14ac:dyDescent="0.3">
      <c r="A22" s="106"/>
      <c r="B22" s="193" t="s">
        <v>39</v>
      </c>
      <c r="C22" s="193"/>
      <c r="D22" s="193"/>
      <c r="E22" s="364"/>
      <c r="F22" s="194"/>
      <c r="G22" s="194"/>
      <c r="H22" s="194"/>
      <c r="I22" s="194"/>
      <c r="J22" s="194"/>
      <c r="K22" s="194"/>
      <c r="L22" s="194"/>
      <c r="M22" s="194"/>
      <c r="N22" s="195"/>
    </row>
    <row r="23" spans="1:14" s="1" customFormat="1" ht="13.5" customHeight="1" x14ac:dyDescent="0.3">
      <c r="A23" s="4"/>
      <c r="B23" s="203" t="s">
        <v>92</v>
      </c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4"/>
    </row>
    <row r="24" spans="1:14" s="1" customFormat="1" ht="14.4" customHeight="1" x14ac:dyDescent="0.3">
      <c r="A24" s="4"/>
      <c r="B24" s="203" t="s">
        <v>101</v>
      </c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4"/>
    </row>
    <row r="25" spans="1:14" s="137" customFormat="1" ht="13.5" customHeight="1" x14ac:dyDescent="0.3">
      <c r="A25" s="106"/>
      <c r="B25" s="192" t="s">
        <v>102</v>
      </c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6"/>
    </row>
    <row r="26" spans="1:14" s="137" customFormat="1" ht="13.5" customHeight="1" x14ac:dyDescent="0.3">
      <c r="A26" s="106"/>
      <c r="B26" s="192" t="s">
        <v>103</v>
      </c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6"/>
    </row>
    <row r="27" spans="1:14" s="137" customFormat="1" ht="13.5" customHeight="1" x14ac:dyDescent="0.3">
      <c r="A27" s="106"/>
      <c r="B27" s="192" t="s">
        <v>104</v>
      </c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6"/>
    </row>
    <row r="28" spans="1:14" s="1" customFormat="1" ht="14.4" customHeight="1" x14ac:dyDescent="0.3">
      <c r="A28" s="107"/>
      <c r="B28" s="192" t="s">
        <v>105</v>
      </c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6"/>
    </row>
    <row r="29" spans="1:14" s="1" customFormat="1" ht="13.8" x14ac:dyDescent="0.3">
      <c r="A29" s="161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6"/>
    </row>
    <row r="30" spans="1:14" s="1" customFormat="1" ht="13.8" x14ac:dyDescent="0.3">
      <c r="A30" s="91"/>
      <c r="B30" s="93"/>
      <c r="C30" s="92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4"/>
    </row>
    <row r="31" spans="1:14" s="1" customFormat="1" x14ac:dyDescent="0.3">
      <c r="A31" s="91"/>
      <c r="B31" s="93"/>
      <c r="C31" s="92"/>
      <c r="D31" s="95"/>
      <c r="E31" s="95"/>
      <c r="F31" s="95"/>
      <c r="G31" s="95"/>
      <c r="H31" s="96"/>
      <c r="I31" s="93"/>
      <c r="J31" s="93"/>
      <c r="K31" s="93"/>
      <c r="L31" s="93"/>
      <c r="M31" s="96"/>
      <c r="N31" s="97"/>
    </row>
    <row r="32" spans="1:14" s="1" customFormat="1" ht="13.8" x14ac:dyDescent="0.3">
      <c r="A32" s="98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100"/>
    </row>
    <row r="33" spans="1:15" s="1" customFormat="1" ht="13.8" x14ac:dyDescent="0.3">
      <c r="A33" s="137"/>
      <c r="B33" s="137"/>
      <c r="C33" s="137"/>
      <c r="D33" s="137"/>
      <c r="E33" s="137"/>
    </row>
    <row r="34" spans="1:15" s="1" customFormat="1" ht="13.8" x14ac:dyDescent="0.3"/>
    <row r="35" spans="1:15" s="1" customFormat="1" ht="13.8" x14ac:dyDescent="0.3"/>
    <row r="36" spans="1:15" s="1" customFormat="1" ht="13.8" x14ac:dyDescent="0.3"/>
    <row r="37" spans="1:15" s="1" customFormat="1" ht="13.8" x14ac:dyDescent="0.3"/>
    <row r="38" spans="1:15" s="1" customFormat="1" ht="13.8" x14ac:dyDescent="0.3"/>
    <row r="39" spans="1:15" s="1" customFormat="1" ht="13.8" x14ac:dyDescent="0.3"/>
    <row r="40" spans="1:15" s="1" customFormat="1" ht="13.8" x14ac:dyDescent="0.3"/>
    <row r="41" spans="1:15" s="1" customFormat="1" ht="13.8" x14ac:dyDescent="0.3"/>
    <row r="42" spans="1:15" s="1" customFormat="1" ht="13.8" x14ac:dyDescent="0.3"/>
    <row r="43" spans="1:15" s="1" customFormat="1" ht="13.8" x14ac:dyDescent="0.3"/>
    <row r="44" spans="1:15" s="1" customFormat="1" ht="13.8" x14ac:dyDescent="0.3"/>
    <row r="45" spans="1:15" s="1" customFormat="1" ht="13.8" x14ac:dyDescent="0.3"/>
    <row r="46" spans="1:15" s="1" customFormat="1" ht="13.8" x14ac:dyDescent="0.3"/>
    <row r="47" spans="1:15" s="1" customFormat="1" ht="13.8" x14ac:dyDescent="0.3"/>
    <row r="48" spans="1:1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5" x14ac:dyDescent="0.3">
      <c r="A57" s="1"/>
      <c r="B57" s="1"/>
      <c r="C57" s="1"/>
      <c r="D57" s="1"/>
      <c r="E57" s="1"/>
    </row>
    <row r="58" spans="1:15" x14ac:dyDescent="0.3">
      <c r="A58" s="1"/>
      <c r="B58" s="1"/>
      <c r="C58" s="1"/>
      <c r="D58" s="1"/>
      <c r="E58" s="1"/>
    </row>
    <row r="59" spans="1:15" x14ac:dyDescent="0.3">
      <c r="A59" s="1"/>
      <c r="B59" s="1"/>
      <c r="C59" s="1"/>
      <c r="D59" s="1"/>
      <c r="E59" s="1"/>
    </row>
    <row r="60" spans="1:15" x14ac:dyDescent="0.3">
      <c r="A60" s="1"/>
      <c r="B60" s="1"/>
      <c r="C60" s="1"/>
      <c r="D60" s="1"/>
      <c r="E60" s="1"/>
    </row>
    <row r="61" spans="1:15" x14ac:dyDescent="0.3">
      <c r="A61" s="1"/>
      <c r="B61" s="1"/>
      <c r="C61" s="1"/>
      <c r="D61" s="1"/>
      <c r="E61" s="1"/>
    </row>
  </sheetData>
  <pageMargins left="0.23" right="0.15" top="0.38" bottom="0.25" header="0.18" footer="0.16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4"/>
  <sheetViews>
    <sheetView topLeftCell="A4" zoomScaleNormal="100" workbookViewId="0">
      <selection activeCell="P22" sqref="P22"/>
    </sheetView>
  </sheetViews>
  <sheetFormatPr defaultColWidth="9.109375" defaultRowHeight="14.4" x14ac:dyDescent="0.3"/>
  <cols>
    <col min="1" max="1" width="1.88671875" style="22" customWidth="1"/>
    <col min="2" max="2" width="13" style="22" customWidth="1"/>
    <col min="3" max="4" width="9.6640625" style="22" customWidth="1"/>
    <col min="5" max="5" width="6.109375" style="22" customWidth="1"/>
    <col min="6" max="6" width="8.6640625" style="22" customWidth="1"/>
    <col min="7" max="7" width="6.6640625" style="22" customWidth="1"/>
    <col min="8" max="8" width="12.6640625" style="22" customWidth="1"/>
    <col min="9" max="9" width="1.109375" style="22" customWidth="1"/>
    <col min="10" max="10" width="19" style="22" customWidth="1"/>
    <col min="11" max="11" width="9" style="22" customWidth="1"/>
    <col min="12" max="12" width="8.88671875" style="22" customWidth="1"/>
    <col min="13" max="13" width="6.6640625" style="22" customWidth="1"/>
    <col min="14" max="14" width="8.6640625" style="22" customWidth="1"/>
    <col min="15" max="15" width="8.33203125" style="22" customWidth="1"/>
    <col min="16" max="16" width="13" style="22" customWidth="1"/>
    <col min="17" max="17" width="9.109375" style="22" customWidth="1"/>
    <col min="18" max="16384" width="9.109375" style="22"/>
  </cols>
  <sheetData>
    <row r="1" spans="1:16" s="8" customFormat="1" ht="15" customHeight="1" x14ac:dyDescent="0.3">
      <c r="A1" s="180" t="s">
        <v>38</v>
      </c>
      <c r="B1" s="208"/>
      <c r="C1" s="208"/>
      <c r="E1" s="9" t="s">
        <v>0</v>
      </c>
      <c r="F1" s="209"/>
      <c r="G1" s="209"/>
      <c r="H1" s="209"/>
      <c r="I1" s="209"/>
      <c r="J1" s="209"/>
      <c r="K1" s="10" t="s">
        <v>1</v>
      </c>
      <c r="L1" s="216"/>
      <c r="M1" s="216"/>
      <c r="N1" s="216"/>
      <c r="O1" s="11" t="s">
        <v>7</v>
      </c>
      <c r="P1" s="12"/>
    </row>
    <row r="2" spans="1:16" s="8" customFormat="1" ht="13.5" customHeight="1" x14ac:dyDescent="0.3">
      <c r="A2" s="181" t="s">
        <v>8</v>
      </c>
      <c r="B2" s="208"/>
      <c r="C2" s="208"/>
      <c r="D2" s="13"/>
      <c r="E2" s="14"/>
      <c r="F2" s="15"/>
      <c r="G2" s="11"/>
      <c r="H2" s="15"/>
      <c r="I2" s="11"/>
      <c r="J2" s="15"/>
      <c r="K2" s="16"/>
      <c r="M2" s="17"/>
      <c r="N2" s="17"/>
      <c r="O2" s="17"/>
      <c r="P2" s="17"/>
    </row>
    <row r="3" spans="1:16" s="20" customFormat="1" ht="15" customHeight="1" x14ac:dyDescent="0.3">
      <c r="A3" s="18"/>
      <c r="B3" s="19"/>
      <c r="C3" s="19"/>
      <c r="E3" s="10" t="s">
        <v>46</v>
      </c>
      <c r="F3" s="182"/>
      <c r="G3" s="183"/>
      <c r="H3" s="183"/>
      <c r="I3" s="183"/>
      <c r="J3" s="183"/>
      <c r="K3" s="21" t="s">
        <v>9</v>
      </c>
      <c r="L3" s="217"/>
      <c r="M3" s="217"/>
      <c r="O3" s="10" t="s">
        <v>2</v>
      </c>
      <c r="P3" s="12" t="s">
        <v>85</v>
      </c>
    </row>
    <row r="4" spans="1:16" ht="7.5" customHeight="1" x14ac:dyDescent="0.3">
      <c r="F4" s="23"/>
      <c r="G4" s="23"/>
      <c r="H4" s="23"/>
      <c r="I4" s="23"/>
      <c r="J4" s="23"/>
      <c r="M4" s="23"/>
      <c r="N4" s="23"/>
      <c r="O4" s="23"/>
      <c r="P4" s="23"/>
    </row>
    <row r="5" spans="1:16" ht="15" customHeight="1" x14ac:dyDescent="0.3">
      <c r="B5" s="218" t="s">
        <v>10</v>
      </c>
      <c r="C5" s="219"/>
      <c r="D5" s="219"/>
      <c r="E5" s="219"/>
      <c r="F5" s="219"/>
      <c r="G5" s="219"/>
      <c r="H5" s="220"/>
      <c r="J5" s="218" t="s">
        <v>11</v>
      </c>
      <c r="K5" s="219"/>
      <c r="L5" s="219"/>
      <c r="M5" s="219"/>
      <c r="N5" s="219"/>
      <c r="O5" s="219"/>
      <c r="P5" s="220"/>
    </row>
    <row r="6" spans="1:16" ht="26.25" customHeight="1" thickBot="1" x14ac:dyDescent="0.35">
      <c r="B6" s="24" t="s">
        <v>12</v>
      </c>
      <c r="C6" s="24" t="s">
        <v>13</v>
      </c>
      <c r="D6" s="24" t="s">
        <v>14</v>
      </c>
      <c r="E6" s="24" t="s">
        <v>15</v>
      </c>
      <c r="F6" s="123" t="s">
        <v>37</v>
      </c>
      <c r="G6" s="24" t="s">
        <v>16</v>
      </c>
      <c r="H6" s="25" t="s">
        <v>17</v>
      </c>
      <c r="J6" s="24" t="s">
        <v>12</v>
      </c>
      <c r="K6" s="24" t="s">
        <v>13</v>
      </c>
      <c r="L6" s="24" t="s">
        <v>14</v>
      </c>
      <c r="M6" s="24" t="s">
        <v>15</v>
      </c>
      <c r="N6" s="123" t="s">
        <v>37</v>
      </c>
      <c r="O6" s="24" t="s">
        <v>16</v>
      </c>
      <c r="P6" s="26" t="s">
        <v>18</v>
      </c>
    </row>
    <row r="7" spans="1:16" ht="14.25" customHeight="1" x14ac:dyDescent="0.3">
      <c r="B7" s="27"/>
      <c r="C7" s="28"/>
      <c r="D7" s="28"/>
      <c r="E7" s="118">
        <f t="shared" ref="E7:E15" si="0">(D7-C7)*1440</f>
        <v>0</v>
      </c>
      <c r="F7" s="126">
        <v>0</v>
      </c>
      <c r="G7" s="131">
        <f>E7+F7</f>
        <v>0</v>
      </c>
      <c r="H7" s="26" t="s">
        <v>19</v>
      </c>
      <c r="J7" s="27"/>
      <c r="K7" s="28"/>
      <c r="L7" s="28"/>
      <c r="M7" s="118">
        <f t="shared" ref="M7:M13" si="1">(L7-K7)*1440</f>
        <v>0</v>
      </c>
      <c r="N7" s="126">
        <v>0</v>
      </c>
      <c r="O7" s="120">
        <f t="shared" ref="O7:O13" si="2">N7+M7</f>
        <v>0</v>
      </c>
      <c r="P7" s="26" t="s">
        <v>20</v>
      </c>
    </row>
    <row r="8" spans="1:16" ht="14.25" customHeight="1" x14ac:dyDescent="0.3">
      <c r="B8" s="27"/>
      <c r="C8" s="29"/>
      <c r="D8" s="28"/>
      <c r="E8" s="118">
        <f t="shared" si="0"/>
        <v>0</v>
      </c>
      <c r="F8" s="135">
        <v>0</v>
      </c>
      <c r="G8" s="131">
        <f t="shared" ref="G8:G15" si="3">E8+F8</f>
        <v>0</v>
      </c>
      <c r="H8" s="26" t="s">
        <v>21</v>
      </c>
      <c r="J8" s="30"/>
      <c r="K8" s="28"/>
      <c r="L8" s="28"/>
      <c r="M8" s="118">
        <f t="shared" si="1"/>
        <v>0</v>
      </c>
      <c r="N8" s="127">
        <v>0</v>
      </c>
      <c r="O8" s="120">
        <f t="shared" si="2"/>
        <v>0</v>
      </c>
      <c r="P8" s="26" t="s">
        <v>22</v>
      </c>
    </row>
    <row r="9" spans="1:16" ht="14.25" customHeight="1" thickBot="1" x14ac:dyDescent="0.35">
      <c r="B9" s="27"/>
      <c r="C9" s="28"/>
      <c r="D9" s="28"/>
      <c r="E9" s="118">
        <f t="shared" si="0"/>
        <v>0</v>
      </c>
      <c r="F9" s="135">
        <v>0</v>
      </c>
      <c r="G9" s="131">
        <f>E9+F9</f>
        <v>0</v>
      </c>
      <c r="H9" s="35" t="s">
        <v>23</v>
      </c>
      <c r="J9" s="30"/>
      <c r="K9" s="28"/>
      <c r="L9" s="28"/>
      <c r="M9" s="118">
        <f t="shared" si="1"/>
        <v>0</v>
      </c>
      <c r="N9" s="127">
        <v>0</v>
      </c>
      <c r="O9" s="120">
        <f t="shared" si="2"/>
        <v>0</v>
      </c>
      <c r="P9" s="35" t="s">
        <v>23</v>
      </c>
    </row>
    <row r="10" spans="1:16" ht="14.25" customHeight="1" thickBot="1" x14ac:dyDescent="0.35">
      <c r="B10" s="27"/>
      <c r="C10" s="28"/>
      <c r="D10" s="28"/>
      <c r="E10" s="118">
        <f t="shared" si="0"/>
        <v>0</v>
      </c>
      <c r="F10" s="135">
        <v>0</v>
      </c>
      <c r="G10" s="132">
        <f t="shared" si="3"/>
        <v>0</v>
      </c>
      <c r="H10" s="130">
        <v>0</v>
      </c>
      <c r="J10" s="30"/>
      <c r="K10" s="28"/>
      <c r="L10" s="28"/>
      <c r="M10" s="118">
        <f t="shared" si="1"/>
        <v>0</v>
      </c>
      <c r="N10" s="127">
        <v>0</v>
      </c>
      <c r="O10" s="121">
        <f t="shared" si="2"/>
        <v>0</v>
      </c>
      <c r="P10" s="130">
        <v>0</v>
      </c>
    </row>
    <row r="11" spans="1:16" ht="14.25" customHeight="1" x14ac:dyDescent="0.3">
      <c r="B11" s="27"/>
      <c r="C11" s="28"/>
      <c r="D11" s="28"/>
      <c r="E11" s="118">
        <f t="shared" si="0"/>
        <v>0</v>
      </c>
      <c r="F11" s="135">
        <v>0</v>
      </c>
      <c r="G11" s="131">
        <f t="shared" si="3"/>
        <v>0</v>
      </c>
      <c r="H11" s="124"/>
      <c r="J11" s="30"/>
      <c r="K11" s="28"/>
      <c r="L11" s="28"/>
      <c r="M11" s="118">
        <f t="shared" si="1"/>
        <v>0</v>
      </c>
      <c r="N11" s="127">
        <v>0</v>
      </c>
      <c r="O11" s="120">
        <f t="shared" si="2"/>
        <v>0</v>
      </c>
      <c r="P11" s="124"/>
    </row>
    <row r="12" spans="1:16" ht="14.25" customHeight="1" x14ac:dyDescent="0.3">
      <c r="B12" s="27"/>
      <c r="C12" s="28"/>
      <c r="D12" s="28"/>
      <c r="E12" s="118">
        <f t="shared" si="0"/>
        <v>0</v>
      </c>
      <c r="F12" s="135">
        <v>0</v>
      </c>
      <c r="G12" s="131">
        <f t="shared" si="3"/>
        <v>0</v>
      </c>
      <c r="H12" s="26" t="s">
        <v>25</v>
      </c>
      <c r="J12" s="30"/>
      <c r="K12" s="28"/>
      <c r="L12" s="28"/>
      <c r="M12" s="118">
        <f t="shared" si="1"/>
        <v>0</v>
      </c>
      <c r="N12" s="127">
        <v>0</v>
      </c>
      <c r="O12" s="120">
        <f t="shared" si="2"/>
        <v>0</v>
      </c>
      <c r="P12" s="26" t="s">
        <v>25</v>
      </c>
    </row>
    <row r="13" spans="1:16" ht="14.25" customHeight="1" thickBot="1" x14ac:dyDescent="0.35">
      <c r="B13" s="27"/>
      <c r="C13" s="28"/>
      <c r="D13" s="28"/>
      <c r="E13" s="118">
        <f t="shared" si="0"/>
        <v>0</v>
      </c>
      <c r="F13" s="135">
        <v>0</v>
      </c>
      <c r="G13" s="131">
        <f t="shared" si="3"/>
        <v>0</v>
      </c>
      <c r="H13" s="26" t="s">
        <v>22</v>
      </c>
      <c r="J13" s="30"/>
      <c r="K13" s="28"/>
      <c r="L13" s="28"/>
      <c r="M13" s="118">
        <f t="shared" si="1"/>
        <v>0</v>
      </c>
      <c r="N13" s="128">
        <v>0</v>
      </c>
      <c r="O13" s="122">
        <f t="shared" si="2"/>
        <v>0</v>
      </c>
      <c r="P13" s="26" t="s">
        <v>22</v>
      </c>
    </row>
    <row r="14" spans="1:16" ht="14.25" customHeight="1" thickBot="1" x14ac:dyDescent="0.35">
      <c r="B14" s="27"/>
      <c r="C14" s="28"/>
      <c r="D14" s="28"/>
      <c r="E14" s="118">
        <f t="shared" si="0"/>
        <v>0</v>
      </c>
      <c r="F14" s="135">
        <v>0</v>
      </c>
      <c r="G14" s="131">
        <f t="shared" si="3"/>
        <v>0</v>
      </c>
      <c r="H14" s="26" t="s">
        <v>26</v>
      </c>
      <c r="J14" s="31"/>
      <c r="K14" s="32"/>
      <c r="L14" s="32"/>
      <c r="M14" s="33"/>
      <c r="N14" s="34" t="s">
        <v>27</v>
      </c>
      <c r="O14" s="129">
        <v>0</v>
      </c>
      <c r="P14" s="119" t="s">
        <v>26</v>
      </c>
    </row>
    <row r="15" spans="1:16" ht="14.25" customHeight="1" thickBot="1" x14ac:dyDescent="0.35">
      <c r="B15" s="27"/>
      <c r="C15" s="28"/>
      <c r="D15" s="28"/>
      <c r="E15" s="118">
        <f t="shared" si="0"/>
        <v>0</v>
      </c>
      <c r="F15" s="136">
        <v>0</v>
      </c>
      <c r="G15" s="133">
        <f t="shared" si="3"/>
        <v>0</v>
      </c>
      <c r="H15" s="35" t="s">
        <v>28</v>
      </c>
      <c r="J15" s="31"/>
      <c r="K15" s="36"/>
      <c r="L15" s="36"/>
      <c r="M15" s="37"/>
      <c r="N15" s="34" t="s">
        <v>29</v>
      </c>
      <c r="O15" s="125">
        <f>SUM(O7:O13)-O14</f>
        <v>0</v>
      </c>
      <c r="P15" s="35" t="s">
        <v>28</v>
      </c>
    </row>
    <row r="16" spans="1:16" ht="14.25" customHeight="1" thickBot="1" x14ac:dyDescent="0.35">
      <c r="B16" s="31"/>
      <c r="C16" s="32"/>
      <c r="D16" s="32"/>
      <c r="E16" s="33"/>
      <c r="F16" s="34" t="s">
        <v>27</v>
      </c>
      <c r="G16" s="129">
        <v>0</v>
      </c>
      <c r="H16" s="119"/>
      <c r="J16" s="38"/>
      <c r="K16" s="39"/>
      <c r="L16" s="39"/>
      <c r="M16" s="40"/>
      <c r="N16" s="41" t="s">
        <v>30</v>
      </c>
      <c r="O16" s="42">
        <f>ROUND(O15/60,2)</f>
        <v>0</v>
      </c>
      <c r="P16" s="43">
        <f>P10*O16</f>
        <v>0</v>
      </c>
    </row>
    <row r="17" spans="2:28" ht="12.6" customHeight="1" x14ac:dyDescent="0.3">
      <c r="B17" s="31"/>
      <c r="C17" s="36"/>
      <c r="D17" s="36"/>
      <c r="E17" s="37"/>
      <c r="F17" s="34" t="s">
        <v>29</v>
      </c>
      <c r="G17" s="134">
        <f>SUM(G7:G15)-G16</f>
        <v>0</v>
      </c>
      <c r="H17" s="44"/>
      <c r="I17" s="45"/>
      <c r="J17" s="46"/>
      <c r="K17" s="46"/>
      <c r="L17" s="46"/>
      <c r="M17" s="46"/>
      <c r="N17" s="46"/>
      <c r="O17" s="46"/>
      <c r="P17" s="46"/>
    </row>
    <row r="18" spans="2:28" ht="15" customHeight="1" thickBot="1" x14ac:dyDescent="0.35">
      <c r="B18" s="47"/>
      <c r="C18" s="48"/>
      <c r="D18" s="48"/>
      <c r="E18" s="49"/>
      <c r="F18" s="50" t="s">
        <v>30</v>
      </c>
      <c r="G18" s="51">
        <f>ROUND(G17/60,2)</f>
        <v>0</v>
      </c>
      <c r="H18" s="52">
        <f>H10*G18</f>
        <v>0</v>
      </c>
      <c r="I18" s="45"/>
      <c r="J18" s="327"/>
      <c r="K18" s="327"/>
      <c r="L18" s="327"/>
      <c r="M18" s="327"/>
      <c r="N18" s="327"/>
      <c r="O18" s="327"/>
      <c r="P18" s="327"/>
    </row>
    <row r="19" spans="2:28" ht="14.25" customHeight="1" thickTop="1" x14ac:dyDescent="0.3">
      <c r="B19" s="111" t="s">
        <v>31</v>
      </c>
      <c r="C19" s="112"/>
      <c r="D19" s="112"/>
      <c r="E19" s="112"/>
      <c r="F19" s="112"/>
      <c r="G19" s="112"/>
      <c r="H19" s="113"/>
      <c r="I19" s="45"/>
      <c r="J19" s="328"/>
      <c r="K19" s="329"/>
      <c r="L19" s="329"/>
      <c r="M19" s="329"/>
      <c r="N19" s="329"/>
      <c r="O19" s="329"/>
      <c r="P19" s="329"/>
    </row>
    <row r="20" spans="2:28" ht="27.75" customHeight="1" thickBot="1" x14ac:dyDescent="0.35">
      <c r="B20" s="24" t="s">
        <v>12</v>
      </c>
      <c r="C20" s="24" t="s">
        <v>13</v>
      </c>
      <c r="D20" s="24" t="s">
        <v>14</v>
      </c>
      <c r="E20" s="24" t="s">
        <v>15</v>
      </c>
      <c r="F20" s="123" t="s">
        <v>37</v>
      </c>
      <c r="G20" s="24" t="s">
        <v>16</v>
      </c>
      <c r="H20" s="26" t="s">
        <v>18</v>
      </c>
      <c r="I20" s="45"/>
      <c r="J20" s="330"/>
      <c r="K20" s="329"/>
      <c r="L20" s="329"/>
      <c r="M20" s="329"/>
      <c r="N20" s="329"/>
      <c r="O20" s="329"/>
      <c r="P20" s="329"/>
      <c r="Q20" s="53"/>
      <c r="V20" s="54"/>
      <c r="W20" s="54"/>
      <c r="X20" s="54"/>
      <c r="Y20" s="54"/>
      <c r="Z20" s="54"/>
      <c r="AA20" s="54"/>
      <c r="AB20" s="54"/>
    </row>
    <row r="21" spans="2:28" ht="14.25" customHeight="1" x14ac:dyDescent="0.3">
      <c r="B21" s="27"/>
      <c r="C21" s="28"/>
      <c r="D21" s="28"/>
      <c r="E21" s="118">
        <f t="shared" ref="E21:E27" si="4">(D21-C21)*1440</f>
        <v>0</v>
      </c>
      <c r="F21" s="126">
        <v>0</v>
      </c>
      <c r="G21" s="120">
        <f t="shared" ref="G21:G27" si="5">F21+E21</f>
        <v>0</v>
      </c>
      <c r="H21" s="26" t="s">
        <v>20</v>
      </c>
      <c r="I21" s="45"/>
      <c r="J21" s="330"/>
      <c r="K21" s="329"/>
      <c r="L21" s="329"/>
      <c r="M21" s="329"/>
      <c r="N21" s="329"/>
      <c r="O21" s="329"/>
      <c r="P21" s="329"/>
      <c r="V21" s="55"/>
      <c r="W21" s="55"/>
      <c r="X21" s="55"/>
      <c r="Y21" s="55"/>
      <c r="Z21" s="55"/>
      <c r="AA21" s="55"/>
      <c r="AB21" s="56"/>
    </row>
    <row r="22" spans="2:28" ht="14.25" customHeight="1" x14ac:dyDescent="0.3">
      <c r="B22" s="27"/>
      <c r="C22" s="28"/>
      <c r="D22" s="28"/>
      <c r="E22" s="118">
        <f t="shared" si="4"/>
        <v>0</v>
      </c>
      <c r="F22" s="127">
        <v>0</v>
      </c>
      <c r="G22" s="120">
        <f t="shared" si="5"/>
        <v>0</v>
      </c>
      <c r="H22" s="26" t="s">
        <v>22</v>
      </c>
      <c r="I22" s="45"/>
      <c r="J22" s="331"/>
      <c r="K22" s="72"/>
      <c r="L22" s="323"/>
      <c r="M22" s="324"/>
      <c r="N22" s="72"/>
      <c r="O22" s="72"/>
      <c r="P22" s="72"/>
      <c r="V22" s="57"/>
      <c r="W22" s="58"/>
      <c r="X22" s="58"/>
      <c r="Y22" s="59"/>
      <c r="Z22" s="59"/>
      <c r="AA22" s="59"/>
      <c r="AB22" s="60"/>
    </row>
    <row r="23" spans="2:28" ht="14.25" customHeight="1" thickBot="1" x14ac:dyDescent="0.35">
      <c r="B23" s="27"/>
      <c r="C23" s="28"/>
      <c r="D23" s="28"/>
      <c r="E23" s="118">
        <f t="shared" si="4"/>
        <v>0</v>
      </c>
      <c r="F23" s="127">
        <v>0</v>
      </c>
      <c r="G23" s="120">
        <f t="shared" si="5"/>
        <v>0</v>
      </c>
      <c r="H23" s="35" t="s">
        <v>23</v>
      </c>
      <c r="I23" s="45"/>
      <c r="J23" s="332"/>
      <c r="K23" s="72"/>
      <c r="L23" s="323"/>
      <c r="M23" s="325"/>
      <c r="N23" s="72"/>
      <c r="O23" s="72"/>
      <c r="P23" s="72"/>
      <c r="V23" s="61"/>
      <c r="W23" s="58"/>
      <c r="X23" s="58"/>
      <c r="Y23" s="59"/>
      <c r="Z23" s="59"/>
      <c r="AA23" s="59"/>
      <c r="AB23" s="60"/>
    </row>
    <row r="24" spans="2:28" ht="14.25" customHeight="1" thickBot="1" x14ac:dyDescent="0.35">
      <c r="B24" s="27"/>
      <c r="C24" s="28"/>
      <c r="D24" s="28"/>
      <c r="E24" s="118">
        <f t="shared" si="4"/>
        <v>0</v>
      </c>
      <c r="F24" s="127">
        <v>0</v>
      </c>
      <c r="G24" s="121">
        <f t="shared" si="5"/>
        <v>0</v>
      </c>
      <c r="H24" s="130">
        <v>0</v>
      </c>
      <c r="I24" s="45"/>
      <c r="J24" s="333"/>
      <c r="K24" s="326"/>
      <c r="L24" s="326"/>
      <c r="M24" s="326"/>
      <c r="N24" s="326"/>
      <c r="O24" s="326"/>
      <c r="P24" s="62"/>
      <c r="V24" s="61"/>
      <c r="W24" s="58"/>
      <c r="X24" s="58"/>
      <c r="Y24" s="59"/>
      <c r="Z24" s="59"/>
      <c r="AA24" s="59"/>
      <c r="AB24" s="60"/>
    </row>
    <row r="25" spans="2:28" ht="14.25" customHeight="1" x14ac:dyDescent="0.3">
      <c r="B25" s="27"/>
      <c r="C25" s="28"/>
      <c r="D25" s="28"/>
      <c r="E25" s="118">
        <f t="shared" si="4"/>
        <v>0</v>
      </c>
      <c r="F25" s="127">
        <v>0</v>
      </c>
      <c r="G25" s="120">
        <f t="shared" si="5"/>
        <v>0</v>
      </c>
      <c r="H25" s="124"/>
      <c r="I25" s="45"/>
      <c r="J25" s="346"/>
      <c r="K25" s="334"/>
      <c r="L25" s="334"/>
      <c r="M25" s="334"/>
      <c r="N25" s="335"/>
      <c r="O25" s="336"/>
      <c r="P25" s="337"/>
      <c r="Q25" s="338"/>
      <c r="V25" s="62"/>
      <c r="W25" s="58"/>
      <c r="X25" s="58"/>
      <c r="Y25" s="59"/>
      <c r="Z25" s="59"/>
      <c r="AA25" s="59"/>
      <c r="AB25" s="60"/>
    </row>
    <row r="26" spans="2:28" ht="14.25" customHeight="1" thickBot="1" x14ac:dyDescent="0.35">
      <c r="B26" s="27"/>
      <c r="C26" s="28"/>
      <c r="D26" s="28"/>
      <c r="E26" s="118">
        <f t="shared" si="4"/>
        <v>0</v>
      </c>
      <c r="F26" s="127">
        <v>0</v>
      </c>
      <c r="G26" s="120">
        <f t="shared" si="5"/>
        <v>0</v>
      </c>
      <c r="H26" s="26" t="s">
        <v>25</v>
      </c>
      <c r="I26" s="45"/>
      <c r="J26" s="31" t="s">
        <v>90</v>
      </c>
      <c r="K26" s="70"/>
      <c r="L26" s="70"/>
      <c r="M26" s="70"/>
      <c r="N26" s="141"/>
      <c r="O26" s="142"/>
      <c r="P26" s="46"/>
      <c r="Q26" s="339"/>
      <c r="V26" s="62"/>
      <c r="W26" s="58"/>
      <c r="X26" s="58"/>
      <c r="Y26" s="59"/>
      <c r="Z26" s="59"/>
      <c r="AA26" s="59"/>
      <c r="AB26" s="60"/>
    </row>
    <row r="27" spans="2:28" ht="14.25" customHeight="1" thickBot="1" x14ac:dyDescent="0.35">
      <c r="B27" s="27"/>
      <c r="C27" s="28"/>
      <c r="D27" s="28"/>
      <c r="E27" s="118">
        <f t="shared" si="4"/>
        <v>0</v>
      </c>
      <c r="F27" s="128">
        <v>0</v>
      </c>
      <c r="G27" s="122">
        <f t="shared" si="5"/>
        <v>0</v>
      </c>
      <c r="H27" s="26" t="s">
        <v>22</v>
      </c>
      <c r="I27" s="45"/>
      <c r="J27" s="159" t="s">
        <v>43</v>
      </c>
      <c r="K27" s="357" t="s">
        <v>89</v>
      </c>
      <c r="L27" s="357"/>
      <c r="M27" s="358"/>
      <c r="N27" s="359">
        <f>SUM(H30,H42,P16)</f>
        <v>0</v>
      </c>
      <c r="O27" s="72"/>
      <c r="P27" s="68"/>
      <c r="Q27" s="339"/>
      <c r="V27" s="62"/>
      <c r="W27" s="62"/>
      <c r="X27" s="62"/>
      <c r="Y27" s="62"/>
      <c r="Z27" s="63"/>
      <c r="AA27" s="64"/>
      <c r="AB27" s="60"/>
    </row>
    <row r="28" spans="2:28" ht="14.25" customHeight="1" thickBot="1" x14ac:dyDescent="0.35">
      <c r="B28" s="31"/>
      <c r="C28" s="32"/>
      <c r="D28" s="32"/>
      <c r="E28" s="33"/>
      <c r="F28" s="34" t="s">
        <v>27</v>
      </c>
      <c r="G28" s="129">
        <v>0</v>
      </c>
      <c r="H28" s="119" t="s">
        <v>26</v>
      </c>
      <c r="I28" s="45"/>
      <c r="J28" s="348"/>
      <c r="K28" s="314"/>
      <c r="L28" s="210"/>
      <c r="M28" s="315"/>
      <c r="N28" s="316"/>
      <c r="O28" s="72"/>
      <c r="P28" s="69"/>
      <c r="Q28" s="339"/>
      <c r="V28" s="62"/>
      <c r="W28" s="62"/>
      <c r="X28" s="62"/>
      <c r="Y28" s="62"/>
      <c r="Z28" s="63"/>
      <c r="AA28" s="65"/>
      <c r="AB28" s="66"/>
    </row>
    <row r="29" spans="2:28" ht="14.25" customHeight="1" x14ac:dyDescent="0.3">
      <c r="B29" s="31"/>
      <c r="C29" s="36"/>
      <c r="D29" s="36"/>
      <c r="E29" s="37"/>
      <c r="F29" s="34" t="s">
        <v>29</v>
      </c>
      <c r="G29" s="125">
        <f>SUM(G21:G27)-G28</f>
        <v>0</v>
      </c>
      <c r="H29" s="35" t="s">
        <v>28</v>
      </c>
      <c r="I29" s="45"/>
      <c r="J29" s="349"/>
      <c r="K29" s="314"/>
      <c r="L29" s="210"/>
      <c r="M29" s="315"/>
      <c r="N29" s="317"/>
      <c r="O29" s="138"/>
      <c r="Q29" s="339"/>
    </row>
    <row r="30" spans="2:28" ht="14.25" customHeight="1" thickBot="1" x14ac:dyDescent="0.35">
      <c r="B30" s="47"/>
      <c r="C30" s="48"/>
      <c r="D30" s="48"/>
      <c r="E30" s="49"/>
      <c r="F30" s="50" t="s">
        <v>30</v>
      </c>
      <c r="G30" s="51">
        <f>ROUND(G29/60,2)</f>
        <v>0</v>
      </c>
      <c r="H30" s="67">
        <f>H24*G30</f>
        <v>0</v>
      </c>
      <c r="I30" s="45"/>
      <c r="J30" s="360"/>
      <c r="K30" s="213"/>
      <c r="L30" s="213"/>
      <c r="M30" s="184"/>
      <c r="N30" s="318"/>
      <c r="O30" s="139"/>
      <c r="P30" s="69"/>
      <c r="Q30" s="340"/>
      <c r="R30" s="69"/>
      <c r="S30" s="69"/>
      <c r="T30" s="69"/>
      <c r="U30" s="69"/>
      <c r="V30" s="69"/>
      <c r="W30" s="69"/>
      <c r="X30" s="69"/>
      <c r="Y30" s="69"/>
    </row>
    <row r="31" spans="2:28" ht="15" customHeight="1" thickTop="1" thickBot="1" x14ac:dyDescent="0.35">
      <c r="B31" s="111" t="s">
        <v>32</v>
      </c>
      <c r="C31" s="112"/>
      <c r="D31" s="112"/>
      <c r="E31" s="112"/>
      <c r="F31" s="112"/>
      <c r="G31" s="112"/>
      <c r="H31" s="113"/>
      <c r="I31" s="45"/>
      <c r="J31" s="313" t="s">
        <v>44</v>
      </c>
      <c r="K31" s="307" t="s">
        <v>33</v>
      </c>
      <c r="L31" s="146"/>
      <c r="M31" s="146"/>
      <c r="N31" s="167">
        <f>H18+H30+H42+P16</f>
        <v>0</v>
      </c>
      <c r="Q31" s="339"/>
      <c r="U31" s="69"/>
      <c r="V31" s="69"/>
      <c r="W31" s="69"/>
      <c r="X31" s="69"/>
      <c r="Y31" s="69"/>
    </row>
    <row r="32" spans="2:28" ht="22.5" customHeight="1" thickBot="1" x14ac:dyDescent="0.35">
      <c r="B32" s="24" t="s">
        <v>12</v>
      </c>
      <c r="C32" s="24" t="s">
        <v>13</v>
      </c>
      <c r="D32" s="24" t="s">
        <v>14</v>
      </c>
      <c r="E32" s="24" t="s">
        <v>15</v>
      </c>
      <c r="F32" s="123" t="s">
        <v>37</v>
      </c>
      <c r="G32" s="24" t="s">
        <v>16</v>
      </c>
      <c r="H32" s="26" t="s">
        <v>18</v>
      </c>
      <c r="I32" s="45"/>
      <c r="J32" s="157"/>
      <c r="K32" s="144" t="s">
        <v>45</v>
      </c>
      <c r="L32" s="143"/>
      <c r="M32" s="143"/>
      <c r="N32" s="319">
        <f>'2a. Add''l Schedules'!P31</f>
        <v>0</v>
      </c>
      <c r="O32" s="140"/>
      <c r="Q32" s="339"/>
      <c r="U32" s="69"/>
      <c r="V32" s="69"/>
      <c r="W32" s="69"/>
      <c r="X32" s="69"/>
      <c r="Y32" s="69"/>
    </row>
    <row r="33" spans="2:25" ht="15" customHeight="1" thickBot="1" x14ac:dyDescent="0.35">
      <c r="B33" s="27"/>
      <c r="C33" s="28"/>
      <c r="D33" s="28"/>
      <c r="E33" s="118">
        <f t="shared" ref="E33:E39" si="6">(D33-C33)*1440</f>
        <v>0</v>
      </c>
      <c r="F33" s="126">
        <v>0</v>
      </c>
      <c r="G33" s="120">
        <f t="shared" ref="G33:G39" si="7">F33+E33</f>
        <v>0</v>
      </c>
      <c r="H33" s="26" t="s">
        <v>20</v>
      </c>
      <c r="I33" s="45"/>
      <c r="J33" s="158"/>
      <c r="K33" s="145" t="s">
        <v>42</v>
      </c>
      <c r="L33" s="143"/>
      <c r="M33" s="143"/>
      <c r="N33" s="167">
        <f>SUM(N31:N32)</f>
        <v>0</v>
      </c>
      <c r="O33" s="139"/>
      <c r="Q33" s="339"/>
      <c r="R33" s="160"/>
      <c r="U33" s="69"/>
      <c r="V33" s="69"/>
      <c r="W33" s="69"/>
      <c r="X33" s="69"/>
      <c r="Y33" s="69"/>
    </row>
    <row r="34" spans="2:25" ht="15" customHeight="1" thickBot="1" x14ac:dyDescent="0.35">
      <c r="B34" s="27"/>
      <c r="C34" s="28"/>
      <c r="D34" s="28"/>
      <c r="E34" s="118">
        <f t="shared" si="6"/>
        <v>0</v>
      </c>
      <c r="F34" s="127">
        <v>0</v>
      </c>
      <c r="G34" s="120">
        <f t="shared" si="7"/>
        <v>0</v>
      </c>
      <c r="H34" s="26" t="s">
        <v>22</v>
      </c>
      <c r="J34" s="214" t="s">
        <v>53</v>
      </c>
      <c r="K34" s="211" t="s">
        <v>54</v>
      </c>
      <c r="L34" s="212"/>
      <c r="M34" s="212"/>
      <c r="N34" s="173">
        <f>SUM(N27,N33)</f>
        <v>0</v>
      </c>
      <c r="O34" s="147"/>
      <c r="Q34" s="339"/>
      <c r="U34" s="69"/>
      <c r="V34" s="69"/>
      <c r="W34" s="69"/>
      <c r="X34" s="69"/>
      <c r="Y34" s="69"/>
    </row>
    <row r="35" spans="2:25" ht="15" customHeight="1" thickBot="1" x14ac:dyDescent="0.35">
      <c r="B35" s="27"/>
      <c r="C35" s="28"/>
      <c r="D35" s="28"/>
      <c r="E35" s="118">
        <f t="shared" si="6"/>
        <v>0</v>
      </c>
      <c r="F35" s="127">
        <v>0</v>
      </c>
      <c r="G35" s="120">
        <f t="shared" si="7"/>
        <v>0</v>
      </c>
      <c r="H35" s="35" t="s">
        <v>23</v>
      </c>
      <c r="J35" s="215"/>
      <c r="K35" s="174" t="s">
        <v>57</v>
      </c>
      <c r="L35" s="175"/>
      <c r="M35" s="175"/>
      <c r="N35" s="176">
        <v>0</v>
      </c>
      <c r="O35" s="117"/>
      <c r="P35" s="69"/>
      <c r="Q35" s="339"/>
      <c r="U35" s="69"/>
      <c r="V35" s="69"/>
      <c r="W35" s="69"/>
      <c r="X35" s="69"/>
      <c r="Y35" s="69"/>
    </row>
    <row r="36" spans="2:25" ht="15" customHeight="1" thickBot="1" x14ac:dyDescent="0.35">
      <c r="B36" s="27"/>
      <c r="C36" s="28"/>
      <c r="D36" s="28"/>
      <c r="E36" s="118">
        <f t="shared" si="6"/>
        <v>0</v>
      </c>
      <c r="F36" s="127">
        <v>0</v>
      </c>
      <c r="G36" s="121">
        <f t="shared" si="7"/>
        <v>0</v>
      </c>
      <c r="H36" s="130">
        <v>0</v>
      </c>
      <c r="J36" s="361"/>
      <c r="K36" s="165"/>
      <c r="L36" s="166"/>
      <c r="M36" s="166"/>
      <c r="N36" s="177" t="s">
        <v>41</v>
      </c>
      <c r="O36" s="177" t="s">
        <v>40</v>
      </c>
      <c r="P36" s="69"/>
      <c r="Q36" s="339"/>
      <c r="U36" s="69"/>
      <c r="V36" s="69"/>
      <c r="W36" s="69"/>
      <c r="X36" s="69"/>
      <c r="Y36" s="69"/>
    </row>
    <row r="37" spans="2:25" ht="15" customHeight="1" x14ac:dyDescent="0.3">
      <c r="B37" s="27"/>
      <c r="C37" s="28"/>
      <c r="D37" s="28"/>
      <c r="E37" s="118">
        <f t="shared" si="6"/>
        <v>0</v>
      </c>
      <c r="F37" s="127">
        <v>0</v>
      </c>
      <c r="G37" s="120">
        <f t="shared" si="7"/>
        <v>0</v>
      </c>
      <c r="H37" s="124"/>
      <c r="J37" s="168" t="s">
        <v>55</v>
      </c>
      <c r="K37" s="169"/>
      <c r="L37" s="170"/>
      <c r="M37" s="170"/>
      <c r="N37" s="171">
        <f>SUM(N34,N35)</f>
        <v>0</v>
      </c>
      <c r="O37" s="172">
        <f>MIN(1,ROUND(N37/1098,2))</f>
        <v>0</v>
      </c>
      <c r="P37" s="69"/>
      <c r="Q37" s="339"/>
      <c r="U37" s="69"/>
      <c r="V37" s="69"/>
      <c r="W37" s="69"/>
      <c r="X37" s="69"/>
      <c r="Y37" s="69"/>
    </row>
    <row r="38" spans="2:25" ht="15" customHeight="1" x14ac:dyDescent="0.3">
      <c r="B38" s="27"/>
      <c r="C38" s="28"/>
      <c r="D38" s="28"/>
      <c r="E38" s="118">
        <f t="shared" si="6"/>
        <v>0</v>
      </c>
      <c r="F38" s="127">
        <v>0</v>
      </c>
      <c r="G38" s="120">
        <f t="shared" si="7"/>
        <v>0</v>
      </c>
      <c r="H38" s="26" t="s">
        <v>25</v>
      </c>
      <c r="J38" s="353"/>
      <c r="K38" s="73"/>
      <c r="L38" s="74"/>
      <c r="M38" s="74"/>
      <c r="N38" s="116"/>
      <c r="P38" s="69"/>
      <c r="Q38" s="341"/>
      <c r="R38" s="69"/>
      <c r="S38" s="69"/>
      <c r="T38" s="69"/>
      <c r="U38" s="69"/>
      <c r="V38" s="69"/>
      <c r="W38" s="69"/>
      <c r="X38" s="69"/>
      <c r="Y38" s="69"/>
    </row>
    <row r="39" spans="2:25" ht="15" customHeight="1" thickBot="1" x14ac:dyDescent="0.35">
      <c r="B39" s="27"/>
      <c r="C39" s="28"/>
      <c r="D39" s="28"/>
      <c r="E39" s="118">
        <f t="shared" si="6"/>
        <v>0</v>
      </c>
      <c r="F39" s="128">
        <v>0</v>
      </c>
      <c r="G39" s="122">
        <f t="shared" si="7"/>
        <v>0</v>
      </c>
      <c r="H39" s="26" t="s">
        <v>22</v>
      </c>
      <c r="J39" s="354"/>
      <c r="P39" s="69"/>
      <c r="Q39" s="341"/>
      <c r="R39" s="69"/>
      <c r="S39" s="69"/>
      <c r="T39" s="69"/>
      <c r="U39" s="69"/>
      <c r="V39" s="69"/>
      <c r="W39" s="69"/>
      <c r="X39" s="69"/>
      <c r="Y39" s="69"/>
    </row>
    <row r="40" spans="2:25" ht="14.25" customHeight="1" thickBot="1" x14ac:dyDescent="0.35">
      <c r="B40" s="31"/>
      <c r="C40" s="32"/>
      <c r="D40" s="32"/>
      <c r="E40" s="33"/>
      <c r="F40" s="34" t="s">
        <v>27</v>
      </c>
      <c r="G40" s="129">
        <v>0</v>
      </c>
      <c r="H40" s="119" t="s">
        <v>26</v>
      </c>
      <c r="J40" s="355"/>
      <c r="L40" s="75"/>
      <c r="M40" s="76"/>
      <c r="N40" s="76"/>
      <c r="P40" s="69"/>
      <c r="Q40" s="341"/>
      <c r="R40" s="69"/>
      <c r="S40" s="69"/>
      <c r="T40" s="69"/>
      <c r="U40" s="69"/>
      <c r="V40" s="69"/>
      <c r="W40" s="69"/>
      <c r="X40" s="69"/>
      <c r="Y40" s="69"/>
    </row>
    <row r="41" spans="2:25" ht="14.25" customHeight="1" x14ac:dyDescent="0.3">
      <c r="B41" s="31"/>
      <c r="C41" s="36"/>
      <c r="D41" s="36"/>
      <c r="E41" s="37"/>
      <c r="F41" s="34" t="s">
        <v>29</v>
      </c>
      <c r="G41" s="125">
        <f>SUM(G33:G39)-G40</f>
        <v>0</v>
      </c>
      <c r="H41" s="35" t="s">
        <v>28</v>
      </c>
      <c r="J41" s="31"/>
      <c r="L41" s="77"/>
      <c r="O41" s="72"/>
      <c r="P41" s="69"/>
      <c r="Q41" s="342"/>
      <c r="R41" s="69"/>
      <c r="S41" s="69"/>
      <c r="T41" s="69"/>
      <c r="U41" s="69"/>
      <c r="V41" s="69"/>
      <c r="W41" s="69"/>
      <c r="X41" s="69"/>
      <c r="Y41" s="69"/>
    </row>
    <row r="42" spans="2:25" ht="14.25" customHeight="1" thickBot="1" x14ac:dyDescent="0.35">
      <c r="B42" s="47"/>
      <c r="C42" s="48"/>
      <c r="D42" s="48"/>
      <c r="E42" s="49"/>
      <c r="F42" s="50" t="s">
        <v>30</v>
      </c>
      <c r="G42" s="51">
        <f>ROUND(G41/60,2)</f>
        <v>0</v>
      </c>
      <c r="H42" s="67">
        <f>H36*G42</f>
        <v>0</v>
      </c>
      <c r="J42" s="356"/>
      <c r="K42" s="39"/>
      <c r="L42" s="343"/>
      <c r="M42" s="39"/>
      <c r="N42" s="39"/>
      <c r="O42" s="312"/>
      <c r="P42" s="344"/>
      <c r="Q42" s="345"/>
      <c r="R42" s="69"/>
      <c r="S42" s="69"/>
      <c r="T42" s="69"/>
      <c r="U42" s="69"/>
      <c r="V42" s="69"/>
      <c r="W42" s="69"/>
      <c r="X42" s="69"/>
      <c r="Y42" s="69"/>
    </row>
    <row r="43" spans="2:25" ht="15" customHeight="1" thickTop="1" x14ac:dyDescent="0.3">
      <c r="J43" s="78"/>
      <c r="K43" s="71"/>
      <c r="L43" s="72"/>
      <c r="M43" s="72"/>
      <c r="N43" s="79"/>
      <c r="Q43" s="69"/>
      <c r="R43" s="69"/>
      <c r="S43" s="69"/>
      <c r="T43" s="69"/>
      <c r="U43" s="69"/>
      <c r="V43" s="69"/>
      <c r="W43" s="69"/>
      <c r="X43" s="69"/>
      <c r="Y43" s="69"/>
    </row>
    <row r="44" spans="2:25" ht="15" customHeight="1" x14ac:dyDescent="0.3">
      <c r="K44" s="62"/>
      <c r="L44" s="62"/>
      <c r="M44" s="62"/>
      <c r="N44" s="62"/>
      <c r="P44" s="69"/>
      <c r="Q44" s="69"/>
      <c r="R44" s="69"/>
      <c r="S44" s="69"/>
      <c r="T44" s="69"/>
      <c r="U44" s="69"/>
      <c r="V44" s="69"/>
      <c r="W44" s="69"/>
      <c r="X44" s="69"/>
      <c r="Y44" s="69"/>
    </row>
    <row r="45" spans="2:25" ht="15" customHeight="1" x14ac:dyDescent="0.3">
      <c r="P45" s="69"/>
      <c r="Q45" s="69"/>
      <c r="R45" s="69"/>
      <c r="S45" s="69"/>
      <c r="T45" s="69"/>
      <c r="U45" s="69"/>
      <c r="V45" s="69"/>
      <c r="W45" s="69"/>
      <c r="X45" s="69"/>
      <c r="Y45" s="69"/>
    </row>
    <row r="46" spans="2:25" ht="15" customHeight="1" x14ac:dyDescent="0.3"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2:25" ht="15" customHeight="1" x14ac:dyDescent="0.3">
      <c r="P47" s="69"/>
      <c r="Q47" s="69"/>
      <c r="R47" s="69"/>
      <c r="S47" s="69"/>
      <c r="T47" s="69"/>
      <c r="U47" s="69"/>
      <c r="V47" s="69"/>
      <c r="W47" s="69"/>
      <c r="X47" s="69"/>
      <c r="Y47" s="69"/>
    </row>
    <row r="48" spans="2:25" ht="15" customHeight="1" x14ac:dyDescent="0.3"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2:25" ht="15" customHeight="1" x14ac:dyDescent="0.3">
      <c r="P49" s="69"/>
      <c r="Q49" s="69"/>
      <c r="R49" s="69"/>
      <c r="S49" s="69"/>
      <c r="T49" s="69"/>
      <c r="U49" s="69"/>
      <c r="V49" s="69"/>
      <c r="W49" s="69"/>
      <c r="X49" s="69"/>
      <c r="Y49" s="69"/>
    </row>
    <row r="50" spans="2:25" ht="15" customHeight="1" x14ac:dyDescent="0.3">
      <c r="J50" s="80"/>
      <c r="P50" s="69"/>
      <c r="Q50" s="69"/>
      <c r="R50" s="69"/>
      <c r="S50" s="69"/>
      <c r="T50" s="69"/>
      <c r="U50" s="69"/>
      <c r="V50" s="69"/>
      <c r="W50" s="69"/>
      <c r="X50" s="69"/>
      <c r="Y50" s="69"/>
    </row>
    <row r="51" spans="2:25" ht="15.75" customHeight="1" x14ac:dyDescent="0.3">
      <c r="J51" s="81"/>
      <c r="P51" s="69"/>
      <c r="Q51" s="69"/>
      <c r="R51" s="69"/>
      <c r="S51" s="69"/>
      <c r="T51" s="69"/>
      <c r="U51" s="69"/>
      <c r="V51" s="69"/>
      <c r="W51" s="69"/>
      <c r="X51" s="69"/>
      <c r="Y51" s="69"/>
    </row>
    <row r="52" spans="2:25" ht="15.75" customHeight="1" x14ac:dyDescent="0.3">
      <c r="J52" s="83"/>
      <c r="P52" s="69"/>
      <c r="Q52" s="69"/>
      <c r="R52" s="69"/>
      <c r="S52" s="69"/>
      <c r="T52" s="69"/>
      <c r="U52" s="69"/>
      <c r="V52" s="69"/>
      <c r="W52" s="69"/>
      <c r="X52" s="69"/>
      <c r="Y52" s="69"/>
    </row>
    <row r="53" spans="2:25" ht="12" customHeight="1" x14ac:dyDescent="0.35">
      <c r="B53" s="207"/>
      <c r="C53" s="207"/>
      <c r="J53" s="81"/>
      <c r="P53" s="69"/>
      <c r="Q53" s="69"/>
      <c r="R53" s="69"/>
      <c r="S53" s="69"/>
      <c r="T53" s="69"/>
      <c r="U53" s="69"/>
      <c r="V53" s="69"/>
      <c r="W53" s="69"/>
      <c r="X53" s="69"/>
      <c r="Y53" s="69"/>
    </row>
    <row r="54" spans="2:25" ht="15.75" customHeight="1" x14ac:dyDescent="0.3">
      <c r="B54" s="54"/>
      <c r="C54" s="54"/>
      <c r="J54" s="81"/>
      <c r="P54" s="69"/>
      <c r="Q54" s="69"/>
      <c r="R54" s="69"/>
      <c r="S54" s="69"/>
      <c r="T54" s="69"/>
      <c r="U54" s="69"/>
      <c r="V54" s="69"/>
      <c r="W54" s="69"/>
      <c r="X54" s="69"/>
      <c r="Y54" s="69"/>
    </row>
    <row r="55" spans="2:25" ht="15.75" customHeight="1" x14ac:dyDescent="0.3">
      <c r="C55" s="36"/>
      <c r="H55" s="82"/>
      <c r="J55" s="81"/>
      <c r="P55" s="69"/>
      <c r="Q55" s="69"/>
      <c r="R55" s="69"/>
      <c r="S55" s="69"/>
      <c r="T55" s="69"/>
      <c r="U55" s="69"/>
      <c r="V55" s="69"/>
      <c r="W55" s="69"/>
      <c r="X55" s="69"/>
      <c r="Y55" s="69"/>
    </row>
    <row r="56" spans="2:25" ht="15.75" customHeight="1" x14ac:dyDescent="0.3">
      <c r="C56" s="36"/>
      <c r="H56" s="84"/>
      <c r="J56" s="81"/>
      <c r="P56" s="69"/>
      <c r="Q56" s="69"/>
      <c r="R56" s="69"/>
      <c r="S56" s="69"/>
      <c r="T56" s="69"/>
      <c r="U56" s="69"/>
      <c r="V56" s="69"/>
      <c r="W56" s="69"/>
      <c r="X56" s="69"/>
      <c r="Y56" s="69"/>
    </row>
    <row r="57" spans="2:25" ht="15.75" customHeight="1" x14ac:dyDescent="0.3">
      <c r="B57" s="85"/>
      <c r="H57" s="84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spans="2:25" ht="15.75" customHeight="1" x14ac:dyDescent="0.3">
      <c r="B58" s="86"/>
      <c r="C58" s="87"/>
      <c r="H58" s="84"/>
      <c r="Q58" s="69"/>
      <c r="R58" s="69"/>
      <c r="S58" s="69"/>
      <c r="T58" s="69"/>
      <c r="U58" s="69"/>
      <c r="V58" s="69"/>
      <c r="W58" s="69"/>
      <c r="X58" s="69"/>
      <c r="Y58" s="69"/>
    </row>
    <row r="59" spans="2:25" ht="15.75" customHeight="1" x14ac:dyDescent="0.3">
      <c r="B59" s="87"/>
      <c r="C59" s="87"/>
      <c r="H59" s="84"/>
    </row>
    <row r="60" spans="2:25" ht="15.75" customHeight="1" x14ac:dyDescent="0.3">
      <c r="B60" s="87"/>
      <c r="C60" s="87"/>
      <c r="H60" s="84"/>
    </row>
    <row r="61" spans="2:25" x14ac:dyDescent="0.3">
      <c r="B61" s="87"/>
      <c r="C61" s="87"/>
      <c r="H61" s="84"/>
    </row>
    <row r="62" spans="2:25" x14ac:dyDescent="0.3">
      <c r="B62" s="36"/>
      <c r="C62" s="88"/>
      <c r="H62" s="84"/>
    </row>
    <row r="63" spans="2:25" x14ac:dyDescent="0.3">
      <c r="B63" s="36"/>
      <c r="C63" s="88"/>
      <c r="H63" s="89"/>
    </row>
    <row r="64" spans="2:25" x14ac:dyDescent="0.3">
      <c r="B64" s="36"/>
      <c r="C64" s="88"/>
      <c r="H64" s="89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26" bottom="0.21" header="0.2" footer="0.16"/>
  <pageSetup scale="89" orientation="landscape" r:id="rId1"/>
  <headerFooter alignWithMargins="0">
    <oddHeader xml:space="preserve">&amp;L
&amp;R
</oddHead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638F-0D92-47AE-A430-CD2AB5230551}">
  <sheetPr>
    <pageSetUpPr fitToPage="1"/>
  </sheetPr>
  <dimension ref="A1:AI52"/>
  <sheetViews>
    <sheetView zoomScale="90" zoomScaleNormal="90" workbookViewId="0">
      <selection activeCell="P32" sqref="P32"/>
    </sheetView>
  </sheetViews>
  <sheetFormatPr defaultColWidth="9.109375" defaultRowHeight="14.4" x14ac:dyDescent="0.3"/>
  <cols>
    <col min="1" max="1" width="1.88671875" style="223" customWidth="1"/>
    <col min="2" max="2" width="13" style="223" customWidth="1"/>
    <col min="3" max="3" width="11" style="223" customWidth="1"/>
    <col min="4" max="4" width="9.6640625" style="223" customWidth="1"/>
    <col min="5" max="5" width="6.6640625" style="223" customWidth="1"/>
    <col min="6" max="6" width="7.6640625" style="223" customWidth="1"/>
    <col min="7" max="7" width="6.6640625" style="223" customWidth="1"/>
    <col min="8" max="8" width="12.6640625" style="223" customWidth="1"/>
    <col min="9" max="9" width="3.44140625" style="223" customWidth="1"/>
    <col min="10" max="10" width="13" style="223" customWidth="1"/>
    <col min="11" max="11" width="11.88671875" style="223" customWidth="1"/>
    <col min="12" max="12" width="9.6640625" style="223" customWidth="1"/>
    <col min="13" max="13" width="6.6640625" style="223" customWidth="1"/>
    <col min="14" max="14" width="7.6640625" style="223" customWidth="1"/>
    <col min="15" max="15" width="8" style="223" customWidth="1"/>
    <col min="16" max="16" width="12.6640625" style="223" customWidth="1"/>
    <col min="17" max="16384" width="9.109375" style="223"/>
  </cols>
  <sheetData>
    <row r="1" spans="1:16" ht="13.2" customHeight="1" thickBot="1" x14ac:dyDescent="0.35">
      <c r="A1" s="221" t="s">
        <v>61</v>
      </c>
      <c r="B1" s="222"/>
      <c r="C1" s="222"/>
      <c r="E1" s="224" t="s">
        <v>0</v>
      </c>
      <c r="F1" s="225"/>
      <c r="G1" s="225"/>
      <c r="H1" s="225"/>
      <c r="I1" s="225"/>
      <c r="J1" s="225"/>
      <c r="L1" s="224" t="s">
        <v>1</v>
      </c>
      <c r="M1" s="225"/>
      <c r="N1" s="225"/>
      <c r="O1" s="225"/>
      <c r="P1" s="225"/>
    </row>
    <row r="2" spans="1:16" ht="14.4" customHeight="1" x14ac:dyDescent="0.3">
      <c r="A2" s="221" t="s">
        <v>62</v>
      </c>
      <c r="B2" s="226"/>
      <c r="C2" s="226"/>
      <c r="D2" s="227"/>
      <c r="F2" s="228"/>
      <c r="G2" s="229"/>
      <c r="H2" s="228"/>
      <c r="I2" s="229"/>
      <c r="J2" s="228"/>
      <c r="K2" s="230"/>
      <c r="M2" s="229"/>
      <c r="N2" s="229"/>
      <c r="O2" s="229"/>
      <c r="P2" s="229"/>
    </row>
    <row r="3" spans="1:16" s="230" customFormat="1" ht="13.2" customHeight="1" thickBot="1" x14ac:dyDescent="0.35">
      <c r="A3" s="231" t="s">
        <v>63</v>
      </c>
      <c r="B3" s="231"/>
      <c r="C3" s="231"/>
      <c r="E3" s="224" t="s">
        <v>64</v>
      </c>
      <c r="F3" s="225"/>
      <c r="G3" s="225"/>
      <c r="H3" s="225"/>
      <c r="I3" s="225"/>
      <c r="J3" s="225"/>
      <c r="L3" s="224" t="s">
        <v>2</v>
      </c>
      <c r="M3" s="232"/>
      <c r="N3" s="232" t="s">
        <v>58</v>
      </c>
      <c r="O3" s="232"/>
      <c r="P3" s="232"/>
    </row>
    <row r="4" spans="1:16" s="230" customFormat="1" ht="12.75" customHeight="1" x14ac:dyDescent="0.2">
      <c r="A4" s="233"/>
      <c r="B4" s="234" t="s">
        <v>65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</row>
    <row r="5" spans="1:16" ht="15" customHeight="1" x14ac:dyDescent="0.3">
      <c r="B5" s="235" t="s">
        <v>66</v>
      </c>
      <c r="C5" s="236"/>
      <c r="D5" s="236"/>
      <c r="E5" s="236"/>
      <c r="F5" s="236"/>
      <c r="G5" s="236"/>
      <c r="H5" s="237"/>
      <c r="J5" s="235" t="s">
        <v>67</v>
      </c>
      <c r="K5" s="236"/>
      <c r="L5" s="238"/>
      <c r="M5" s="236"/>
      <c r="N5" s="236"/>
      <c r="O5" s="236"/>
      <c r="P5" s="237"/>
    </row>
    <row r="6" spans="1:16" ht="16.2" thickBot="1" x14ac:dyDescent="0.35">
      <c r="B6" s="239" t="s">
        <v>68</v>
      </c>
      <c r="C6" s="239" t="s">
        <v>69</v>
      </c>
      <c r="D6" s="239" t="s">
        <v>70</v>
      </c>
      <c r="E6" s="239" t="s">
        <v>71</v>
      </c>
      <c r="F6" s="240" t="s">
        <v>72</v>
      </c>
      <c r="G6" s="239" t="s">
        <v>73</v>
      </c>
      <c r="H6" s="241" t="s">
        <v>18</v>
      </c>
      <c r="J6" s="239" t="s">
        <v>68</v>
      </c>
      <c r="K6" s="239" t="s">
        <v>69</v>
      </c>
      <c r="L6" s="239" t="s">
        <v>70</v>
      </c>
      <c r="M6" s="239" t="s">
        <v>71</v>
      </c>
      <c r="N6" s="240" t="s">
        <v>72</v>
      </c>
      <c r="O6" s="239" t="s">
        <v>73</v>
      </c>
      <c r="P6" s="241"/>
    </row>
    <row r="7" spans="1:16" ht="14.25" customHeight="1" x14ac:dyDescent="0.3">
      <c r="B7" s="242"/>
      <c r="C7" s="29"/>
      <c r="D7" s="29"/>
      <c r="E7" s="243">
        <f>(D7-C7)*1440</f>
        <v>0</v>
      </c>
      <c r="F7" s="244"/>
      <c r="G7" s="245">
        <f>E7+F7</f>
        <v>0</v>
      </c>
      <c r="H7" s="246" t="s">
        <v>19</v>
      </c>
      <c r="J7" s="242"/>
      <c r="K7" s="29"/>
      <c r="L7" s="29"/>
      <c r="M7" s="243">
        <f t="shared" ref="M7:M13" si="0">(L7-K7)*1440</f>
        <v>0</v>
      </c>
      <c r="N7" s="247"/>
      <c r="O7" s="248">
        <f t="shared" ref="O7:O13" si="1">N7+M7</f>
        <v>0</v>
      </c>
      <c r="P7" s="246" t="s">
        <v>18</v>
      </c>
    </row>
    <row r="8" spans="1:16" ht="14.25" customHeight="1" x14ac:dyDescent="0.3">
      <c r="B8" s="242"/>
      <c r="C8" s="29"/>
      <c r="D8" s="29"/>
      <c r="E8" s="243">
        <f t="shared" ref="E8:E15" si="2">(D8-C8)*1440</f>
        <v>0</v>
      </c>
      <c r="F8" s="249"/>
      <c r="G8" s="245">
        <f t="shared" ref="G8:G15" si="3">E8+F8</f>
        <v>0</v>
      </c>
      <c r="H8" s="246" t="s">
        <v>21</v>
      </c>
      <c r="J8" s="250"/>
      <c r="K8" s="29"/>
      <c r="L8" s="29"/>
      <c r="M8" s="243">
        <f t="shared" si="0"/>
        <v>0</v>
      </c>
      <c r="N8" s="251"/>
      <c r="O8" s="248">
        <f t="shared" si="1"/>
        <v>0</v>
      </c>
      <c r="P8" s="246" t="s">
        <v>20</v>
      </c>
    </row>
    <row r="9" spans="1:16" ht="14.25" customHeight="1" thickBot="1" x14ac:dyDescent="0.35">
      <c r="B9" s="242"/>
      <c r="C9" s="29"/>
      <c r="D9" s="29"/>
      <c r="E9" s="243">
        <f t="shared" si="2"/>
        <v>0</v>
      </c>
      <c r="F9" s="249"/>
      <c r="G9" s="245">
        <f t="shared" si="3"/>
        <v>0</v>
      </c>
      <c r="H9" s="252" t="s">
        <v>23</v>
      </c>
      <c r="J9" s="250"/>
      <c r="K9" s="29"/>
      <c r="L9" s="29"/>
      <c r="M9" s="243">
        <f t="shared" si="0"/>
        <v>0</v>
      </c>
      <c r="N9" s="251"/>
      <c r="O9" s="248">
        <f t="shared" si="1"/>
        <v>0</v>
      </c>
      <c r="P9" s="246" t="s">
        <v>74</v>
      </c>
    </row>
    <row r="10" spans="1:16" ht="14.25" customHeight="1" thickBot="1" x14ac:dyDescent="0.35">
      <c r="B10" s="242"/>
      <c r="C10" s="29"/>
      <c r="D10" s="29"/>
      <c r="E10" s="243">
        <f t="shared" si="2"/>
        <v>0</v>
      </c>
      <c r="F10" s="249"/>
      <c r="G10" s="253">
        <f t="shared" si="3"/>
        <v>0</v>
      </c>
      <c r="H10" s="254"/>
      <c r="J10" s="250"/>
      <c r="K10" s="29"/>
      <c r="L10" s="29"/>
      <c r="M10" s="243">
        <f t="shared" si="0"/>
        <v>0</v>
      </c>
      <c r="N10" s="251"/>
      <c r="O10" s="248">
        <f t="shared" si="1"/>
        <v>0</v>
      </c>
      <c r="P10" s="252" t="s">
        <v>23</v>
      </c>
    </row>
    <row r="11" spans="1:16" ht="14.25" customHeight="1" thickBot="1" x14ac:dyDescent="0.35">
      <c r="B11" s="242"/>
      <c r="C11" s="29"/>
      <c r="D11" s="29"/>
      <c r="E11" s="243">
        <f t="shared" si="2"/>
        <v>0</v>
      </c>
      <c r="F11" s="249"/>
      <c r="G11" s="245">
        <f t="shared" si="3"/>
        <v>0</v>
      </c>
      <c r="H11" s="255"/>
      <c r="J11" s="250"/>
      <c r="K11" s="29"/>
      <c r="L11" s="29"/>
      <c r="M11" s="243">
        <f t="shared" si="0"/>
        <v>0</v>
      </c>
      <c r="N11" s="251"/>
      <c r="O11" s="256">
        <f t="shared" si="1"/>
        <v>0</v>
      </c>
      <c r="P11" s="254"/>
    </row>
    <row r="12" spans="1:16" ht="14.25" customHeight="1" x14ac:dyDescent="0.3">
      <c r="B12" s="242"/>
      <c r="C12" s="29"/>
      <c r="D12" s="29"/>
      <c r="E12" s="243">
        <f t="shared" si="2"/>
        <v>0</v>
      </c>
      <c r="F12" s="249"/>
      <c r="G12" s="245">
        <f t="shared" si="3"/>
        <v>0</v>
      </c>
      <c r="H12" s="257"/>
      <c r="J12" s="250"/>
      <c r="K12" s="29"/>
      <c r="L12" s="29"/>
      <c r="M12" s="243">
        <f t="shared" si="0"/>
        <v>0</v>
      </c>
      <c r="N12" s="251"/>
      <c r="O12" s="248">
        <f t="shared" si="1"/>
        <v>0</v>
      </c>
      <c r="P12" s="255"/>
    </row>
    <row r="13" spans="1:16" ht="14.25" customHeight="1" thickBot="1" x14ac:dyDescent="0.35">
      <c r="B13" s="242"/>
      <c r="C13" s="29"/>
      <c r="D13" s="29"/>
      <c r="E13" s="243">
        <f t="shared" si="2"/>
        <v>0</v>
      </c>
      <c r="F13" s="249"/>
      <c r="G13" s="245">
        <f t="shared" si="3"/>
        <v>0</v>
      </c>
      <c r="H13" s="257"/>
      <c r="J13" s="250"/>
      <c r="K13" s="29"/>
      <c r="L13" s="29"/>
      <c r="M13" s="243">
        <f t="shared" si="0"/>
        <v>0</v>
      </c>
      <c r="N13" s="258"/>
      <c r="O13" s="259">
        <f t="shared" si="1"/>
        <v>0</v>
      </c>
      <c r="P13" s="255"/>
    </row>
    <row r="14" spans="1:16" ht="14.25" customHeight="1" thickBot="1" x14ac:dyDescent="0.35">
      <c r="B14" s="242"/>
      <c r="C14" s="29"/>
      <c r="D14" s="29"/>
      <c r="E14" s="243">
        <f t="shared" si="2"/>
        <v>0</v>
      </c>
      <c r="F14" s="249"/>
      <c r="G14" s="245">
        <f t="shared" si="3"/>
        <v>0</v>
      </c>
      <c r="H14" s="255"/>
      <c r="J14" s="260"/>
      <c r="K14" s="261"/>
      <c r="L14" s="261"/>
      <c r="M14" s="262"/>
      <c r="N14" s="263" t="s">
        <v>27</v>
      </c>
      <c r="O14" s="264"/>
      <c r="P14" s="265"/>
    </row>
    <row r="15" spans="1:16" ht="14.25" customHeight="1" thickBot="1" x14ac:dyDescent="0.35">
      <c r="B15" s="242"/>
      <c r="C15" s="29"/>
      <c r="D15" s="29"/>
      <c r="E15" s="243">
        <f t="shared" si="2"/>
        <v>0</v>
      </c>
      <c r="F15" s="266"/>
      <c r="G15" s="267">
        <f t="shared" si="3"/>
        <v>0</v>
      </c>
      <c r="H15" s="268" t="s">
        <v>25</v>
      </c>
      <c r="J15" s="260"/>
      <c r="M15" s="69"/>
      <c r="N15" s="263" t="s">
        <v>29</v>
      </c>
      <c r="O15" s="269">
        <f>SUM(O7:O13)-O14</f>
        <v>0</v>
      </c>
      <c r="P15" s="270" t="s">
        <v>28</v>
      </c>
    </row>
    <row r="16" spans="1:16" ht="14.25" customHeight="1" thickBot="1" x14ac:dyDescent="0.35">
      <c r="B16" s="260"/>
      <c r="C16" s="261"/>
      <c r="D16" s="261"/>
      <c r="E16" s="262"/>
      <c r="F16" s="263" t="s">
        <v>27</v>
      </c>
      <c r="G16" s="271"/>
      <c r="H16" s="265"/>
      <c r="J16" s="272"/>
      <c r="K16" s="273"/>
      <c r="L16" s="273"/>
      <c r="M16" s="274"/>
      <c r="N16" s="275" t="s">
        <v>30</v>
      </c>
      <c r="O16" s="276">
        <f>ROUND(O15/60,2)</f>
        <v>0</v>
      </c>
      <c r="P16" s="277">
        <f>ROUND(P11*O16,2)</f>
        <v>0</v>
      </c>
    </row>
    <row r="17" spans="2:35" ht="14.25" customHeight="1" thickTop="1" x14ac:dyDescent="0.3">
      <c r="B17" s="260"/>
      <c r="E17" s="69"/>
      <c r="F17" s="263" t="s">
        <v>29</v>
      </c>
      <c r="G17" s="269">
        <f>SUM(G7:G15)-G16</f>
        <v>0</v>
      </c>
      <c r="H17" s="270" t="s">
        <v>28</v>
      </c>
      <c r="J17" s="278" t="s">
        <v>75</v>
      </c>
      <c r="K17" s="279"/>
      <c r="L17" s="280"/>
      <c r="M17" s="279"/>
      <c r="N17" s="279"/>
      <c r="O17" s="279"/>
      <c r="P17" s="281"/>
    </row>
    <row r="18" spans="2:35" ht="15" thickBot="1" x14ac:dyDescent="0.35">
      <c r="B18" s="272"/>
      <c r="C18" s="273"/>
      <c r="D18" s="273"/>
      <c r="E18" s="274"/>
      <c r="F18" s="275" t="s">
        <v>30</v>
      </c>
      <c r="G18" s="276">
        <f>ROUND(G17/60,2)</f>
        <v>0</v>
      </c>
      <c r="H18" s="277">
        <f>ROUND(H10*G18,2)</f>
        <v>0</v>
      </c>
      <c r="J18" s="239" t="s">
        <v>68</v>
      </c>
      <c r="K18" s="239" t="s">
        <v>69</v>
      </c>
      <c r="L18" s="239" t="s">
        <v>70</v>
      </c>
      <c r="M18" s="239" t="s">
        <v>71</v>
      </c>
      <c r="N18" s="240" t="s">
        <v>72</v>
      </c>
      <c r="O18" s="239" t="s">
        <v>73</v>
      </c>
      <c r="P18" s="241"/>
    </row>
    <row r="19" spans="2:35" ht="14.25" customHeight="1" thickTop="1" x14ac:dyDescent="0.3">
      <c r="B19" s="278" t="s">
        <v>76</v>
      </c>
      <c r="C19" s="279"/>
      <c r="D19" s="280"/>
      <c r="E19" s="279"/>
      <c r="F19" s="279"/>
      <c r="G19" s="279"/>
      <c r="H19" s="281"/>
      <c r="J19" s="242"/>
      <c r="K19" s="29"/>
      <c r="L19" s="29"/>
      <c r="M19" s="243">
        <f t="shared" ref="M19:M25" si="4">(L19-K19)*1440</f>
        <v>0</v>
      </c>
      <c r="N19" s="247"/>
      <c r="O19" s="248">
        <f t="shared" ref="O19:O25" si="5">N19+M19</f>
        <v>0</v>
      </c>
      <c r="P19" s="246" t="s">
        <v>18</v>
      </c>
    </row>
    <row r="20" spans="2:35" ht="22.5" customHeight="1" thickBot="1" x14ac:dyDescent="0.35">
      <c r="B20" s="239" t="s">
        <v>68</v>
      </c>
      <c r="C20" s="239" t="s">
        <v>69</v>
      </c>
      <c r="D20" s="239" t="s">
        <v>70</v>
      </c>
      <c r="E20" s="239" t="s">
        <v>71</v>
      </c>
      <c r="F20" s="240" t="s">
        <v>72</v>
      </c>
      <c r="G20" s="239" t="s">
        <v>73</v>
      </c>
      <c r="H20" s="241"/>
      <c r="J20" s="242"/>
      <c r="K20" s="29"/>
      <c r="L20" s="29"/>
      <c r="M20" s="243">
        <f t="shared" si="4"/>
        <v>0</v>
      </c>
      <c r="N20" s="251"/>
      <c r="O20" s="248">
        <f t="shared" si="5"/>
        <v>0</v>
      </c>
      <c r="P20" s="246" t="s">
        <v>20</v>
      </c>
      <c r="AC20" s="227"/>
      <c r="AD20" s="227"/>
      <c r="AE20" s="227"/>
      <c r="AF20" s="227"/>
      <c r="AG20" s="227"/>
      <c r="AH20" s="227"/>
      <c r="AI20" s="227"/>
    </row>
    <row r="21" spans="2:35" ht="14.25" customHeight="1" x14ac:dyDescent="0.3">
      <c r="B21" s="242"/>
      <c r="C21" s="29"/>
      <c r="D21" s="29"/>
      <c r="E21" s="243">
        <f>(D21-C21)*1440</f>
        <v>0</v>
      </c>
      <c r="F21" s="244"/>
      <c r="G21" s="248">
        <f>F21+E21</f>
        <v>0</v>
      </c>
      <c r="H21" s="246" t="s">
        <v>18</v>
      </c>
      <c r="J21" s="242"/>
      <c r="K21" s="29"/>
      <c r="L21" s="29"/>
      <c r="M21" s="243">
        <f t="shared" si="4"/>
        <v>0</v>
      </c>
      <c r="N21" s="251"/>
      <c r="O21" s="248">
        <f t="shared" si="5"/>
        <v>0</v>
      </c>
      <c r="P21" s="246" t="s">
        <v>77</v>
      </c>
      <c r="AC21" s="282"/>
      <c r="AD21" s="282"/>
      <c r="AE21" s="282"/>
      <c r="AF21" s="282"/>
      <c r="AG21" s="282"/>
      <c r="AH21" s="282"/>
      <c r="AI21" s="283"/>
    </row>
    <row r="22" spans="2:35" ht="14.25" customHeight="1" thickBot="1" x14ac:dyDescent="0.35">
      <c r="B22" s="242"/>
      <c r="C22" s="29"/>
      <c r="D22" s="29"/>
      <c r="E22" s="243">
        <f t="shared" ref="E22:E27" si="6">(D22-C22)*1440</f>
        <v>0</v>
      </c>
      <c r="F22" s="249"/>
      <c r="G22" s="248">
        <f t="shared" ref="G22:G27" si="7">F22+E22</f>
        <v>0</v>
      </c>
      <c r="H22" s="246" t="s">
        <v>20</v>
      </c>
      <c r="J22" s="242"/>
      <c r="K22" s="29"/>
      <c r="L22" s="29"/>
      <c r="M22" s="243">
        <f t="shared" si="4"/>
        <v>0</v>
      </c>
      <c r="N22" s="251"/>
      <c r="O22" s="248">
        <f t="shared" si="5"/>
        <v>0</v>
      </c>
      <c r="P22" s="252" t="s">
        <v>23</v>
      </c>
      <c r="AC22" s="284"/>
      <c r="AD22" s="285"/>
      <c r="AE22" s="285"/>
      <c r="AF22" s="262"/>
      <c r="AG22" s="262"/>
      <c r="AH22" s="262"/>
      <c r="AI22" s="286"/>
    </row>
    <row r="23" spans="2:35" ht="14.25" customHeight="1" thickBot="1" x14ac:dyDescent="0.35">
      <c r="B23" s="242"/>
      <c r="C23" s="29"/>
      <c r="D23" s="29"/>
      <c r="E23" s="243">
        <f t="shared" si="6"/>
        <v>0</v>
      </c>
      <c r="F23" s="249"/>
      <c r="G23" s="248">
        <f t="shared" si="7"/>
        <v>0</v>
      </c>
      <c r="H23" s="246" t="s">
        <v>78</v>
      </c>
      <c r="J23" s="242"/>
      <c r="K23" s="29"/>
      <c r="L23" s="29"/>
      <c r="M23" s="243">
        <f t="shared" si="4"/>
        <v>0</v>
      </c>
      <c r="N23" s="251"/>
      <c r="O23" s="256">
        <f t="shared" si="5"/>
        <v>0</v>
      </c>
      <c r="P23" s="254"/>
      <c r="AC23" s="69"/>
      <c r="AD23" s="285"/>
      <c r="AE23" s="285"/>
      <c r="AF23" s="262"/>
      <c r="AG23" s="262"/>
      <c r="AH23" s="262"/>
      <c r="AI23" s="286"/>
    </row>
    <row r="24" spans="2:35" ht="14.25" customHeight="1" thickBot="1" x14ac:dyDescent="0.35">
      <c r="B24" s="242"/>
      <c r="C24" s="29"/>
      <c r="D24" s="29"/>
      <c r="E24" s="243">
        <f t="shared" si="6"/>
        <v>0</v>
      </c>
      <c r="F24" s="249"/>
      <c r="G24" s="248">
        <f t="shared" si="7"/>
        <v>0</v>
      </c>
      <c r="H24" s="252" t="s">
        <v>23</v>
      </c>
      <c r="J24" s="242"/>
      <c r="K24" s="29"/>
      <c r="L24" s="29"/>
      <c r="M24" s="243">
        <f t="shared" si="4"/>
        <v>0</v>
      </c>
      <c r="N24" s="251"/>
      <c r="O24" s="248">
        <f t="shared" si="5"/>
        <v>0</v>
      </c>
      <c r="P24" s="255"/>
      <c r="AC24" s="69"/>
      <c r="AD24" s="285"/>
      <c r="AE24" s="285"/>
      <c r="AF24" s="262"/>
      <c r="AG24" s="262"/>
      <c r="AH24" s="262"/>
      <c r="AI24" s="286"/>
    </row>
    <row r="25" spans="2:35" ht="14.25" customHeight="1" thickBot="1" x14ac:dyDescent="0.35">
      <c r="B25" s="242"/>
      <c r="C25" s="29"/>
      <c r="D25" s="29"/>
      <c r="E25" s="243">
        <f t="shared" si="6"/>
        <v>0</v>
      </c>
      <c r="F25" s="249"/>
      <c r="G25" s="256">
        <f t="shared" si="7"/>
        <v>0</v>
      </c>
      <c r="H25" s="254"/>
      <c r="J25" s="242"/>
      <c r="K25" s="29"/>
      <c r="L25" s="29"/>
      <c r="M25" s="243">
        <f t="shared" si="4"/>
        <v>0</v>
      </c>
      <c r="N25" s="258"/>
      <c r="O25" s="259">
        <f t="shared" si="5"/>
        <v>0</v>
      </c>
      <c r="P25" s="255"/>
      <c r="AD25" s="285"/>
      <c r="AE25" s="285"/>
      <c r="AF25" s="262"/>
      <c r="AG25" s="262"/>
      <c r="AH25" s="262"/>
      <c r="AI25" s="286"/>
    </row>
    <row r="26" spans="2:35" ht="14.25" customHeight="1" thickBot="1" x14ac:dyDescent="0.35">
      <c r="B26" s="242"/>
      <c r="C26" s="29"/>
      <c r="D26" s="29"/>
      <c r="E26" s="243">
        <f t="shared" si="6"/>
        <v>0</v>
      </c>
      <c r="F26" s="249"/>
      <c r="G26" s="248">
        <f t="shared" si="7"/>
        <v>0</v>
      </c>
      <c r="H26" s="255"/>
      <c r="J26" s="260"/>
      <c r="K26" s="261"/>
      <c r="L26" s="261"/>
      <c r="M26" s="262"/>
      <c r="N26" s="263" t="s">
        <v>27</v>
      </c>
      <c r="O26" s="264"/>
      <c r="P26" s="265"/>
      <c r="AD26" s="285"/>
      <c r="AE26" s="285"/>
      <c r="AF26" s="262"/>
      <c r="AG26" s="262"/>
      <c r="AH26" s="262"/>
      <c r="AI26" s="286"/>
    </row>
    <row r="27" spans="2:35" ht="14.25" customHeight="1" thickBot="1" x14ac:dyDescent="0.35">
      <c r="B27" s="242"/>
      <c r="C27" s="29"/>
      <c r="D27" s="29"/>
      <c r="E27" s="243">
        <f t="shared" si="6"/>
        <v>0</v>
      </c>
      <c r="F27" s="266"/>
      <c r="G27" s="259">
        <f t="shared" si="7"/>
        <v>0</v>
      </c>
      <c r="H27" s="255"/>
      <c r="J27" s="260"/>
      <c r="M27" s="69"/>
      <c r="N27" s="263" t="s">
        <v>29</v>
      </c>
      <c r="O27" s="269">
        <f>SUM(O19:O25)-O26</f>
        <v>0</v>
      </c>
      <c r="P27" s="270" t="s">
        <v>28</v>
      </c>
      <c r="AG27" s="263"/>
      <c r="AH27" s="262"/>
      <c r="AI27" s="286"/>
    </row>
    <row r="28" spans="2:35" ht="14.25" customHeight="1" thickBot="1" x14ac:dyDescent="0.35">
      <c r="B28" s="260"/>
      <c r="C28" s="261"/>
      <c r="D28" s="261"/>
      <c r="E28" s="262"/>
      <c r="F28" s="263" t="s">
        <v>27</v>
      </c>
      <c r="G28" s="264"/>
      <c r="H28" s="265"/>
      <c r="J28" s="272"/>
      <c r="K28" s="273"/>
      <c r="L28" s="273"/>
      <c r="M28" s="274"/>
      <c r="N28" s="275" t="s">
        <v>30</v>
      </c>
      <c r="O28" s="276">
        <f>ROUND(O27/60,2)</f>
        <v>0</v>
      </c>
      <c r="P28" s="277">
        <f>ROUND(P23*O28,2)</f>
        <v>0</v>
      </c>
      <c r="AG28" s="263"/>
      <c r="AH28" s="287"/>
      <c r="AI28" s="288"/>
    </row>
    <row r="29" spans="2:35" ht="14.25" customHeight="1" x14ac:dyDescent="0.3">
      <c r="B29" s="260"/>
      <c r="E29" s="69"/>
      <c r="F29" s="263" t="s">
        <v>29</v>
      </c>
      <c r="G29" s="269">
        <f>SUM(G21:G27)-G28</f>
        <v>0</v>
      </c>
      <c r="H29" s="270" t="s">
        <v>28</v>
      </c>
      <c r="J29" s="74"/>
    </row>
    <row r="30" spans="2:35" ht="14.25" customHeight="1" thickBot="1" x14ac:dyDescent="0.35">
      <c r="B30" s="272"/>
      <c r="C30" s="273"/>
      <c r="D30" s="273"/>
      <c r="E30" s="274"/>
      <c r="F30" s="275" t="s">
        <v>30</v>
      </c>
      <c r="G30" s="276">
        <f>ROUND(G29/60,2)</f>
        <v>0</v>
      </c>
      <c r="H30" s="277">
        <f>ROUND(H25*G30,2)</f>
        <v>0</v>
      </c>
      <c r="J30" s="289" t="s">
        <v>79</v>
      </c>
      <c r="K30" s="290"/>
      <c r="L30" s="290"/>
      <c r="M30" s="290"/>
      <c r="N30" s="290"/>
      <c r="O30" s="291"/>
      <c r="P30" s="292"/>
      <c r="Q30" s="227"/>
      <c r="R30" s="227"/>
    </row>
    <row r="31" spans="2:35" ht="15" customHeight="1" thickTop="1" x14ac:dyDescent="0.3">
      <c r="J31" s="293" t="s">
        <v>80</v>
      </c>
      <c r="K31" s="294"/>
      <c r="L31" s="294"/>
      <c r="M31" s="294"/>
      <c r="N31" s="295"/>
      <c r="O31" s="296"/>
      <c r="P31" s="297">
        <f>SUM(H18, H30, P16, P28)</f>
        <v>0</v>
      </c>
    </row>
    <row r="32" spans="2:35" ht="15" customHeight="1" x14ac:dyDescent="0.3"/>
    <row r="33" spans="2:10" ht="15" customHeight="1" x14ac:dyDescent="0.3">
      <c r="J33" s="298"/>
    </row>
    <row r="34" spans="2:10" ht="15" customHeight="1" x14ac:dyDescent="0.3">
      <c r="J34" s="298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.75" customHeight="1" x14ac:dyDescent="0.3"/>
    <row r="40" spans="2:10" ht="15.75" customHeight="1" x14ac:dyDescent="0.3"/>
    <row r="41" spans="2:10" ht="12" customHeight="1" x14ac:dyDescent="0.35">
      <c r="B41" s="299"/>
      <c r="C41" s="299"/>
    </row>
    <row r="42" spans="2:10" ht="15.75" customHeight="1" x14ac:dyDescent="0.3">
      <c r="B42" s="227"/>
      <c r="C42" s="227"/>
    </row>
    <row r="43" spans="2:10" ht="15.75" customHeight="1" x14ac:dyDescent="0.3">
      <c r="H43" s="230"/>
    </row>
    <row r="44" spans="2:10" ht="15.75" customHeight="1" x14ac:dyDescent="0.3">
      <c r="H44" s="287"/>
    </row>
    <row r="45" spans="2:10" ht="15.75" customHeight="1" x14ac:dyDescent="0.3">
      <c r="B45" s="300"/>
      <c r="H45" s="287"/>
    </row>
    <row r="46" spans="2:10" ht="15.75" customHeight="1" x14ac:dyDescent="0.3">
      <c r="B46" s="301"/>
      <c r="C46" s="301"/>
      <c r="H46" s="287"/>
    </row>
    <row r="47" spans="2:10" ht="15.75" customHeight="1" x14ac:dyDescent="0.3">
      <c r="B47" s="301"/>
      <c r="C47" s="301"/>
      <c r="H47" s="287"/>
    </row>
    <row r="48" spans="2:10" ht="15.75" customHeight="1" x14ac:dyDescent="0.3">
      <c r="B48" s="301"/>
      <c r="C48" s="301"/>
      <c r="H48" s="287"/>
    </row>
    <row r="49" spans="2:8" x14ac:dyDescent="0.3">
      <c r="B49" s="301"/>
      <c r="C49" s="301"/>
      <c r="H49" s="287"/>
    </row>
    <row r="50" spans="2:8" x14ac:dyDescent="0.3">
      <c r="H50" s="287"/>
    </row>
    <row r="51" spans="2:8" x14ac:dyDescent="0.3">
      <c r="H51" s="302"/>
    </row>
    <row r="52" spans="2:8" x14ac:dyDescent="0.3">
      <c r="H52" s="302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17" bottom="0.17" header="0.17" footer="0.17"/>
  <pageSetup scale="94" orientation="landscape" horizontalDpi="4294967295" verticalDpi="4294967295" r:id="rId1"/>
  <headerFooter>
    <oddHeader xml:space="preserve">&amp;L
&amp;R
</oddHeader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1307-E978-47C8-A865-785081D69AD8}">
  <sheetPr>
    <tabColor rgb="FFFFFF00"/>
    <pageSetUpPr fitToPage="1"/>
  </sheetPr>
  <dimension ref="A1:AB64"/>
  <sheetViews>
    <sheetView topLeftCell="A10" zoomScaleNormal="100" workbookViewId="0">
      <selection activeCell="M40" sqref="M40"/>
    </sheetView>
  </sheetViews>
  <sheetFormatPr defaultColWidth="9.109375" defaultRowHeight="14.4" x14ac:dyDescent="0.3"/>
  <cols>
    <col min="1" max="1" width="1.88671875" style="22" customWidth="1"/>
    <col min="2" max="2" width="13" style="22" customWidth="1"/>
    <col min="3" max="4" width="9.6640625" style="22" customWidth="1"/>
    <col min="5" max="5" width="6.109375" style="22" customWidth="1"/>
    <col min="6" max="6" width="8.6640625" style="22" customWidth="1"/>
    <col min="7" max="7" width="6.6640625" style="22" customWidth="1"/>
    <col min="8" max="8" width="12.6640625" style="22" customWidth="1"/>
    <col min="9" max="9" width="1.109375" style="22" customWidth="1"/>
    <col min="10" max="10" width="19" style="22" customWidth="1"/>
    <col min="11" max="11" width="9" style="22" customWidth="1"/>
    <col min="12" max="12" width="8.88671875" style="22" customWidth="1"/>
    <col min="13" max="13" width="6.6640625" style="22" customWidth="1"/>
    <col min="14" max="14" width="8.6640625" style="22" customWidth="1"/>
    <col min="15" max="15" width="8.33203125" style="22" customWidth="1"/>
    <col min="16" max="16" width="13" style="22" customWidth="1"/>
    <col min="17" max="17" width="9.109375" style="22" customWidth="1"/>
    <col min="18" max="16384" width="9.109375" style="22"/>
  </cols>
  <sheetData>
    <row r="1" spans="1:16" s="8" customFormat="1" ht="15" customHeight="1" x14ac:dyDescent="0.3">
      <c r="A1" s="180" t="s">
        <v>38</v>
      </c>
      <c r="B1" s="208"/>
      <c r="C1" s="208"/>
      <c r="E1" s="9" t="s">
        <v>0</v>
      </c>
      <c r="F1" s="303" t="s">
        <v>81</v>
      </c>
      <c r="G1" s="209"/>
      <c r="H1" s="209"/>
      <c r="I1" s="209"/>
      <c r="J1" s="209"/>
      <c r="K1" s="10" t="s">
        <v>1</v>
      </c>
      <c r="L1" s="304" t="s">
        <v>82</v>
      </c>
      <c r="M1" s="216"/>
      <c r="N1" s="216"/>
      <c r="O1" s="11" t="s">
        <v>7</v>
      </c>
      <c r="P1" s="305" t="s">
        <v>47</v>
      </c>
    </row>
    <row r="2" spans="1:16" s="8" customFormat="1" ht="13.5" customHeight="1" x14ac:dyDescent="0.3">
      <c r="A2" s="181" t="s">
        <v>8</v>
      </c>
      <c r="B2" s="208"/>
      <c r="C2" s="208"/>
      <c r="D2" s="13"/>
      <c r="E2" s="14"/>
      <c r="F2" s="15"/>
      <c r="G2" s="11"/>
      <c r="H2" s="15"/>
      <c r="I2" s="11"/>
      <c r="J2" s="15"/>
      <c r="K2" s="16"/>
      <c r="M2" s="17"/>
      <c r="N2" s="17"/>
      <c r="O2" s="17"/>
      <c r="P2" s="17"/>
    </row>
    <row r="3" spans="1:16" s="20" customFormat="1" ht="15" customHeight="1" x14ac:dyDescent="0.3">
      <c r="A3" s="18"/>
      <c r="B3" s="19"/>
      <c r="C3" s="19"/>
      <c r="E3" s="10" t="s">
        <v>46</v>
      </c>
      <c r="F3" s="306" t="s">
        <v>83</v>
      </c>
      <c r="G3" s="183"/>
      <c r="H3" s="183"/>
      <c r="I3" s="183"/>
      <c r="J3" s="183"/>
      <c r="K3" s="21" t="s">
        <v>9</v>
      </c>
      <c r="L3" s="320" t="s">
        <v>86</v>
      </c>
      <c r="M3" s="217"/>
      <c r="O3" s="10" t="s">
        <v>2</v>
      </c>
      <c r="P3" s="12" t="s">
        <v>85</v>
      </c>
    </row>
    <row r="4" spans="1:16" ht="7.5" customHeight="1" x14ac:dyDescent="0.3">
      <c r="F4" s="23"/>
      <c r="G4" s="23"/>
      <c r="H4" s="23"/>
      <c r="I4" s="23"/>
      <c r="J4" s="23"/>
      <c r="M4" s="23"/>
      <c r="N4" s="23"/>
      <c r="O4" s="23"/>
      <c r="P4" s="23"/>
    </row>
    <row r="5" spans="1:16" ht="15" customHeight="1" x14ac:dyDescent="0.3">
      <c r="B5" s="218" t="s">
        <v>10</v>
      </c>
      <c r="C5" s="219"/>
      <c r="D5" s="219"/>
      <c r="E5" s="219"/>
      <c r="F5" s="219"/>
      <c r="G5" s="219"/>
      <c r="H5" s="220"/>
      <c r="J5" s="218" t="s">
        <v>11</v>
      </c>
      <c r="K5" s="219"/>
      <c r="L5" s="219"/>
      <c r="M5" s="219"/>
      <c r="N5" s="219"/>
      <c r="O5" s="219"/>
      <c r="P5" s="220"/>
    </row>
    <row r="6" spans="1:16" ht="26.25" customHeight="1" thickBot="1" x14ac:dyDescent="0.35">
      <c r="B6" s="24" t="s">
        <v>12</v>
      </c>
      <c r="C6" s="24" t="s">
        <v>13</v>
      </c>
      <c r="D6" s="24" t="s">
        <v>14</v>
      </c>
      <c r="E6" s="24" t="s">
        <v>15</v>
      </c>
      <c r="F6" s="123" t="s">
        <v>37</v>
      </c>
      <c r="G6" s="24" t="s">
        <v>16</v>
      </c>
      <c r="H6" s="25" t="s">
        <v>17</v>
      </c>
      <c r="J6" s="24" t="s">
        <v>12</v>
      </c>
      <c r="K6" s="24" t="s">
        <v>13</v>
      </c>
      <c r="L6" s="24" t="s">
        <v>14</v>
      </c>
      <c r="M6" s="24" t="s">
        <v>15</v>
      </c>
      <c r="N6" s="123" t="s">
        <v>37</v>
      </c>
      <c r="O6" s="24" t="s">
        <v>16</v>
      </c>
      <c r="P6" s="26" t="s">
        <v>18</v>
      </c>
    </row>
    <row r="7" spans="1:16" ht="14.25" customHeight="1" x14ac:dyDescent="0.3">
      <c r="B7" s="148" t="s">
        <v>48</v>
      </c>
      <c r="C7" s="28">
        <v>0.33333333333333331</v>
      </c>
      <c r="D7" s="28">
        <v>0.37361111111111112</v>
      </c>
      <c r="E7" s="118">
        <f t="shared" ref="E7:E15" si="0">(D7-C7)*1440</f>
        <v>58.000000000000036</v>
      </c>
      <c r="F7" s="126">
        <v>5</v>
      </c>
      <c r="G7" s="131">
        <f>E7+F7</f>
        <v>63.000000000000036</v>
      </c>
      <c r="H7" s="26" t="s">
        <v>19</v>
      </c>
      <c r="J7" s="27"/>
      <c r="K7" s="28"/>
      <c r="L7" s="28"/>
      <c r="M7" s="118">
        <f t="shared" ref="M7:M13" si="1">(L7-K7)*1440</f>
        <v>0</v>
      </c>
      <c r="N7" s="126">
        <v>0</v>
      </c>
      <c r="O7" s="120">
        <f t="shared" ref="O7:O13" si="2">N7+M7</f>
        <v>0</v>
      </c>
      <c r="P7" s="26" t="s">
        <v>20</v>
      </c>
    </row>
    <row r="8" spans="1:16" ht="14.25" customHeight="1" x14ac:dyDescent="0.3">
      <c r="B8" s="148" t="s">
        <v>49</v>
      </c>
      <c r="C8" s="29">
        <v>0.37708333333333338</v>
      </c>
      <c r="D8" s="28">
        <v>0.41736111111111113</v>
      </c>
      <c r="E8" s="118">
        <f t="shared" si="0"/>
        <v>57.999999999999957</v>
      </c>
      <c r="F8" s="135">
        <v>5</v>
      </c>
      <c r="G8" s="131">
        <f t="shared" ref="G8:G15" si="3">E8+F8</f>
        <v>62.999999999999957</v>
      </c>
      <c r="H8" s="26" t="s">
        <v>21</v>
      </c>
      <c r="J8" s="30"/>
      <c r="K8" s="28"/>
      <c r="L8" s="28"/>
      <c r="M8" s="118">
        <f t="shared" si="1"/>
        <v>0</v>
      </c>
      <c r="N8" s="127">
        <v>0</v>
      </c>
      <c r="O8" s="120">
        <f t="shared" si="2"/>
        <v>0</v>
      </c>
      <c r="P8" s="26" t="s">
        <v>22</v>
      </c>
    </row>
    <row r="9" spans="1:16" ht="14.25" customHeight="1" thickBot="1" x14ac:dyDescent="0.35">
      <c r="B9" s="148" t="s">
        <v>50</v>
      </c>
      <c r="C9" s="28">
        <v>0.42083333333333334</v>
      </c>
      <c r="D9" s="28">
        <v>0.46111111111111108</v>
      </c>
      <c r="E9" s="118">
        <f t="shared" si="0"/>
        <v>57.999999999999957</v>
      </c>
      <c r="F9" s="135">
        <v>5</v>
      </c>
      <c r="G9" s="131">
        <f>E9+F9</f>
        <v>62.999999999999957</v>
      </c>
      <c r="H9" s="35" t="s">
        <v>23</v>
      </c>
      <c r="J9" s="30"/>
      <c r="K9" s="28"/>
      <c r="L9" s="28"/>
      <c r="M9" s="118">
        <f t="shared" si="1"/>
        <v>0</v>
      </c>
      <c r="N9" s="127">
        <v>0</v>
      </c>
      <c r="O9" s="120">
        <f t="shared" si="2"/>
        <v>0</v>
      </c>
      <c r="P9" s="35" t="s">
        <v>23</v>
      </c>
    </row>
    <row r="10" spans="1:16" ht="14.25" customHeight="1" thickBot="1" x14ac:dyDescent="0.35">
      <c r="B10" s="27" t="s">
        <v>24</v>
      </c>
      <c r="C10" s="28">
        <v>0.46458333333333335</v>
      </c>
      <c r="D10" s="28">
        <v>0.47569444444444442</v>
      </c>
      <c r="E10" s="118">
        <f t="shared" si="0"/>
        <v>15.999999999999943</v>
      </c>
      <c r="F10" s="135">
        <v>0</v>
      </c>
      <c r="G10" s="132">
        <f t="shared" si="3"/>
        <v>15.999999999999943</v>
      </c>
      <c r="H10" s="130">
        <v>174</v>
      </c>
      <c r="J10" s="30"/>
      <c r="K10" s="28"/>
      <c r="L10" s="28"/>
      <c r="M10" s="118">
        <f t="shared" si="1"/>
        <v>0</v>
      </c>
      <c r="N10" s="127">
        <v>0</v>
      </c>
      <c r="O10" s="121">
        <f t="shared" si="2"/>
        <v>0</v>
      </c>
      <c r="P10" s="130">
        <v>0</v>
      </c>
    </row>
    <row r="11" spans="1:16" ht="14.25" customHeight="1" x14ac:dyDescent="0.3">
      <c r="B11" s="27" t="s">
        <v>88</v>
      </c>
      <c r="C11" s="28">
        <v>0.47569444444444442</v>
      </c>
      <c r="D11" s="28">
        <v>0.5</v>
      </c>
      <c r="E11" s="118">
        <f t="shared" si="0"/>
        <v>35.000000000000036</v>
      </c>
      <c r="F11" s="135">
        <v>0</v>
      </c>
      <c r="G11" s="322"/>
      <c r="H11" s="124"/>
      <c r="J11" s="30"/>
      <c r="K11" s="28"/>
      <c r="L11" s="28"/>
      <c r="M11" s="118">
        <f t="shared" si="1"/>
        <v>0</v>
      </c>
      <c r="N11" s="127">
        <v>0</v>
      </c>
      <c r="O11" s="120">
        <f t="shared" si="2"/>
        <v>0</v>
      </c>
      <c r="P11" s="124"/>
    </row>
    <row r="12" spans="1:16" ht="14.25" customHeight="1" x14ac:dyDescent="0.3">
      <c r="B12" s="27" t="s">
        <v>56</v>
      </c>
      <c r="C12" s="28">
        <v>0.5</v>
      </c>
      <c r="D12" s="28">
        <v>0.61458333333333337</v>
      </c>
      <c r="E12" s="118">
        <f t="shared" si="0"/>
        <v>165.00000000000006</v>
      </c>
      <c r="F12" s="135">
        <v>0</v>
      </c>
      <c r="G12" s="322"/>
      <c r="H12" s="26" t="s">
        <v>25</v>
      </c>
      <c r="J12" s="30"/>
      <c r="K12" s="28"/>
      <c r="L12" s="28"/>
      <c r="M12" s="118">
        <f t="shared" si="1"/>
        <v>0</v>
      </c>
      <c r="N12" s="127">
        <v>0</v>
      </c>
      <c r="O12" s="120">
        <f t="shared" si="2"/>
        <v>0</v>
      </c>
      <c r="P12" s="26" t="s">
        <v>25</v>
      </c>
    </row>
    <row r="13" spans="1:16" ht="14.25" customHeight="1" thickBot="1" x14ac:dyDescent="0.35">
      <c r="B13" s="27" t="s">
        <v>88</v>
      </c>
      <c r="C13" s="28">
        <v>0.61458333333333337</v>
      </c>
      <c r="D13" s="28">
        <v>0.63888888888888895</v>
      </c>
      <c r="E13" s="118">
        <f t="shared" si="0"/>
        <v>35.000000000000036</v>
      </c>
      <c r="F13" s="135">
        <v>0</v>
      </c>
      <c r="G13" s="322"/>
      <c r="H13" s="26" t="s">
        <v>22</v>
      </c>
      <c r="J13" s="30"/>
      <c r="K13" s="28"/>
      <c r="L13" s="28"/>
      <c r="M13" s="118">
        <f t="shared" si="1"/>
        <v>0</v>
      </c>
      <c r="N13" s="128">
        <v>0</v>
      </c>
      <c r="O13" s="122">
        <f t="shared" si="2"/>
        <v>0</v>
      </c>
      <c r="P13" s="26" t="s">
        <v>22</v>
      </c>
    </row>
    <row r="14" spans="1:16" ht="14.25" customHeight="1" thickBot="1" x14ac:dyDescent="0.35">
      <c r="B14" s="27"/>
      <c r="C14" s="28"/>
      <c r="D14" s="28"/>
      <c r="E14" s="118">
        <f t="shared" si="0"/>
        <v>0</v>
      </c>
      <c r="F14" s="135">
        <v>0</v>
      </c>
      <c r="G14" s="131">
        <f t="shared" si="3"/>
        <v>0</v>
      </c>
      <c r="H14" s="26" t="s">
        <v>26</v>
      </c>
      <c r="J14" s="31"/>
      <c r="K14" s="32"/>
      <c r="L14" s="32"/>
      <c r="M14" s="33"/>
      <c r="N14" s="34" t="s">
        <v>27</v>
      </c>
      <c r="O14" s="129">
        <v>0</v>
      </c>
      <c r="P14" s="119" t="s">
        <v>26</v>
      </c>
    </row>
    <row r="15" spans="1:16" ht="14.25" customHeight="1" thickBot="1" x14ac:dyDescent="0.35">
      <c r="B15" s="27"/>
      <c r="C15" s="28"/>
      <c r="D15" s="28"/>
      <c r="E15" s="118">
        <f t="shared" si="0"/>
        <v>0</v>
      </c>
      <c r="F15" s="136">
        <v>0</v>
      </c>
      <c r="G15" s="133">
        <f t="shared" si="3"/>
        <v>0</v>
      </c>
      <c r="H15" s="35" t="s">
        <v>28</v>
      </c>
      <c r="J15" s="31"/>
      <c r="K15" s="36"/>
      <c r="L15" s="36"/>
      <c r="M15" s="37"/>
      <c r="N15" s="34" t="s">
        <v>29</v>
      </c>
      <c r="O15" s="125">
        <f>SUM(O7:O13)-O14</f>
        <v>0</v>
      </c>
      <c r="P15" s="35" t="s">
        <v>28</v>
      </c>
    </row>
    <row r="16" spans="1:16" ht="14.25" customHeight="1" thickBot="1" x14ac:dyDescent="0.35">
      <c r="B16" s="31"/>
      <c r="C16" s="32"/>
      <c r="D16" s="32"/>
      <c r="E16" s="33"/>
      <c r="F16" s="34" t="s">
        <v>27</v>
      </c>
      <c r="G16" s="129">
        <v>16</v>
      </c>
      <c r="H16" s="119"/>
      <c r="J16" s="38"/>
      <c r="K16" s="39"/>
      <c r="L16" s="39"/>
      <c r="M16" s="40"/>
      <c r="N16" s="41" t="s">
        <v>30</v>
      </c>
      <c r="O16" s="42">
        <f>ROUND(O15/60,2)</f>
        <v>0</v>
      </c>
      <c r="P16" s="43">
        <f>P10*O16</f>
        <v>0</v>
      </c>
    </row>
    <row r="17" spans="2:28" ht="12.6" customHeight="1" x14ac:dyDescent="0.3">
      <c r="B17" s="31"/>
      <c r="C17" s="36"/>
      <c r="D17" s="36"/>
      <c r="E17" s="37"/>
      <c r="F17" s="34" t="s">
        <v>29</v>
      </c>
      <c r="G17" s="134">
        <f>SUM(G7:G15)-G16</f>
        <v>188.99999999999989</v>
      </c>
      <c r="H17" s="44"/>
      <c r="I17" s="45"/>
      <c r="J17" s="46"/>
      <c r="K17" s="46"/>
      <c r="L17" s="46"/>
      <c r="M17" s="46"/>
      <c r="N17" s="46"/>
      <c r="O17" s="46"/>
      <c r="P17" s="46"/>
    </row>
    <row r="18" spans="2:28" ht="15" customHeight="1" thickBot="1" x14ac:dyDescent="0.35">
      <c r="B18" s="47"/>
      <c r="C18" s="48"/>
      <c r="D18" s="48"/>
      <c r="E18" s="49"/>
      <c r="F18" s="50" t="s">
        <v>30</v>
      </c>
      <c r="G18" s="51">
        <f>ROUND(G17/60,2)</f>
        <v>3.15</v>
      </c>
      <c r="H18" s="52">
        <f>H10*G18</f>
        <v>548.1</v>
      </c>
      <c r="I18" s="45"/>
      <c r="J18" s="327"/>
      <c r="K18" s="327"/>
      <c r="L18" s="327"/>
      <c r="M18" s="327"/>
      <c r="N18" s="327"/>
      <c r="O18" s="327"/>
      <c r="P18" s="327"/>
    </row>
    <row r="19" spans="2:28" ht="14.25" customHeight="1" thickTop="1" x14ac:dyDescent="0.3">
      <c r="B19" s="162" t="s">
        <v>31</v>
      </c>
      <c r="C19" s="163"/>
      <c r="D19" s="163" t="s">
        <v>87</v>
      </c>
      <c r="E19" s="163"/>
      <c r="F19" s="163"/>
      <c r="G19" s="163"/>
      <c r="H19" s="164"/>
      <c r="I19" s="45"/>
      <c r="J19" s="328"/>
      <c r="K19" s="329"/>
      <c r="L19" s="329"/>
      <c r="M19" s="329"/>
      <c r="N19" s="329"/>
      <c r="O19" s="329"/>
      <c r="P19" s="329"/>
    </row>
    <row r="20" spans="2:28" ht="27.75" customHeight="1" thickBot="1" x14ac:dyDescent="0.35">
      <c r="B20" s="24" t="s">
        <v>12</v>
      </c>
      <c r="C20" s="24" t="s">
        <v>13</v>
      </c>
      <c r="D20" s="24" t="s">
        <v>14</v>
      </c>
      <c r="E20" s="24" t="s">
        <v>15</v>
      </c>
      <c r="F20" s="123" t="s">
        <v>37</v>
      </c>
      <c r="G20" s="24" t="s">
        <v>16</v>
      </c>
      <c r="H20" s="26" t="s">
        <v>18</v>
      </c>
      <c r="I20" s="45"/>
      <c r="J20" s="330"/>
      <c r="K20" s="329"/>
      <c r="L20" s="329"/>
      <c r="M20" s="329"/>
      <c r="N20" s="329"/>
      <c r="O20" s="329"/>
      <c r="P20" s="329"/>
      <c r="Q20" s="53"/>
      <c r="V20" s="54"/>
      <c r="W20" s="54"/>
      <c r="X20" s="54"/>
      <c r="Y20" s="54"/>
      <c r="Z20" s="54"/>
      <c r="AA20" s="54"/>
      <c r="AB20" s="54"/>
    </row>
    <row r="21" spans="2:28" ht="14.25" customHeight="1" x14ac:dyDescent="0.3">
      <c r="B21" s="148" t="s">
        <v>51</v>
      </c>
      <c r="C21" s="28">
        <v>0.3263888888888889</v>
      </c>
      <c r="D21" s="28">
        <v>0.37361111111111112</v>
      </c>
      <c r="E21" s="118">
        <f t="shared" ref="E21:E27" si="4">(D21-C21)*1440</f>
        <v>68</v>
      </c>
      <c r="F21" s="126">
        <v>0</v>
      </c>
      <c r="G21" s="120">
        <f t="shared" ref="G21:G27" si="5">F21+E21</f>
        <v>68</v>
      </c>
      <c r="H21" s="26" t="s">
        <v>20</v>
      </c>
      <c r="I21" s="45"/>
      <c r="J21" s="330"/>
      <c r="K21" s="329"/>
      <c r="L21" s="329"/>
      <c r="M21" s="329"/>
      <c r="N21" s="329"/>
      <c r="O21" s="329"/>
      <c r="P21" s="329"/>
      <c r="V21" s="55"/>
      <c r="W21" s="55"/>
      <c r="X21" s="55"/>
      <c r="Y21" s="55"/>
      <c r="Z21" s="55"/>
      <c r="AA21" s="55"/>
      <c r="AB21" s="56"/>
    </row>
    <row r="22" spans="2:28" ht="14.25" customHeight="1" x14ac:dyDescent="0.3">
      <c r="B22" s="148" t="s">
        <v>51</v>
      </c>
      <c r="C22" s="29">
        <v>0.38055555555555554</v>
      </c>
      <c r="D22" s="28">
        <v>0.42777777777777776</v>
      </c>
      <c r="E22" s="118">
        <f t="shared" si="4"/>
        <v>68</v>
      </c>
      <c r="F22" s="127">
        <v>0</v>
      </c>
      <c r="G22" s="120">
        <f t="shared" si="5"/>
        <v>68</v>
      </c>
      <c r="H22" s="26" t="s">
        <v>22</v>
      </c>
      <c r="I22" s="45"/>
      <c r="J22" s="331"/>
      <c r="K22" s="72"/>
      <c r="L22" s="323"/>
      <c r="M22" s="324"/>
      <c r="N22" s="72"/>
      <c r="O22" s="72"/>
      <c r="P22" s="72"/>
      <c r="V22" s="57"/>
      <c r="W22" s="58"/>
      <c r="X22" s="58"/>
      <c r="Y22" s="59"/>
      <c r="Z22" s="59"/>
      <c r="AA22" s="59"/>
      <c r="AB22" s="60"/>
    </row>
    <row r="23" spans="2:28" ht="14.25" customHeight="1" thickBot="1" x14ac:dyDescent="0.35">
      <c r="B23" s="148" t="s">
        <v>51</v>
      </c>
      <c r="C23" s="28">
        <v>0.43472222222222223</v>
      </c>
      <c r="D23" s="28">
        <v>0.48194444444444445</v>
      </c>
      <c r="E23" s="118">
        <f t="shared" si="4"/>
        <v>68</v>
      </c>
      <c r="F23" s="127">
        <v>0</v>
      </c>
      <c r="G23" s="120">
        <f t="shared" si="5"/>
        <v>68</v>
      </c>
      <c r="H23" s="35" t="s">
        <v>23</v>
      </c>
      <c r="I23" s="45"/>
      <c r="J23" s="332"/>
      <c r="K23" s="72"/>
      <c r="L23" s="323"/>
      <c r="M23" s="325"/>
      <c r="N23" s="72"/>
      <c r="O23" s="72"/>
      <c r="P23" s="72"/>
      <c r="V23" s="61"/>
      <c r="W23" s="58"/>
      <c r="X23" s="58"/>
      <c r="Y23" s="59"/>
      <c r="Z23" s="59"/>
      <c r="AA23" s="59"/>
      <c r="AB23" s="60"/>
    </row>
    <row r="24" spans="2:28" ht="14.25" customHeight="1" thickBot="1" x14ac:dyDescent="0.35">
      <c r="B24" s="27"/>
      <c r="C24" s="28"/>
      <c r="D24" s="28"/>
      <c r="E24" s="118">
        <f t="shared" si="4"/>
        <v>0</v>
      </c>
      <c r="F24" s="127">
        <v>0</v>
      </c>
      <c r="G24" s="121">
        <f t="shared" si="5"/>
        <v>0</v>
      </c>
      <c r="H24" s="130">
        <v>6</v>
      </c>
      <c r="I24" s="45"/>
      <c r="J24" s="333"/>
      <c r="K24" s="326"/>
      <c r="L24" s="326"/>
      <c r="M24" s="326"/>
      <c r="N24" s="326"/>
      <c r="O24" s="326"/>
      <c r="P24" s="62"/>
      <c r="Q24" s="39"/>
      <c r="V24" s="61"/>
      <c r="W24" s="58"/>
      <c r="X24" s="58"/>
      <c r="Y24" s="59"/>
      <c r="Z24" s="59"/>
      <c r="AA24" s="59"/>
      <c r="AB24" s="60"/>
    </row>
    <row r="25" spans="2:28" ht="14.25" customHeight="1" x14ac:dyDescent="0.3">
      <c r="B25" s="27"/>
      <c r="C25" s="28"/>
      <c r="D25" s="28"/>
      <c r="E25" s="118">
        <f t="shared" si="4"/>
        <v>0</v>
      </c>
      <c r="F25" s="127">
        <v>0</v>
      </c>
      <c r="G25" s="120">
        <f t="shared" si="5"/>
        <v>0</v>
      </c>
      <c r="H25" s="124"/>
      <c r="I25" s="45"/>
      <c r="J25" s="346"/>
      <c r="K25" s="334"/>
      <c r="L25" s="334"/>
      <c r="M25" s="334"/>
      <c r="N25" s="335"/>
      <c r="O25" s="336"/>
      <c r="P25" s="337"/>
      <c r="Q25" s="338"/>
      <c r="V25" s="62"/>
      <c r="W25" s="58"/>
      <c r="X25" s="58"/>
      <c r="Y25" s="59"/>
      <c r="Z25" s="59"/>
      <c r="AA25" s="59"/>
      <c r="AB25" s="60"/>
    </row>
    <row r="26" spans="2:28" ht="14.25" customHeight="1" thickBot="1" x14ac:dyDescent="0.35">
      <c r="B26" s="27"/>
      <c r="C26" s="28"/>
      <c r="D26" s="28"/>
      <c r="E26" s="118">
        <f t="shared" si="4"/>
        <v>0</v>
      </c>
      <c r="F26" s="127">
        <v>0</v>
      </c>
      <c r="G26" s="120">
        <f t="shared" si="5"/>
        <v>0</v>
      </c>
      <c r="H26" s="26" t="s">
        <v>25</v>
      </c>
      <c r="I26" s="45"/>
      <c r="J26" s="31" t="s">
        <v>90</v>
      </c>
      <c r="K26" s="70"/>
      <c r="L26" s="70"/>
      <c r="M26" s="70"/>
      <c r="N26" s="141"/>
      <c r="O26" s="142"/>
      <c r="P26" s="46"/>
      <c r="Q26" s="339"/>
      <c r="V26" s="62"/>
      <c r="W26" s="58"/>
      <c r="X26" s="58"/>
      <c r="Y26" s="59"/>
      <c r="Z26" s="59"/>
      <c r="AA26" s="59"/>
      <c r="AB26" s="60"/>
    </row>
    <row r="27" spans="2:28" ht="14.25" customHeight="1" thickBot="1" x14ac:dyDescent="0.35">
      <c r="B27" s="27"/>
      <c r="C27" s="28"/>
      <c r="D27" s="28"/>
      <c r="E27" s="118">
        <f t="shared" si="4"/>
        <v>0</v>
      </c>
      <c r="F27" s="128">
        <v>0</v>
      </c>
      <c r="G27" s="122">
        <f t="shared" si="5"/>
        <v>0</v>
      </c>
      <c r="H27" s="26" t="s">
        <v>22</v>
      </c>
      <c r="I27" s="45"/>
      <c r="J27" s="347" t="s">
        <v>43</v>
      </c>
      <c r="K27" s="357" t="s">
        <v>89</v>
      </c>
      <c r="L27" s="357"/>
      <c r="M27" s="358"/>
      <c r="N27" s="359">
        <v>495</v>
      </c>
      <c r="O27" s="72"/>
      <c r="P27" s="68"/>
      <c r="Q27" s="339"/>
      <c r="V27" s="62"/>
      <c r="W27" s="62"/>
      <c r="X27" s="62"/>
      <c r="Y27" s="62"/>
      <c r="Z27" s="63"/>
      <c r="AA27" s="64"/>
      <c r="AB27" s="60"/>
    </row>
    <row r="28" spans="2:28" ht="14.25" customHeight="1" thickBot="1" x14ac:dyDescent="0.35">
      <c r="B28" s="31"/>
      <c r="C28" s="32"/>
      <c r="D28" s="32"/>
      <c r="E28" s="33"/>
      <c r="F28" s="34" t="s">
        <v>27</v>
      </c>
      <c r="G28" s="129">
        <v>0</v>
      </c>
      <c r="H28" s="119" t="s">
        <v>26</v>
      </c>
      <c r="I28" s="45"/>
      <c r="J28" s="348"/>
      <c r="K28" s="314"/>
      <c r="L28" s="210"/>
      <c r="M28" s="315"/>
      <c r="N28" s="316"/>
      <c r="O28" s="72"/>
      <c r="P28" s="69"/>
      <c r="Q28" s="339"/>
      <c r="V28" s="62"/>
      <c r="W28" s="62"/>
      <c r="X28" s="62"/>
      <c r="Y28" s="62"/>
      <c r="Z28" s="63"/>
      <c r="AA28" s="65"/>
      <c r="AB28" s="66"/>
    </row>
    <row r="29" spans="2:28" ht="14.25" customHeight="1" x14ac:dyDescent="0.3">
      <c r="B29" s="31"/>
      <c r="C29" s="36"/>
      <c r="D29" s="36"/>
      <c r="E29" s="37"/>
      <c r="F29" s="34" t="s">
        <v>29</v>
      </c>
      <c r="G29" s="125">
        <f>SUM(G21:G27)-G28</f>
        <v>204</v>
      </c>
      <c r="H29" s="35" t="s">
        <v>28</v>
      </c>
      <c r="I29" s="45"/>
      <c r="J29" s="349"/>
      <c r="K29" s="314"/>
      <c r="L29" s="210"/>
      <c r="M29" s="315"/>
      <c r="N29" s="317"/>
      <c r="O29" s="138"/>
      <c r="Q29" s="339"/>
    </row>
    <row r="30" spans="2:28" ht="14.25" customHeight="1" thickBot="1" x14ac:dyDescent="0.35">
      <c r="B30" s="47"/>
      <c r="C30" s="48"/>
      <c r="D30" s="48"/>
      <c r="E30" s="49"/>
      <c r="F30" s="50" t="s">
        <v>30</v>
      </c>
      <c r="G30" s="51">
        <f>ROUND(G29/60,2)</f>
        <v>3.4</v>
      </c>
      <c r="H30" s="67">
        <f>H24*G30</f>
        <v>20.399999999999999</v>
      </c>
      <c r="I30" s="45"/>
      <c r="J30" s="349"/>
      <c r="K30" s="213"/>
      <c r="L30" s="213"/>
      <c r="M30" s="184"/>
      <c r="N30" s="318"/>
      <c r="O30" s="139"/>
      <c r="P30" s="69"/>
      <c r="Q30" s="340"/>
      <c r="R30" s="69"/>
      <c r="S30" s="69"/>
      <c r="T30" s="69"/>
      <c r="U30" s="69"/>
      <c r="V30" s="69"/>
      <c r="W30" s="69"/>
      <c r="X30" s="69"/>
      <c r="Y30" s="69"/>
    </row>
    <row r="31" spans="2:28" ht="15" customHeight="1" thickTop="1" thickBot="1" x14ac:dyDescent="0.35">
      <c r="B31" s="162" t="s">
        <v>32</v>
      </c>
      <c r="C31" s="163"/>
      <c r="D31" s="163"/>
      <c r="E31" s="163"/>
      <c r="F31" s="163"/>
      <c r="G31" s="163"/>
      <c r="H31" s="164"/>
      <c r="I31" s="45"/>
      <c r="J31" s="313" t="s">
        <v>44</v>
      </c>
      <c r="K31" s="307" t="s">
        <v>33</v>
      </c>
      <c r="L31" s="146"/>
      <c r="M31" s="146"/>
      <c r="N31" s="167">
        <f>H18+H30+H42+P16</f>
        <v>568.5</v>
      </c>
      <c r="Q31" s="339"/>
      <c r="U31" s="69"/>
      <c r="V31" s="69"/>
      <c r="W31" s="69"/>
      <c r="X31" s="69"/>
      <c r="Y31" s="69"/>
    </row>
    <row r="32" spans="2:28" ht="22.5" customHeight="1" thickBot="1" x14ac:dyDescent="0.35">
      <c r="B32" s="24" t="s">
        <v>12</v>
      </c>
      <c r="C32" s="24" t="s">
        <v>13</v>
      </c>
      <c r="D32" s="24" t="s">
        <v>14</v>
      </c>
      <c r="E32" s="24" t="s">
        <v>15</v>
      </c>
      <c r="F32" s="123" t="s">
        <v>37</v>
      </c>
      <c r="G32" s="24" t="s">
        <v>16</v>
      </c>
      <c r="H32" s="26" t="s">
        <v>18</v>
      </c>
      <c r="I32" s="45"/>
      <c r="J32" s="157"/>
      <c r="K32" s="144" t="s">
        <v>45</v>
      </c>
      <c r="L32" s="143"/>
      <c r="M32" s="143"/>
      <c r="N32" s="319">
        <f>'2a. Add''l Schedules'!P31</f>
        <v>0</v>
      </c>
      <c r="O32" s="140"/>
      <c r="Q32" s="339"/>
      <c r="U32" s="69"/>
      <c r="V32" s="69"/>
      <c r="W32" s="69"/>
      <c r="X32" s="69"/>
      <c r="Y32" s="69"/>
    </row>
    <row r="33" spans="2:25" ht="15" customHeight="1" thickBot="1" x14ac:dyDescent="0.35">
      <c r="B33" s="27"/>
      <c r="C33" s="28"/>
      <c r="D33" s="28"/>
      <c r="E33" s="118">
        <f t="shared" ref="E33:E39" si="6">(D33-C33)*1440</f>
        <v>0</v>
      </c>
      <c r="F33" s="126">
        <v>0</v>
      </c>
      <c r="G33" s="120">
        <f t="shared" ref="G33:G39" si="7">F33+E33</f>
        <v>0</v>
      </c>
      <c r="H33" s="26" t="s">
        <v>20</v>
      </c>
      <c r="I33" s="45"/>
      <c r="J33" s="350"/>
      <c r="K33" s="145" t="s">
        <v>42</v>
      </c>
      <c r="L33" s="143"/>
      <c r="M33" s="143"/>
      <c r="N33" s="167">
        <f>SUM(N31:N32)</f>
        <v>568.5</v>
      </c>
      <c r="O33" s="139"/>
      <c r="Q33" s="339"/>
      <c r="R33" s="160"/>
      <c r="U33" s="69"/>
      <c r="V33" s="69"/>
      <c r="W33" s="69"/>
      <c r="X33" s="69"/>
      <c r="Y33" s="69"/>
    </row>
    <row r="34" spans="2:25" ht="15" customHeight="1" thickBot="1" x14ac:dyDescent="0.35">
      <c r="B34" s="27"/>
      <c r="C34" s="28"/>
      <c r="D34" s="28"/>
      <c r="E34" s="118">
        <f t="shared" si="6"/>
        <v>0</v>
      </c>
      <c r="F34" s="127">
        <v>0</v>
      </c>
      <c r="G34" s="120">
        <f t="shared" si="7"/>
        <v>0</v>
      </c>
      <c r="H34" s="26" t="s">
        <v>22</v>
      </c>
      <c r="J34" s="215" t="s">
        <v>53</v>
      </c>
      <c r="K34" s="211" t="s">
        <v>54</v>
      </c>
      <c r="L34" s="212"/>
      <c r="M34" s="212"/>
      <c r="N34" s="173">
        <f>SUM(N27,N33)</f>
        <v>1063.5</v>
      </c>
      <c r="O34" s="147"/>
      <c r="Q34" s="339"/>
      <c r="U34" s="69"/>
      <c r="V34" s="69"/>
      <c r="W34" s="69"/>
      <c r="X34" s="69"/>
      <c r="Y34" s="69"/>
    </row>
    <row r="35" spans="2:25" ht="15" customHeight="1" thickBot="1" x14ac:dyDescent="0.35">
      <c r="B35" s="27"/>
      <c r="C35" s="28"/>
      <c r="D35" s="28"/>
      <c r="E35" s="118">
        <f t="shared" si="6"/>
        <v>0</v>
      </c>
      <c r="F35" s="127">
        <v>0</v>
      </c>
      <c r="G35" s="120">
        <f t="shared" si="7"/>
        <v>0</v>
      </c>
      <c r="H35" s="35" t="s">
        <v>23</v>
      </c>
      <c r="J35" s="215"/>
      <c r="K35" s="174" t="s">
        <v>57</v>
      </c>
      <c r="L35" s="175"/>
      <c r="M35" s="175"/>
      <c r="N35" s="176">
        <v>30</v>
      </c>
      <c r="O35" s="117"/>
      <c r="P35" s="69"/>
      <c r="Q35" s="339"/>
      <c r="U35" s="69"/>
      <c r="V35" s="69"/>
      <c r="W35" s="69"/>
      <c r="X35" s="69"/>
      <c r="Y35" s="69"/>
    </row>
    <row r="36" spans="2:25" ht="15" customHeight="1" thickBot="1" x14ac:dyDescent="0.35">
      <c r="B36" s="27"/>
      <c r="C36" s="28"/>
      <c r="D36" s="28"/>
      <c r="E36" s="118">
        <f t="shared" si="6"/>
        <v>0</v>
      </c>
      <c r="F36" s="127">
        <v>0</v>
      </c>
      <c r="G36" s="121">
        <f t="shared" si="7"/>
        <v>0</v>
      </c>
      <c r="H36" s="130">
        <v>0</v>
      </c>
      <c r="J36" s="351"/>
      <c r="K36" s="165"/>
      <c r="L36" s="166"/>
      <c r="M36" s="166"/>
      <c r="N36" s="177" t="s">
        <v>41</v>
      </c>
      <c r="O36" s="177" t="s">
        <v>40</v>
      </c>
      <c r="P36" s="69"/>
      <c r="Q36" s="339"/>
      <c r="U36" s="69"/>
      <c r="V36" s="69"/>
      <c r="W36" s="69"/>
      <c r="X36" s="69"/>
      <c r="Y36" s="69"/>
    </row>
    <row r="37" spans="2:25" ht="15" customHeight="1" x14ac:dyDescent="0.3">
      <c r="B37" s="27"/>
      <c r="C37" s="28"/>
      <c r="D37" s="28"/>
      <c r="E37" s="118">
        <f t="shared" si="6"/>
        <v>0</v>
      </c>
      <c r="F37" s="127">
        <v>0</v>
      </c>
      <c r="G37" s="120">
        <f t="shared" si="7"/>
        <v>0</v>
      </c>
      <c r="H37" s="124"/>
      <c r="J37" s="352" t="s">
        <v>55</v>
      </c>
      <c r="K37" s="169"/>
      <c r="L37" s="170"/>
      <c r="M37" s="170"/>
      <c r="N37" s="171">
        <f>SUM(N34,N35)</f>
        <v>1093.5</v>
      </c>
      <c r="O37" s="172">
        <f>MIN(1,ROUND(N37/1098,2))</f>
        <v>1</v>
      </c>
      <c r="P37" s="69"/>
      <c r="Q37" s="339"/>
      <c r="U37" s="69"/>
      <c r="V37" s="69"/>
      <c r="W37" s="69"/>
      <c r="X37" s="69"/>
      <c r="Y37" s="69"/>
    </row>
    <row r="38" spans="2:25" ht="15" customHeight="1" x14ac:dyDescent="0.3">
      <c r="B38" s="27"/>
      <c r="C38" s="28"/>
      <c r="D38" s="28"/>
      <c r="E38" s="118">
        <f t="shared" si="6"/>
        <v>0</v>
      </c>
      <c r="F38" s="127">
        <v>0</v>
      </c>
      <c r="G38" s="120">
        <f t="shared" si="7"/>
        <v>0</v>
      </c>
      <c r="H38" s="26" t="s">
        <v>25</v>
      </c>
      <c r="J38" s="353"/>
      <c r="K38" s="73"/>
      <c r="L38" s="74"/>
      <c r="M38" s="74"/>
      <c r="N38" s="116"/>
      <c r="O38" s="321">
        <v>1</v>
      </c>
      <c r="P38" s="69"/>
      <c r="Q38" s="341"/>
      <c r="R38" s="69"/>
      <c r="S38" s="69"/>
      <c r="T38" s="69"/>
      <c r="U38" s="69"/>
      <c r="V38" s="69"/>
      <c r="W38" s="69"/>
      <c r="X38" s="69"/>
      <c r="Y38" s="69"/>
    </row>
    <row r="39" spans="2:25" ht="15" customHeight="1" thickBot="1" x14ac:dyDescent="0.35">
      <c r="B39" s="27"/>
      <c r="C39" s="28"/>
      <c r="D39" s="28"/>
      <c r="E39" s="118">
        <f t="shared" si="6"/>
        <v>0</v>
      </c>
      <c r="F39" s="128">
        <v>0</v>
      </c>
      <c r="G39" s="122">
        <f t="shared" si="7"/>
        <v>0</v>
      </c>
      <c r="H39" s="26" t="s">
        <v>22</v>
      </c>
      <c r="J39" s="354"/>
      <c r="P39" s="69"/>
      <c r="Q39" s="341"/>
      <c r="R39" s="69"/>
      <c r="S39" s="69"/>
      <c r="T39" s="69"/>
      <c r="U39" s="69"/>
      <c r="V39" s="69"/>
      <c r="W39" s="69"/>
      <c r="X39" s="69"/>
      <c r="Y39" s="69"/>
    </row>
    <row r="40" spans="2:25" ht="14.25" customHeight="1" thickBot="1" x14ac:dyDescent="0.35">
      <c r="B40" s="31"/>
      <c r="C40" s="32"/>
      <c r="D40" s="32"/>
      <c r="E40" s="33"/>
      <c r="F40" s="34" t="s">
        <v>27</v>
      </c>
      <c r="G40" s="129">
        <v>0</v>
      </c>
      <c r="H40" s="119" t="s">
        <v>26</v>
      </c>
      <c r="J40" s="355"/>
      <c r="L40" s="75"/>
      <c r="M40" s="76"/>
      <c r="N40" s="76"/>
      <c r="P40" s="69"/>
      <c r="Q40" s="341"/>
      <c r="R40" s="69"/>
      <c r="S40" s="69"/>
      <c r="T40" s="69"/>
      <c r="U40" s="69"/>
      <c r="V40" s="69"/>
      <c r="W40" s="69"/>
      <c r="X40" s="69"/>
      <c r="Y40" s="69"/>
    </row>
    <row r="41" spans="2:25" ht="14.25" customHeight="1" x14ac:dyDescent="0.3">
      <c r="B41" s="31"/>
      <c r="C41" s="36"/>
      <c r="D41" s="36"/>
      <c r="E41" s="37"/>
      <c r="F41" s="34" t="s">
        <v>29</v>
      </c>
      <c r="G41" s="125">
        <f>SUM(G33:G39)-G40</f>
        <v>0</v>
      </c>
      <c r="H41" s="35" t="s">
        <v>28</v>
      </c>
      <c r="J41" s="31"/>
      <c r="L41" s="77"/>
      <c r="O41" s="72"/>
      <c r="P41" s="69"/>
      <c r="Q41" s="342"/>
      <c r="R41" s="69"/>
      <c r="S41" s="69"/>
      <c r="T41" s="69"/>
      <c r="U41" s="69"/>
      <c r="V41" s="69"/>
      <c r="W41" s="69"/>
      <c r="X41" s="69"/>
      <c r="Y41" s="69"/>
    </row>
    <row r="42" spans="2:25" ht="14.25" customHeight="1" thickBot="1" x14ac:dyDescent="0.35">
      <c r="B42" s="47"/>
      <c r="C42" s="48"/>
      <c r="D42" s="48"/>
      <c r="E42" s="49"/>
      <c r="F42" s="50" t="s">
        <v>30</v>
      </c>
      <c r="G42" s="51">
        <f>ROUND(G41/60,2)</f>
        <v>0</v>
      </c>
      <c r="H42" s="67">
        <f>H36*G42</f>
        <v>0</v>
      </c>
      <c r="J42" s="356"/>
      <c r="K42" s="39"/>
      <c r="L42" s="343"/>
      <c r="M42" s="39"/>
      <c r="N42" s="39"/>
      <c r="O42" s="312"/>
      <c r="P42" s="344"/>
      <c r="Q42" s="345"/>
      <c r="R42" s="69"/>
      <c r="S42" s="69"/>
      <c r="T42" s="69"/>
      <c r="U42" s="69"/>
      <c r="V42" s="69"/>
      <c r="W42" s="69"/>
      <c r="X42" s="69"/>
      <c r="Y42" s="69"/>
    </row>
    <row r="43" spans="2:25" ht="15" customHeight="1" thickTop="1" x14ac:dyDescent="0.3">
      <c r="J43" s="78"/>
      <c r="K43" s="71"/>
      <c r="L43" s="72"/>
      <c r="M43" s="72"/>
      <c r="N43" s="79"/>
      <c r="Q43" s="69"/>
      <c r="R43" s="69"/>
      <c r="S43" s="69"/>
      <c r="T43" s="69"/>
      <c r="U43" s="69"/>
      <c r="V43" s="69"/>
      <c r="W43" s="69"/>
      <c r="X43" s="69"/>
      <c r="Y43" s="69"/>
    </row>
    <row r="44" spans="2:25" ht="15" customHeight="1" x14ac:dyDescent="0.3">
      <c r="K44" s="62"/>
      <c r="L44" s="62"/>
      <c r="M44" s="62"/>
      <c r="N44" s="62"/>
      <c r="P44" s="69"/>
      <c r="Q44" s="69"/>
      <c r="R44" s="69"/>
      <c r="S44" s="69"/>
      <c r="T44" s="69"/>
      <c r="U44" s="69"/>
      <c r="V44" s="69"/>
      <c r="W44" s="69"/>
      <c r="X44" s="69"/>
      <c r="Y44" s="69"/>
    </row>
    <row r="45" spans="2:25" ht="15" customHeight="1" x14ac:dyDescent="0.3">
      <c r="P45" s="69"/>
      <c r="Q45" s="69"/>
      <c r="R45" s="69"/>
      <c r="S45" s="69"/>
      <c r="T45" s="69"/>
      <c r="U45" s="69"/>
      <c r="V45" s="69"/>
      <c r="W45" s="69"/>
      <c r="X45" s="69"/>
      <c r="Y45" s="69"/>
    </row>
    <row r="46" spans="2:25" ht="15" customHeight="1" x14ac:dyDescent="0.3"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2:25" ht="15" customHeight="1" x14ac:dyDescent="0.3">
      <c r="P47" s="69"/>
      <c r="Q47" s="69"/>
      <c r="R47" s="69"/>
      <c r="S47" s="69"/>
      <c r="T47" s="69"/>
      <c r="U47" s="69"/>
      <c r="V47" s="69"/>
      <c r="W47" s="69"/>
      <c r="X47" s="69"/>
      <c r="Y47" s="69"/>
    </row>
    <row r="48" spans="2:25" ht="15" customHeight="1" x14ac:dyDescent="0.3"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2:25" ht="15" customHeight="1" x14ac:dyDescent="0.3">
      <c r="P49" s="69"/>
      <c r="Q49" s="69"/>
      <c r="R49" s="69"/>
      <c r="S49" s="69"/>
      <c r="T49" s="69"/>
      <c r="U49" s="69"/>
      <c r="V49" s="69"/>
      <c r="W49" s="69"/>
      <c r="X49" s="69"/>
      <c r="Y49" s="69"/>
    </row>
    <row r="50" spans="2:25" ht="15" customHeight="1" x14ac:dyDescent="0.3">
      <c r="J50" s="80"/>
      <c r="P50" s="69"/>
      <c r="Q50" s="69"/>
      <c r="R50" s="69"/>
      <c r="S50" s="69"/>
      <c r="T50" s="69"/>
      <c r="U50" s="69"/>
      <c r="V50" s="69"/>
      <c r="W50" s="69"/>
      <c r="X50" s="69"/>
      <c r="Y50" s="69"/>
    </row>
    <row r="51" spans="2:25" ht="15.75" customHeight="1" x14ac:dyDescent="0.3">
      <c r="J51" s="81"/>
      <c r="P51" s="69"/>
      <c r="Q51" s="69"/>
      <c r="R51" s="69"/>
      <c r="S51" s="69"/>
      <c r="T51" s="69"/>
      <c r="U51" s="69"/>
      <c r="V51" s="69"/>
      <c r="W51" s="69"/>
      <c r="X51" s="69"/>
      <c r="Y51" s="69"/>
    </row>
    <row r="52" spans="2:25" ht="15.75" customHeight="1" x14ac:dyDescent="0.3">
      <c r="J52" s="83"/>
      <c r="P52" s="69"/>
      <c r="Q52" s="69"/>
      <c r="R52" s="69"/>
      <c r="S52" s="69"/>
      <c r="T52" s="69"/>
      <c r="U52" s="69"/>
      <c r="V52" s="69"/>
      <c r="W52" s="69"/>
      <c r="X52" s="69"/>
      <c r="Y52" s="69"/>
    </row>
    <row r="53" spans="2:25" ht="12" customHeight="1" x14ac:dyDescent="0.35">
      <c r="B53" s="207"/>
      <c r="C53" s="207"/>
      <c r="J53" s="81"/>
      <c r="P53" s="69"/>
      <c r="Q53" s="69"/>
      <c r="R53" s="69"/>
      <c r="S53" s="69"/>
      <c r="T53" s="69"/>
      <c r="U53" s="69"/>
      <c r="V53" s="69"/>
      <c r="W53" s="69"/>
      <c r="X53" s="69"/>
      <c r="Y53" s="69"/>
    </row>
    <row r="54" spans="2:25" ht="15.75" customHeight="1" x14ac:dyDescent="0.3">
      <c r="B54" s="54"/>
      <c r="C54" s="54"/>
      <c r="J54" s="81"/>
      <c r="P54" s="69"/>
      <c r="Q54" s="69"/>
      <c r="R54" s="69"/>
      <c r="S54" s="69"/>
      <c r="T54" s="69"/>
      <c r="U54" s="69"/>
      <c r="V54" s="69"/>
      <c r="W54" s="69"/>
      <c r="X54" s="69"/>
      <c r="Y54" s="69"/>
    </row>
    <row r="55" spans="2:25" ht="15.75" customHeight="1" x14ac:dyDescent="0.3">
      <c r="C55" s="36"/>
      <c r="H55" s="82"/>
      <c r="J55" s="81"/>
      <c r="P55" s="69"/>
      <c r="Q55" s="69"/>
      <c r="R55" s="69"/>
      <c r="S55" s="69"/>
      <c r="T55" s="69"/>
      <c r="U55" s="69"/>
      <c r="V55" s="69"/>
      <c r="W55" s="69"/>
      <c r="X55" s="69"/>
      <c r="Y55" s="69"/>
    </row>
    <row r="56" spans="2:25" ht="15.75" customHeight="1" x14ac:dyDescent="0.3">
      <c r="C56" s="36"/>
      <c r="H56" s="84"/>
      <c r="J56" s="81"/>
      <c r="P56" s="69"/>
      <c r="Q56" s="69"/>
      <c r="R56" s="69"/>
      <c r="S56" s="69"/>
      <c r="T56" s="69"/>
      <c r="U56" s="69"/>
      <c r="V56" s="69"/>
      <c r="W56" s="69"/>
      <c r="X56" s="69"/>
      <c r="Y56" s="69"/>
    </row>
    <row r="57" spans="2:25" ht="15.75" customHeight="1" x14ac:dyDescent="0.3">
      <c r="B57" s="85"/>
      <c r="H57" s="84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spans="2:25" ht="15.75" customHeight="1" x14ac:dyDescent="0.3">
      <c r="B58" s="86"/>
      <c r="C58" s="87"/>
      <c r="H58" s="84"/>
      <c r="Q58" s="69"/>
      <c r="R58" s="69"/>
      <c r="S58" s="69"/>
      <c r="T58" s="69"/>
      <c r="U58" s="69"/>
      <c r="V58" s="69"/>
      <c r="W58" s="69"/>
      <c r="X58" s="69"/>
      <c r="Y58" s="69"/>
    </row>
    <row r="59" spans="2:25" ht="15.75" customHeight="1" x14ac:dyDescent="0.3">
      <c r="B59" s="87"/>
      <c r="C59" s="87"/>
      <c r="H59" s="84"/>
    </row>
    <row r="60" spans="2:25" ht="15.75" customHeight="1" x14ac:dyDescent="0.3">
      <c r="B60" s="87"/>
      <c r="C60" s="87"/>
      <c r="H60" s="84"/>
    </row>
    <row r="61" spans="2:25" x14ac:dyDescent="0.3">
      <c r="B61" s="87"/>
      <c r="C61" s="87"/>
      <c r="H61" s="84"/>
    </row>
    <row r="62" spans="2:25" x14ac:dyDescent="0.3">
      <c r="B62" s="36"/>
      <c r="C62" s="88"/>
      <c r="H62" s="84"/>
    </row>
    <row r="63" spans="2:25" x14ac:dyDescent="0.3">
      <c r="B63" s="36"/>
      <c r="C63" s="88"/>
      <c r="H63" s="89"/>
    </row>
    <row r="64" spans="2:25" x14ac:dyDescent="0.3">
      <c r="B64" s="36"/>
      <c r="C64" s="88"/>
      <c r="H64" s="89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26" bottom="0.21" header="0.2" footer="0.16"/>
  <pageSetup scale="89" orientation="landscape" r:id="rId1"/>
  <headerFooter alignWithMargins="0">
    <oddHeader xml:space="preserve">&amp;L
&amp;R
</oddHead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 </vt:lpstr>
      <vt:lpstr>Tab 2 - Hours </vt:lpstr>
      <vt:lpstr>2a. Add'l Schedules</vt:lpstr>
      <vt:lpstr>EXAMPLE 2026-27</vt:lpstr>
      <vt:lpstr>'2a. Add''l Schedules'!Print_Area</vt:lpstr>
      <vt:lpstr>'EXAMPLE 2026-27'!Print_Area</vt:lpstr>
      <vt:lpstr>'Instructions '!Print_Area</vt:lpstr>
      <vt:lpstr>'Tab 2 - Hours '!Print_Area</vt:lpstr>
    </vt:vector>
  </TitlesOfParts>
  <Company>Ottawa Area Intermediate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Emily Taylor</cp:lastModifiedBy>
  <cp:lastPrinted>2026-05-07T21:17:43Z</cp:lastPrinted>
  <dcterms:created xsi:type="dcterms:W3CDTF">2008-03-17T15:16:38Z</dcterms:created>
  <dcterms:modified xsi:type="dcterms:W3CDTF">2026-07-13T15:13:38Z</dcterms:modified>
</cp:coreProperties>
</file>