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codeName="ThisWorkbook" defaultThemeVersion="124226"/>
  <mc:AlternateContent xmlns:mc="http://schemas.openxmlformats.org/markup-compatibility/2006">
    <mc:Choice Requires="x15">
      <x15ac:absPath xmlns:x15ac="http://schemas.microsoft.com/office/spreadsheetml/2010/11/ac" url="https://clintnet-my.sharepoint.com/personal/jessie_cline_clint_net/Documents/Business Services - JC/"/>
    </mc:Choice>
  </mc:AlternateContent>
  <xr:revisionPtr revIDLastSave="0" documentId="8_{CB1F691B-864A-5A46-94D0-B4D55C26EDDB}" xr6:coauthVersionLast="47" xr6:coauthVersionMax="47" xr10:uidLastSave="{00000000-0000-0000-0000-000000000000}"/>
  <bookViews>
    <workbookView xWindow="-28140" yWindow="260" windowWidth="24120" windowHeight="19460" xr2:uid="{00000000-000D-0000-FFFF-FFFF00000000}"/>
  </bookViews>
  <sheets>
    <sheet name="FY25 Compensation &amp; Benefit Cal" sheetId="6" r:id="rId1"/>
  </sheets>
  <definedNames>
    <definedName name="JFLKJDF3" localSheetId="0">#REF!</definedName>
    <definedName name="JFLKJDF3">#REF!</definedName>
    <definedName name="_xlnm.Print_Area" localSheetId="0">'FY25 Compensation &amp; Benefit Cal'!$A$1:$L$34</definedName>
    <definedName name="_xlnm.Print_Area">#REF!</definedName>
    <definedName name="workfi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6" l="1"/>
  <c r="J22" i="6"/>
  <c r="J21" i="6"/>
  <c r="H21" i="6"/>
  <c r="H13" i="6"/>
  <c r="H23" i="6" s="1"/>
  <c r="H20" i="6" l="1"/>
  <c r="H25" i="6"/>
  <c r="H24" i="6"/>
  <c r="J13" i="6"/>
  <c r="J25" i="6" s="1"/>
  <c r="J23" i="6" l="1"/>
  <c r="J20" i="6"/>
  <c r="J26" i="6" l="1"/>
  <c r="J28" i="6" s="1"/>
  <c r="H26" i="6"/>
  <c r="H28" i="6" s="1"/>
</calcChain>
</file>

<file path=xl/sharedStrings.xml><?xml version="1.0" encoding="utf-8"?>
<sst xmlns="http://schemas.openxmlformats.org/spreadsheetml/2006/main" count="63" uniqueCount="32">
  <si>
    <t>Workers' Compensation</t>
  </si>
  <si>
    <t>Teacher Retirement/TRS Care</t>
  </si>
  <si>
    <t>Teachers and Other Professional Salaries</t>
  </si>
  <si>
    <t>$</t>
  </si>
  <si>
    <t>Total Salary Costs</t>
  </si>
  <si>
    <t>Total Employee Benefit Costs</t>
  </si>
  <si>
    <t>Total Payroll Costs</t>
  </si>
  <si>
    <t>Substitute Teacher-Salary</t>
  </si>
  <si>
    <t>Stipends</t>
  </si>
  <si>
    <t>Support Personnel-Extra Duty or OT</t>
  </si>
  <si>
    <t>Part-Time Personnel</t>
  </si>
  <si>
    <t>Support Personnel Salaries</t>
  </si>
  <si>
    <t>Enter Data in Highlighted Cells Only</t>
  </si>
  <si>
    <t>SS/Medicare</t>
  </si>
  <si>
    <t>District Paid Benefits</t>
  </si>
  <si>
    <t>SALARY INFORMATION</t>
  </si>
  <si>
    <t>BENEFIT INFORMATION</t>
  </si>
  <si>
    <t>LOCAL FUNDS</t>
  </si>
  <si>
    <t>or</t>
  </si>
  <si>
    <t>FEDERAL FUNDS</t>
  </si>
  <si>
    <t>Extra Duty Pay-Tutoring &amp; Workshops</t>
  </si>
  <si>
    <t>Enter Total FTE Count for Amounts Entered In Object 6119 &amp; 6129 Only</t>
  </si>
  <si>
    <t xml:space="preserve">Compensation </t>
  </si>
  <si>
    <t>Notes:</t>
  </si>
  <si>
    <r>
      <t>Full Time Equivilant</t>
    </r>
    <r>
      <rPr>
        <b/>
        <sz val="8"/>
        <color rgb="FFFF0000"/>
        <rFont val="Calibri"/>
        <family val="2"/>
        <scheme val="minor"/>
      </rPr>
      <t xml:space="preserve"> (Full Time Employee)  </t>
    </r>
    <r>
      <rPr>
        <b/>
        <sz val="10"/>
        <color rgb="FFFF0000"/>
        <rFont val="Calibri"/>
        <family val="2"/>
        <scheme val="minor"/>
      </rPr>
      <t xml:space="preserve">1  FTE - 1.0   1/2 FTE = .50  </t>
    </r>
  </si>
  <si>
    <t xml:space="preserve">This section may be used to enter notes.  </t>
  </si>
  <si>
    <r>
      <rPr>
        <sz val="14"/>
        <color theme="1"/>
        <rFont val="Calibri"/>
        <family val="2"/>
        <scheme val="minor"/>
      </rPr>
      <t>Group Life Insurance</t>
    </r>
    <r>
      <rPr>
        <sz val="11"/>
        <color theme="1"/>
        <rFont val="Calibri"/>
        <family val="2"/>
        <scheme val="minor"/>
      </rPr>
      <t xml:space="preserve"> </t>
    </r>
    <r>
      <rPr>
        <sz val="8"/>
        <color theme="1"/>
        <rFont val="Calibri"/>
        <family val="2"/>
        <scheme val="minor"/>
      </rPr>
      <t>($1.75 x 12 Mths)</t>
    </r>
  </si>
  <si>
    <r>
      <rPr>
        <sz val="14"/>
        <color theme="1"/>
        <rFont val="Calibri"/>
        <family val="2"/>
        <scheme val="minor"/>
      </rPr>
      <t>Group Health</t>
    </r>
    <r>
      <rPr>
        <sz val="9"/>
        <color theme="1"/>
        <rFont val="Calibri"/>
        <family val="2"/>
        <scheme val="minor"/>
      </rPr>
      <t xml:space="preserve"> </t>
    </r>
    <r>
      <rPr>
        <sz val="8"/>
        <color theme="1"/>
        <rFont val="Calibri"/>
        <family val="2"/>
        <scheme val="minor"/>
      </rPr>
      <t xml:space="preserve">($321.00 x 12 Mths) &amp; </t>
    </r>
    <r>
      <rPr>
        <sz val="11"/>
        <color theme="1"/>
        <rFont val="Calibri"/>
        <family val="2"/>
        <scheme val="minor"/>
      </rPr>
      <t xml:space="preserve">EAP </t>
    </r>
    <r>
      <rPr>
        <sz val="8"/>
        <color theme="1"/>
        <rFont val="Calibri"/>
        <family val="2"/>
        <scheme val="minor"/>
      </rPr>
      <t>(1.21x12 Mths)</t>
    </r>
  </si>
  <si>
    <r>
      <t>Teacher Retirement/</t>
    </r>
    <r>
      <rPr>
        <b/>
        <sz val="10"/>
        <color theme="1"/>
        <rFont val="Calibri"/>
        <family val="2"/>
        <scheme val="minor"/>
      </rPr>
      <t>TRS Care-On Behalf 8.25 &amp; Public Ed Employer 2%</t>
    </r>
  </si>
  <si>
    <t xml:space="preserve">This worksheet will estimate compensation and benefits based on the amounts entered.  It is intended to be used as a budgeting tool.  The objects listed may be used for any account combinations.  Please request or submit budget amounts for all objects populated.   Contact the Business Service Department if you have any questions.  </t>
  </si>
  <si>
    <t>07.09.26</t>
  </si>
  <si>
    <t>Compensation &amp; Benefit Calculator For Budgeting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</si>
</sst>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000_);[Red]\(#,##0.0000\)"/>
    <numFmt numFmtId="166" formatCode="0.000%"/>
  </numFmts>
  <fonts count="23" x14ac:knownFonts="1">
    <font>
      <sz val="11"/>
      <color theme="1"/>
      <name val="Calibri"/>
      <family val="2"/>
      <scheme val="minor"/>
    </font>
    <font>
      <sz val="12"/>
      <name val="Arial"/>
      <family val="2"/>
    </font>
    <font>
      <b/>
      <sz val="12"/>
      <color theme="1"/>
      <name val="Arial"/>
      <family val="2"/>
    </font>
    <font>
      <sz val="12"/>
      <color theme="1"/>
      <name val="Arial"/>
      <family val="2"/>
    </font>
    <font>
      <b/>
      <sz val="14"/>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8"/>
      <color theme="1"/>
      <name val="Calibri"/>
      <family val="2"/>
      <scheme val="minor"/>
    </font>
    <font>
      <b/>
      <sz val="12"/>
      <color rgb="FFFF0000"/>
      <name val="Calibri"/>
      <family val="2"/>
      <scheme val="minor"/>
    </font>
    <font>
      <b/>
      <sz val="10"/>
      <color rgb="FFFF0000"/>
      <name val="Calibri"/>
      <family val="2"/>
      <scheme val="minor"/>
    </font>
    <font>
      <sz val="8"/>
      <color theme="0" tint="-0.499984740745262"/>
      <name val="Calibri"/>
      <family val="2"/>
      <scheme val="minor"/>
    </font>
    <font>
      <b/>
      <sz val="8"/>
      <color theme="0" tint="-0.499984740745262"/>
      <name val="Calibri"/>
      <family val="2"/>
      <scheme val="minor"/>
    </font>
    <font>
      <b/>
      <sz val="8"/>
      <color rgb="FFFF0000"/>
      <name val="Calibri"/>
      <family val="2"/>
      <scheme val="minor"/>
    </font>
    <font>
      <sz val="14"/>
      <color theme="1"/>
      <name val="Calibri"/>
      <family val="2"/>
      <scheme val="minor"/>
    </font>
    <font>
      <b/>
      <sz val="14"/>
      <color rgb="FFFF0000"/>
      <name val="Calibri"/>
      <family val="2"/>
      <scheme val="minor"/>
    </font>
    <font>
      <b/>
      <sz val="12"/>
      <name val="Calibri"/>
      <family val="2"/>
      <scheme val="minor"/>
    </font>
    <font>
      <i/>
      <sz val="12"/>
      <color theme="1"/>
      <name val="Arial"/>
      <family val="2"/>
    </font>
    <font>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00B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9" fontId="22" fillId="0" borderId="0" applyFont="0" applyFill="0" applyBorder="0" applyAlignment="0" applyProtection="0"/>
  </cellStyleXfs>
  <cellXfs count="110">
    <xf numFmtId="0" fontId="0" fillId="0" borderId="0" xfId="0"/>
    <xf numFmtId="0" fontId="3" fillId="0" borderId="0" xfId="0" applyFont="1"/>
    <xf numFmtId="0" fontId="2" fillId="0" borderId="0" xfId="0" applyFont="1"/>
    <xf numFmtId="40" fontId="3" fillId="0" borderId="0" xfId="0" applyNumberFormat="1" applyFont="1"/>
    <xf numFmtId="0" fontId="5" fillId="0" borderId="0" xfId="0" applyFont="1"/>
    <xf numFmtId="0" fontId="6" fillId="0" borderId="0" xfId="0" applyFont="1"/>
    <xf numFmtId="0" fontId="6" fillId="0" borderId="0" xfId="0" applyFont="1" applyAlignment="1">
      <alignment horizontal="center"/>
    </xf>
    <xf numFmtId="3" fontId="5" fillId="0" borderId="0" xfId="1" applyNumberFormat="1" applyFont="1" applyAlignment="1">
      <alignment horizontal="left" vertical="center"/>
    </xf>
    <xf numFmtId="164" fontId="5" fillId="0" borderId="0" xfId="1" applyNumberFormat="1" applyFont="1" applyAlignment="1">
      <alignment horizontal="left" vertical="center"/>
    </xf>
    <xf numFmtId="40" fontId="5" fillId="0" borderId="0" xfId="0" applyNumberFormat="1" applyFont="1"/>
    <xf numFmtId="0" fontId="5" fillId="0" borderId="0" xfId="0" applyFont="1" applyAlignment="1">
      <alignment horizontal="right"/>
    </xf>
    <xf numFmtId="40" fontId="5" fillId="0" borderId="0" xfId="0" applyNumberFormat="1" applyFont="1" applyAlignment="1">
      <alignment horizontal="right"/>
    </xf>
    <xf numFmtId="40" fontId="6" fillId="0" borderId="0" xfId="0" applyNumberFormat="1" applyFont="1" applyAlignment="1">
      <alignment horizontal="center"/>
    </xf>
    <xf numFmtId="0" fontId="7" fillId="0" borderId="0" xfId="0" applyFont="1" applyAlignment="1">
      <alignment horizontal="center" vertical="center"/>
    </xf>
    <xf numFmtId="0" fontId="7" fillId="0" borderId="6" xfId="0" applyFont="1" applyBorder="1" applyAlignment="1">
      <alignment vertical="center"/>
    </xf>
    <xf numFmtId="0" fontId="7" fillId="0" borderId="0" xfId="0" applyFont="1" applyAlignment="1">
      <alignment vertical="center"/>
    </xf>
    <xf numFmtId="0" fontId="7" fillId="0" borderId="7" xfId="0" applyFont="1" applyBorder="1" applyAlignment="1">
      <alignment vertical="center"/>
    </xf>
    <xf numFmtId="0" fontId="7" fillId="0" borderId="7" xfId="0" applyFont="1" applyBorder="1" applyAlignment="1">
      <alignment horizontal="center" vertical="center"/>
    </xf>
    <xf numFmtId="0" fontId="6" fillId="0" borderId="7" xfId="0" applyFont="1" applyBorder="1" applyAlignment="1">
      <alignment horizontal="center"/>
    </xf>
    <xf numFmtId="0" fontId="6" fillId="0" borderId="6" xfId="1" applyFont="1" applyBorder="1" applyAlignment="1">
      <alignment horizontal="center" vertical="center"/>
    </xf>
    <xf numFmtId="0" fontId="5" fillId="0" borderId="7" xfId="0" applyFont="1" applyBorder="1"/>
    <xf numFmtId="0" fontId="5" fillId="0" borderId="8" xfId="0" applyFont="1" applyBorder="1"/>
    <xf numFmtId="40" fontId="6" fillId="0" borderId="0" xfId="0" applyNumberFormat="1" applyFont="1"/>
    <xf numFmtId="40" fontId="5" fillId="0" borderId="7" xfId="0" applyNumberFormat="1" applyFont="1" applyBorder="1"/>
    <xf numFmtId="40" fontId="6" fillId="0" borderId="7" xfId="0" applyNumberFormat="1" applyFont="1" applyBorder="1"/>
    <xf numFmtId="40" fontId="6" fillId="0" borderId="0" xfId="0" applyNumberFormat="1"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40" fontId="9" fillId="0" borderId="0" xfId="1" applyNumberFormat="1" applyFont="1" applyAlignment="1">
      <alignment horizontal="center" vertical="center"/>
    </xf>
    <xf numFmtId="40" fontId="9" fillId="0" borderId="0" xfId="0" applyNumberFormat="1" applyFont="1" applyAlignment="1">
      <alignment horizontal="center"/>
    </xf>
    <xf numFmtId="40" fontId="9" fillId="0" borderId="0" xfId="0" applyNumberFormat="1" applyFont="1" applyAlignment="1">
      <alignment horizontal="right"/>
    </xf>
    <xf numFmtId="0" fontId="5" fillId="0" borderId="6" xfId="0" applyFont="1" applyBorder="1" applyAlignment="1">
      <alignment horizontal="center"/>
    </xf>
    <xf numFmtId="3" fontId="0" fillId="0" borderId="0" xfId="1" applyNumberFormat="1" applyFont="1" applyAlignment="1">
      <alignment horizontal="left" vertical="center"/>
    </xf>
    <xf numFmtId="0" fontId="5" fillId="0" borderId="0" xfId="0" applyFont="1" applyAlignment="1">
      <alignment horizontal="center"/>
    </xf>
    <xf numFmtId="0" fontId="4" fillId="0" borderId="0" xfId="0" applyFont="1" applyAlignment="1">
      <alignment vertical="center"/>
    </xf>
    <xf numFmtId="40" fontId="6" fillId="0" borderId="0" xfId="1" applyNumberFormat="1" applyFont="1" applyAlignment="1">
      <alignment horizontal="right" vertical="center"/>
    </xf>
    <xf numFmtId="0" fontId="8" fillId="0" borderId="6" xfId="0" applyFont="1" applyBorder="1" applyAlignment="1">
      <alignment horizontal="center" vertical="center" wrapText="1"/>
    </xf>
    <xf numFmtId="0" fontId="13" fillId="0" borderId="6" xfId="1" applyFont="1" applyBorder="1" applyAlignment="1">
      <alignment horizontal="center" vertical="center"/>
    </xf>
    <xf numFmtId="0" fontId="13" fillId="0" borderId="0" xfId="0" applyFont="1" applyAlignment="1">
      <alignment horizontal="right"/>
    </xf>
    <xf numFmtId="40" fontId="13" fillId="0" borderId="0" xfId="0" applyNumberFormat="1" applyFont="1" applyAlignment="1">
      <alignment horizontal="right"/>
    </xf>
    <xf numFmtId="40" fontId="13" fillId="0" borderId="0" xfId="0" applyNumberFormat="1" applyFont="1"/>
    <xf numFmtId="0" fontId="13" fillId="0" borderId="0" xfId="0" applyFont="1" applyAlignment="1">
      <alignment horizontal="right"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4" fillId="0" borderId="0" xfId="0" applyFont="1" applyAlignment="1">
      <alignment horizontal="center" vertical="center" wrapText="1"/>
    </xf>
    <xf numFmtId="0" fontId="14" fillId="0" borderId="0" xfId="0" applyFont="1" applyAlignment="1">
      <alignment vertical="center"/>
    </xf>
    <xf numFmtId="0" fontId="9" fillId="0" borderId="6" xfId="0" applyFont="1" applyBorder="1" applyAlignment="1">
      <alignment wrapText="1"/>
    </xf>
    <xf numFmtId="0" fontId="9" fillId="0" borderId="0" xfId="0" applyFont="1" applyAlignment="1">
      <alignment wrapText="1"/>
    </xf>
    <xf numFmtId="165" fontId="9" fillId="4" borderId="0" xfId="1" applyNumberFormat="1" applyFont="1" applyFill="1" applyAlignment="1">
      <alignment horizontal="right" vertical="center"/>
    </xf>
    <xf numFmtId="40" fontId="9" fillId="4" borderId="0" xfId="1" applyNumberFormat="1" applyFont="1" applyFill="1" applyAlignment="1">
      <alignment horizontal="right" vertical="center"/>
    </xf>
    <xf numFmtId="3" fontId="18" fillId="0" borderId="0" xfId="1" applyNumberFormat="1" applyFont="1" applyAlignment="1">
      <alignment horizontal="left" vertical="center"/>
    </xf>
    <xf numFmtId="3" fontId="19" fillId="0" borderId="0" xfId="1" applyNumberFormat="1" applyFont="1" applyAlignment="1">
      <alignment horizontal="left" vertical="center"/>
    </xf>
    <xf numFmtId="0" fontId="4" fillId="0" borderId="0" xfId="0" applyFont="1" applyAlignment="1">
      <alignment horizontal="center" vertical="center"/>
    </xf>
    <xf numFmtId="40" fontId="18" fillId="2" borderId="1" xfId="0" applyNumberFormat="1" applyFont="1" applyFill="1" applyBorder="1"/>
    <xf numFmtId="40" fontId="19" fillId="2" borderId="1" xfId="0" applyNumberFormat="1" applyFont="1" applyFill="1" applyBorder="1" applyAlignment="1">
      <alignment horizontal="center" vertical="center"/>
    </xf>
    <xf numFmtId="40" fontId="19" fillId="0" borderId="0" xfId="0" applyNumberFormat="1" applyFont="1" applyAlignment="1">
      <alignment horizontal="center" vertical="center"/>
    </xf>
    <xf numFmtId="40" fontId="18" fillId="0" borderId="1" xfId="0" applyNumberFormat="1" applyFont="1" applyBorder="1"/>
    <xf numFmtId="40" fontId="18" fillId="0" borderId="0" xfId="1" applyNumberFormat="1" applyFont="1" applyAlignment="1">
      <alignment horizontal="right" vertical="center"/>
    </xf>
    <xf numFmtId="40" fontId="18" fillId="0" borderId="0" xfId="0" applyNumberFormat="1" applyFont="1"/>
    <xf numFmtId="40" fontId="4" fillId="0" borderId="10" xfId="0" applyNumberFormat="1" applyFont="1" applyBorder="1" applyAlignment="1">
      <alignment vertical="center"/>
    </xf>
    <xf numFmtId="40" fontId="4" fillId="0" borderId="0" xfId="1" applyNumberFormat="1" applyFont="1" applyAlignment="1">
      <alignment horizontal="right" vertical="center"/>
    </xf>
    <xf numFmtId="40" fontId="4" fillId="0" borderId="0" xfId="0" applyNumberFormat="1" applyFont="1" applyAlignment="1">
      <alignment vertical="center"/>
    </xf>
    <xf numFmtId="40" fontId="4" fillId="0" borderId="0" xfId="0" applyNumberFormat="1" applyFont="1" applyAlignment="1">
      <alignment horizontal="right"/>
    </xf>
    <xf numFmtId="40" fontId="4" fillId="0" borderId="0" xfId="0" applyNumberFormat="1" applyFont="1"/>
    <xf numFmtId="40" fontId="4" fillId="0" borderId="2" xfId="0" applyNumberFormat="1" applyFont="1" applyBorder="1"/>
    <xf numFmtId="164" fontId="18" fillId="0" borderId="0" xfId="1" applyNumberFormat="1" applyFont="1" applyAlignment="1">
      <alignment horizontal="left" vertical="center"/>
    </xf>
    <xf numFmtId="164" fontId="4" fillId="0" borderId="0" xfId="1" applyNumberFormat="1" applyFont="1" applyAlignment="1">
      <alignment horizontal="left" vertical="center"/>
    </xf>
    <xf numFmtId="0" fontId="18" fillId="0" borderId="0" xfId="0" applyFont="1"/>
    <xf numFmtId="40" fontId="4" fillId="0" borderId="2" xfId="0" applyNumberFormat="1" applyFont="1" applyBorder="1" applyAlignment="1">
      <alignment vertical="center"/>
    </xf>
    <xf numFmtId="0" fontId="4" fillId="0" borderId="0" xfId="0" applyFont="1" applyAlignment="1">
      <alignment horizontal="left"/>
    </xf>
    <xf numFmtId="0" fontId="4" fillId="0" borderId="0" xfId="1" applyFont="1" applyAlignment="1">
      <alignment horizontal="center" vertical="center"/>
    </xf>
    <xf numFmtId="0" fontId="7" fillId="0" borderId="0" xfId="0" applyFont="1" applyAlignment="1">
      <alignment horizontal="center" vertical="center" wrapText="1"/>
    </xf>
    <xf numFmtId="0" fontId="21" fillId="0" borderId="0" xfId="0" applyFont="1"/>
    <xf numFmtId="0" fontId="4" fillId="5" borderId="0" xfId="1" applyFont="1" applyFill="1" applyAlignment="1">
      <alignment horizontal="center" vertical="center"/>
    </xf>
    <xf numFmtId="3" fontId="4" fillId="5" borderId="0" xfId="1" applyNumberFormat="1" applyFont="1" applyFill="1" applyAlignment="1">
      <alignment horizontal="left" vertical="center" wrapText="1"/>
    </xf>
    <xf numFmtId="165" fontId="8" fillId="5" borderId="0" xfId="1" applyNumberFormat="1" applyFont="1" applyFill="1" applyAlignment="1">
      <alignment horizontal="right" vertical="center"/>
    </xf>
    <xf numFmtId="9" fontId="9" fillId="4" borderId="0" xfId="2" applyFont="1" applyFill="1" applyAlignment="1">
      <alignment horizontal="right" vertical="center"/>
    </xf>
    <xf numFmtId="166" fontId="0" fillId="0" borderId="0" xfId="0" applyNumberFormat="1"/>
    <xf numFmtId="0" fontId="9" fillId="4" borderId="0" xfId="2" applyNumberFormat="1" applyFont="1" applyFill="1" applyAlignment="1">
      <alignment horizontal="right" vertical="center"/>
    </xf>
    <xf numFmtId="14" fontId="15" fillId="0" borderId="8" xfId="0" applyNumberFormat="1" applyFont="1" applyBorder="1" applyAlignment="1">
      <alignment horizontal="center" wrapText="1"/>
    </xf>
    <xf numFmtId="0" fontId="15" fillId="0" borderId="9" xfId="0" applyFont="1" applyBorder="1" applyAlignment="1">
      <alignment horizont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Alignment="1">
      <alignment horizontal="center" vertical="center" wrapText="1"/>
    </xf>
    <xf numFmtId="0" fontId="20" fillId="3" borderId="11" xfId="0" applyFont="1" applyFill="1" applyBorder="1" applyAlignment="1">
      <alignment horizontal="center" vertical="center" textRotation="255"/>
    </xf>
    <xf numFmtId="0" fontId="20" fillId="3" borderId="12" xfId="0" applyFont="1" applyFill="1" applyBorder="1" applyAlignment="1">
      <alignment horizontal="center" vertical="center" textRotation="255"/>
    </xf>
    <xf numFmtId="0" fontId="20" fillId="3" borderId="13" xfId="0" applyFont="1" applyFill="1" applyBorder="1" applyAlignment="1">
      <alignment horizontal="center" vertical="center" textRotation="255"/>
    </xf>
    <xf numFmtId="0" fontId="4" fillId="2" borderId="1" xfId="0" applyFont="1" applyFill="1" applyBorder="1" applyAlignment="1">
      <alignment horizontal="center" vertical="center"/>
    </xf>
    <xf numFmtId="0" fontId="6" fillId="3" borderId="11" xfId="0" applyFont="1" applyFill="1" applyBorder="1" applyAlignment="1">
      <alignment horizontal="center" vertical="center" textRotation="255"/>
    </xf>
    <xf numFmtId="0" fontId="6" fillId="3" borderId="12"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14" fillId="0" borderId="6" xfId="0" applyFont="1" applyBorder="1" applyAlignment="1">
      <alignment horizontal="center" vertical="center"/>
    </xf>
    <xf numFmtId="0" fontId="14"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right"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11" fillId="0" borderId="14" xfId="0" applyFont="1" applyBorder="1" applyAlignment="1">
      <alignment horizontal="left" vertical="top" wrapText="1"/>
    </xf>
    <xf numFmtId="0" fontId="11" fillId="0" borderId="10"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1" fillId="0" borderId="0" xfId="0" applyFont="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0" fontId="16" fillId="0" borderId="10" xfId="0" applyFont="1" applyBorder="1" applyAlignment="1">
      <alignment horizontal="left" wrapText="1"/>
    </xf>
    <xf numFmtId="0" fontId="11" fillId="0" borderId="10" xfId="0" applyFont="1" applyBorder="1" applyAlignment="1">
      <alignment horizontal="left" wrapText="1"/>
    </xf>
    <xf numFmtId="0" fontId="11" fillId="0" borderId="8" xfId="0" applyFont="1" applyBorder="1" applyAlignment="1">
      <alignment horizontal="left" wrapText="1"/>
    </xf>
  </cellXfs>
  <cellStyles count="3">
    <cellStyle name="Normal" xfId="0" builtinId="0"/>
    <cellStyle name="Normal_Security"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1:N73"/>
  <sheetViews>
    <sheetView showGridLines="0" tabSelected="1" topLeftCell="C1" zoomScale="120" zoomScaleNormal="120" workbookViewId="0">
      <selection activeCell="N3" sqref="N3"/>
    </sheetView>
  </sheetViews>
  <sheetFormatPr baseColWidth="10" defaultColWidth="8.83203125" defaultRowHeight="16" x14ac:dyDescent="0.2"/>
  <cols>
    <col min="1" max="1" width="5.33203125" style="1" customWidth="1"/>
    <col min="2" max="2" width="5.1640625" style="1" customWidth="1"/>
    <col min="3" max="3" width="7.5" style="1" customWidth="1"/>
    <col min="4" max="4" width="44.6640625" style="1" bestFit="1" customWidth="1"/>
    <col min="5" max="5" width="10" style="3" customWidth="1"/>
    <col min="6" max="6" width="2.5" style="1" customWidth="1"/>
    <col min="7" max="7" width="2.5" style="1" bestFit="1" customWidth="1"/>
    <col min="8" max="8" width="20.83203125" style="1" customWidth="1"/>
    <col min="9" max="9" width="7.5" style="1" customWidth="1"/>
    <col min="10" max="10" width="20.5" style="1" customWidth="1"/>
    <col min="11" max="11" width="3" style="1" customWidth="1"/>
    <col min="12" max="12" width="5.1640625" style="1" customWidth="1"/>
    <col min="13" max="13" width="2.5" style="1" customWidth="1"/>
    <col min="14" max="16384" width="8.83203125" style="1"/>
  </cols>
  <sheetData>
    <row r="1" spans="2:12" ht="26.25" customHeight="1" thickBot="1" x14ac:dyDescent="0.25">
      <c r="J1" s="73"/>
    </row>
    <row r="2" spans="2:12" ht="42" customHeight="1" x14ac:dyDescent="0.2">
      <c r="B2" s="85" t="s">
        <v>15</v>
      </c>
      <c r="C2" s="42"/>
      <c r="D2" s="82" t="s">
        <v>31</v>
      </c>
      <c r="E2" s="82"/>
      <c r="F2" s="82"/>
      <c r="G2" s="82"/>
      <c r="H2" s="82"/>
      <c r="I2" s="82"/>
      <c r="J2" s="82"/>
      <c r="K2" s="43"/>
      <c r="L2" s="44"/>
    </row>
    <row r="3" spans="2:12" ht="21" x14ac:dyDescent="0.2">
      <c r="B3" s="86"/>
      <c r="C3" s="14"/>
      <c r="D3" s="15"/>
      <c r="E3" s="15"/>
      <c r="F3" s="15"/>
      <c r="G3" s="15"/>
      <c r="H3" s="15"/>
      <c r="I3" s="15"/>
      <c r="J3" s="15"/>
      <c r="K3" s="15"/>
      <c r="L3" s="16"/>
    </row>
    <row r="4" spans="2:12" ht="21" x14ac:dyDescent="0.2">
      <c r="B4" s="86"/>
      <c r="C4" s="96"/>
      <c r="D4" s="97"/>
      <c r="E4" s="26"/>
      <c r="F4" s="13"/>
      <c r="G4" s="13"/>
      <c r="H4" s="88" t="s">
        <v>12</v>
      </c>
      <c r="I4" s="88"/>
      <c r="J4" s="88"/>
      <c r="K4" s="34"/>
      <c r="L4" s="17"/>
    </row>
    <row r="5" spans="2:12" s="2" customFormat="1" ht="27" customHeight="1" x14ac:dyDescent="0.2">
      <c r="B5" s="86"/>
      <c r="C5" s="36"/>
      <c r="D5" s="13" t="s">
        <v>22</v>
      </c>
      <c r="E5" s="27"/>
      <c r="F5" s="5"/>
      <c r="G5" s="5"/>
      <c r="H5" s="72" t="s">
        <v>17</v>
      </c>
      <c r="I5" s="53" t="s">
        <v>18</v>
      </c>
      <c r="J5" s="72" t="s">
        <v>19</v>
      </c>
      <c r="K5" s="6"/>
      <c r="L5" s="18"/>
    </row>
    <row r="6" spans="2:12" ht="19" x14ac:dyDescent="0.25">
      <c r="B6" s="86"/>
      <c r="C6" s="19">
        <v>6112</v>
      </c>
      <c r="D6" s="51" t="s">
        <v>7</v>
      </c>
      <c r="E6" s="28"/>
      <c r="F6" s="7"/>
      <c r="G6" s="66" t="s">
        <v>3</v>
      </c>
      <c r="H6" s="54">
        <v>0</v>
      </c>
      <c r="I6" s="58" t="s">
        <v>3</v>
      </c>
      <c r="J6" s="54">
        <v>0</v>
      </c>
      <c r="K6" s="9"/>
      <c r="L6" s="23"/>
    </row>
    <row r="7" spans="2:12" ht="19" x14ac:dyDescent="0.25">
      <c r="B7" s="86"/>
      <c r="C7" s="19">
        <v>6117</v>
      </c>
      <c r="D7" s="51" t="s">
        <v>20</v>
      </c>
      <c r="E7" s="28"/>
      <c r="F7" s="7"/>
      <c r="G7" s="66" t="s">
        <v>3</v>
      </c>
      <c r="H7" s="54">
        <v>0</v>
      </c>
      <c r="I7" s="58" t="s">
        <v>3</v>
      </c>
      <c r="J7" s="54">
        <v>0</v>
      </c>
      <c r="K7" s="9"/>
      <c r="L7" s="23"/>
    </row>
    <row r="8" spans="2:12" ht="19" x14ac:dyDescent="0.25">
      <c r="B8" s="86"/>
      <c r="C8" s="19">
        <v>6118</v>
      </c>
      <c r="D8" s="51" t="s">
        <v>8</v>
      </c>
      <c r="E8" s="28"/>
      <c r="F8" s="7"/>
      <c r="G8" s="66" t="s">
        <v>3</v>
      </c>
      <c r="H8" s="54">
        <v>0</v>
      </c>
      <c r="I8" s="58" t="s">
        <v>3</v>
      </c>
      <c r="J8" s="54">
        <v>0</v>
      </c>
      <c r="K8" s="9"/>
      <c r="L8" s="23"/>
    </row>
    <row r="9" spans="2:12" ht="19" x14ac:dyDescent="0.25">
      <c r="B9" s="86"/>
      <c r="C9" s="37">
        <v>6119</v>
      </c>
      <c r="D9" s="52" t="s">
        <v>2</v>
      </c>
      <c r="E9" s="28"/>
      <c r="F9" s="7"/>
      <c r="G9" s="66" t="s">
        <v>3</v>
      </c>
      <c r="H9" s="54">
        <v>0</v>
      </c>
      <c r="I9" s="58" t="s">
        <v>3</v>
      </c>
      <c r="J9" s="54">
        <v>0</v>
      </c>
      <c r="K9" s="9"/>
      <c r="L9" s="23"/>
    </row>
    <row r="10" spans="2:12" ht="19" x14ac:dyDescent="0.25">
      <c r="B10" s="86"/>
      <c r="C10" s="19">
        <v>6121</v>
      </c>
      <c r="D10" s="51" t="s">
        <v>9</v>
      </c>
      <c r="E10" s="28"/>
      <c r="F10" s="7"/>
      <c r="G10" s="66" t="s">
        <v>3</v>
      </c>
      <c r="H10" s="54">
        <v>0</v>
      </c>
      <c r="I10" s="58" t="s">
        <v>3</v>
      </c>
      <c r="J10" s="54">
        <v>0</v>
      </c>
      <c r="K10" s="9"/>
      <c r="L10" s="23"/>
    </row>
    <row r="11" spans="2:12" ht="19" x14ac:dyDescent="0.25">
      <c r="B11" s="86"/>
      <c r="C11" s="19">
        <v>6125</v>
      </c>
      <c r="D11" s="51" t="s">
        <v>10</v>
      </c>
      <c r="E11" s="28"/>
      <c r="F11" s="7"/>
      <c r="G11" s="66" t="s">
        <v>3</v>
      </c>
      <c r="H11" s="54">
        <v>0</v>
      </c>
      <c r="I11" s="58" t="s">
        <v>3</v>
      </c>
      <c r="J11" s="54">
        <v>0</v>
      </c>
      <c r="K11" s="9"/>
      <c r="L11" s="23"/>
    </row>
    <row r="12" spans="2:12" ht="19" x14ac:dyDescent="0.25">
      <c r="B12" s="86"/>
      <c r="C12" s="37">
        <v>6129</v>
      </c>
      <c r="D12" s="52" t="s">
        <v>11</v>
      </c>
      <c r="E12" s="28"/>
      <c r="F12" s="7"/>
      <c r="G12" s="66" t="s">
        <v>3</v>
      </c>
      <c r="H12" s="54">
        <v>0</v>
      </c>
      <c r="I12" s="58" t="s">
        <v>3</v>
      </c>
      <c r="J12" s="54">
        <v>0</v>
      </c>
      <c r="K12" s="9"/>
      <c r="L12" s="23"/>
    </row>
    <row r="13" spans="2:12" ht="21.75" customHeight="1" thickBot="1" x14ac:dyDescent="0.25">
      <c r="B13" s="86"/>
      <c r="C13" s="31"/>
      <c r="D13" s="95" t="s">
        <v>4</v>
      </c>
      <c r="E13" s="95"/>
      <c r="F13" s="95"/>
      <c r="G13" s="67" t="s">
        <v>3</v>
      </c>
      <c r="H13" s="69">
        <f>SUM(H6:H12)</f>
        <v>0</v>
      </c>
      <c r="I13" s="61" t="s">
        <v>3</v>
      </c>
      <c r="J13" s="69">
        <f>SUM(J6:J12)</f>
        <v>0</v>
      </c>
      <c r="K13" s="22"/>
      <c r="L13" s="24"/>
    </row>
    <row r="14" spans="2:12" ht="19.5" customHeight="1" thickTop="1" x14ac:dyDescent="0.2">
      <c r="B14" s="86"/>
      <c r="E14" s="1"/>
      <c r="F14" s="46"/>
      <c r="G14" s="4"/>
      <c r="H14" s="9"/>
      <c r="I14" s="9"/>
      <c r="J14" s="9"/>
      <c r="K14" s="9"/>
      <c r="L14" s="23"/>
    </row>
    <row r="15" spans="2:12" ht="20.25" customHeight="1" thickBot="1" x14ac:dyDescent="0.25">
      <c r="B15" s="87"/>
      <c r="C15" s="92" t="s">
        <v>21</v>
      </c>
      <c r="D15" s="93"/>
      <c r="E15" s="93"/>
      <c r="F15" s="93"/>
      <c r="G15" s="41"/>
      <c r="H15" s="55"/>
      <c r="I15" s="56" t="s">
        <v>18</v>
      </c>
      <c r="J15" s="55"/>
      <c r="K15" s="22"/>
      <c r="L15" s="24"/>
    </row>
    <row r="16" spans="2:12" ht="12" customHeight="1" x14ac:dyDescent="0.2">
      <c r="B16" s="89" t="s">
        <v>16</v>
      </c>
      <c r="C16" s="83" t="s">
        <v>24</v>
      </c>
      <c r="D16" s="84"/>
      <c r="E16" s="84"/>
      <c r="F16" s="84"/>
      <c r="G16" s="38"/>
      <c r="H16" s="40"/>
      <c r="I16" s="39"/>
      <c r="J16" s="40"/>
      <c r="K16" s="22"/>
      <c r="L16" s="24"/>
    </row>
    <row r="17" spans="2:14" ht="12" customHeight="1" x14ac:dyDescent="0.2">
      <c r="B17" s="90"/>
      <c r="C17" s="45"/>
      <c r="D17" s="45"/>
      <c r="E17" s="45"/>
      <c r="F17" s="45"/>
      <c r="G17" s="38"/>
      <c r="H17" s="40"/>
      <c r="I17" s="39"/>
      <c r="J17" s="40"/>
      <c r="K17" s="22"/>
      <c r="L17" s="24"/>
    </row>
    <row r="18" spans="2:14" ht="12" customHeight="1" x14ac:dyDescent="0.2">
      <c r="B18" s="90"/>
      <c r="C18" s="45"/>
      <c r="D18" s="45"/>
      <c r="E18" s="45"/>
      <c r="F18" s="45"/>
      <c r="G18" s="38"/>
      <c r="H18" s="40"/>
      <c r="I18" s="39"/>
      <c r="J18" s="40"/>
      <c r="K18" s="22"/>
      <c r="L18" s="24"/>
    </row>
    <row r="19" spans="2:14" ht="21" x14ac:dyDescent="0.2">
      <c r="B19" s="90"/>
      <c r="C19" s="33"/>
      <c r="D19" s="13" t="s">
        <v>14</v>
      </c>
      <c r="E19" s="30"/>
      <c r="F19" s="10"/>
      <c r="G19" s="10"/>
      <c r="H19" s="9"/>
      <c r="I19" s="11"/>
      <c r="J19" s="9"/>
      <c r="K19" s="9"/>
      <c r="L19" s="23"/>
    </row>
    <row r="20" spans="2:14" ht="19" x14ac:dyDescent="0.25">
      <c r="B20" s="90"/>
      <c r="C20" s="71">
        <v>6141</v>
      </c>
      <c r="D20" s="51" t="s">
        <v>13</v>
      </c>
      <c r="E20" s="49">
        <v>1.4500000000000001E-2</v>
      </c>
      <c r="F20" s="7"/>
      <c r="G20" s="66" t="s">
        <v>3</v>
      </c>
      <c r="H20" s="57">
        <f>SUM(H13*E20)</f>
        <v>0</v>
      </c>
      <c r="I20" s="58" t="s">
        <v>3</v>
      </c>
      <c r="J20" s="57">
        <f>SUM(J13*E20)</f>
        <v>0</v>
      </c>
      <c r="K20" s="9"/>
      <c r="L20" s="23"/>
    </row>
    <row r="21" spans="2:14" ht="19" x14ac:dyDescent="0.25">
      <c r="B21" s="90"/>
      <c r="C21" s="71">
        <v>6142</v>
      </c>
      <c r="D21" s="32" t="s">
        <v>27</v>
      </c>
      <c r="E21" s="50">
        <v>3866.52</v>
      </c>
      <c r="F21" s="7"/>
      <c r="G21" s="66" t="s">
        <v>3</v>
      </c>
      <c r="H21" s="57">
        <f>E21*H15</f>
        <v>0</v>
      </c>
      <c r="I21" s="58" t="s">
        <v>3</v>
      </c>
      <c r="J21" s="57">
        <f>E21*J15</f>
        <v>0</v>
      </c>
      <c r="K21" s="9"/>
      <c r="L21" s="23"/>
    </row>
    <row r="22" spans="2:14" ht="19" x14ac:dyDescent="0.25">
      <c r="B22" s="90"/>
      <c r="C22" s="71">
        <v>6142</v>
      </c>
      <c r="D22" s="32" t="s">
        <v>26</v>
      </c>
      <c r="E22" s="50">
        <v>21</v>
      </c>
      <c r="F22" s="7"/>
      <c r="G22" s="66" t="s">
        <v>3</v>
      </c>
      <c r="H22" s="57">
        <f>E22*H15</f>
        <v>0</v>
      </c>
      <c r="I22" s="58" t="s">
        <v>3</v>
      </c>
      <c r="J22" s="57">
        <f>E22*J15</f>
        <v>0</v>
      </c>
      <c r="K22" s="9"/>
      <c r="L22" s="23"/>
    </row>
    <row r="23" spans="2:14" ht="19" x14ac:dyDescent="0.25">
      <c r="B23" s="90"/>
      <c r="C23" s="71">
        <v>6143</v>
      </c>
      <c r="D23" s="51" t="s">
        <v>0</v>
      </c>
      <c r="E23" s="77">
        <v>0.01</v>
      </c>
      <c r="F23" s="7"/>
      <c r="G23" s="66" t="s">
        <v>3</v>
      </c>
      <c r="H23" s="57">
        <f>SUM(H13*E23)</f>
        <v>0</v>
      </c>
      <c r="I23" s="58" t="s">
        <v>3</v>
      </c>
      <c r="J23" s="57">
        <f>SUM(J13*E23)</f>
        <v>0</v>
      </c>
      <c r="K23" s="9"/>
      <c r="L23" s="23"/>
    </row>
    <row r="24" spans="2:14" ht="35" x14ac:dyDescent="0.25">
      <c r="B24" s="90"/>
      <c r="C24" s="74">
        <v>6144</v>
      </c>
      <c r="D24" s="75" t="s">
        <v>28</v>
      </c>
      <c r="E24" s="76">
        <v>0.10249999999999999</v>
      </c>
      <c r="F24" s="7"/>
      <c r="G24" s="66" t="s">
        <v>3</v>
      </c>
      <c r="H24" s="57">
        <f>SUM((H13-H6-H11)*E24)</f>
        <v>0</v>
      </c>
      <c r="I24" s="58"/>
      <c r="J24" s="59"/>
      <c r="K24" s="9"/>
      <c r="L24" s="23"/>
    </row>
    <row r="25" spans="2:14" ht="19" x14ac:dyDescent="0.25">
      <c r="B25" s="90"/>
      <c r="C25" s="71">
        <v>6146</v>
      </c>
      <c r="D25" s="51" t="s">
        <v>1</v>
      </c>
      <c r="E25" s="79">
        <v>7.4999999999999997E-3</v>
      </c>
      <c r="F25" s="7"/>
      <c r="G25" s="66" t="s">
        <v>3</v>
      </c>
      <c r="H25" s="57">
        <f>SUM((H13-H6-H11-H8)*E25)</f>
        <v>0</v>
      </c>
      <c r="I25" s="58" t="s">
        <v>3</v>
      </c>
      <c r="J25" s="57">
        <f>SUM((J13-J6-J11-J8)*(E25+0.0001))</f>
        <v>0</v>
      </c>
      <c r="K25" s="9"/>
      <c r="L25" s="23"/>
      <c r="N25" s="78">
        <v>9.9575861013127872E-3</v>
      </c>
    </row>
    <row r="26" spans="2:14" ht="23.25" customHeight="1" x14ac:dyDescent="0.2">
      <c r="B26" s="90"/>
      <c r="C26" s="4"/>
      <c r="D26" s="95" t="s">
        <v>5</v>
      </c>
      <c r="E26" s="95"/>
      <c r="F26" s="95"/>
      <c r="G26" s="67" t="s">
        <v>3</v>
      </c>
      <c r="H26" s="60">
        <f>SUM(H20:H25)</f>
        <v>0</v>
      </c>
      <c r="I26" s="61" t="s">
        <v>3</v>
      </c>
      <c r="J26" s="62">
        <f>SUM(J20:J25)</f>
        <v>0</v>
      </c>
      <c r="K26" s="25"/>
      <c r="L26" s="24"/>
    </row>
    <row r="27" spans="2:14" ht="19" x14ac:dyDescent="0.25">
      <c r="B27" s="90"/>
      <c r="C27" s="4"/>
      <c r="D27" s="4"/>
      <c r="E27" s="29"/>
      <c r="F27" s="5"/>
      <c r="G27" s="68"/>
      <c r="H27" s="62"/>
      <c r="I27" s="63"/>
      <c r="J27" s="64"/>
      <c r="K27" s="22"/>
      <c r="L27" s="24"/>
    </row>
    <row r="28" spans="2:14" ht="20" thickBot="1" x14ac:dyDescent="0.3">
      <c r="B28" s="90"/>
      <c r="C28" s="4"/>
      <c r="D28" s="94" t="s">
        <v>6</v>
      </c>
      <c r="E28" s="94"/>
      <c r="F28" s="94"/>
      <c r="G28" s="67" t="s">
        <v>3</v>
      </c>
      <c r="H28" s="65">
        <f>SUM(H13,H26)</f>
        <v>0</v>
      </c>
      <c r="I28" s="61" t="s">
        <v>3</v>
      </c>
      <c r="J28" s="65">
        <f>SUM(J13,J26)</f>
        <v>0</v>
      </c>
      <c r="K28" s="22"/>
      <c r="L28" s="24"/>
    </row>
    <row r="29" spans="2:14" ht="20" thickTop="1" x14ac:dyDescent="0.25">
      <c r="B29" s="90"/>
      <c r="C29" s="4"/>
      <c r="D29" s="70" t="s">
        <v>23</v>
      </c>
      <c r="E29" s="29"/>
      <c r="F29" s="4"/>
      <c r="G29" s="8"/>
      <c r="H29" s="22"/>
      <c r="I29" s="35"/>
      <c r="J29" s="22"/>
      <c r="K29" s="22"/>
      <c r="L29" s="24"/>
    </row>
    <row r="30" spans="2:14" ht="15.75" customHeight="1" x14ac:dyDescent="0.2">
      <c r="B30" s="90"/>
      <c r="C30" s="47"/>
      <c r="D30" s="98" t="s">
        <v>25</v>
      </c>
      <c r="E30" s="99"/>
      <c r="F30" s="99"/>
      <c r="G30" s="99"/>
      <c r="H30" s="99"/>
      <c r="I30" s="99"/>
      <c r="J30" s="100"/>
      <c r="K30" s="48"/>
      <c r="L30" s="24"/>
    </row>
    <row r="31" spans="2:14" x14ac:dyDescent="0.2">
      <c r="B31" s="90"/>
      <c r="C31" s="47"/>
      <c r="D31" s="101"/>
      <c r="E31" s="102"/>
      <c r="F31" s="102"/>
      <c r="G31" s="102"/>
      <c r="H31" s="102"/>
      <c r="I31" s="102"/>
      <c r="J31" s="103"/>
      <c r="K31" s="48"/>
      <c r="L31" s="24"/>
    </row>
    <row r="32" spans="2:14" x14ac:dyDescent="0.2">
      <c r="B32" s="90"/>
      <c r="C32" s="33"/>
      <c r="D32" s="104"/>
      <c r="E32" s="105"/>
      <c r="F32" s="105"/>
      <c r="G32" s="105"/>
      <c r="H32" s="105"/>
      <c r="I32" s="105"/>
      <c r="J32" s="106"/>
      <c r="K32" s="22"/>
      <c r="L32" s="24"/>
    </row>
    <row r="33" spans="2:12" ht="9" customHeight="1" x14ac:dyDescent="0.2">
      <c r="B33" s="90"/>
      <c r="C33" s="4"/>
      <c r="D33" s="107" t="s">
        <v>29</v>
      </c>
      <c r="E33" s="108"/>
      <c r="F33" s="108"/>
      <c r="G33" s="108"/>
      <c r="H33" s="108"/>
      <c r="I33" s="108"/>
      <c r="J33" s="108"/>
      <c r="K33" s="5"/>
      <c r="L33" s="20"/>
    </row>
    <row r="34" spans="2:12" ht="31.5" customHeight="1" thickBot="1" x14ac:dyDescent="0.25">
      <c r="B34" s="91"/>
      <c r="C34" s="21"/>
      <c r="D34" s="109"/>
      <c r="E34" s="109"/>
      <c r="F34" s="109"/>
      <c r="G34" s="109"/>
      <c r="H34" s="109"/>
      <c r="I34" s="109"/>
      <c r="J34" s="109"/>
      <c r="K34" s="80" t="s">
        <v>30</v>
      </c>
      <c r="L34" s="81"/>
    </row>
    <row r="35" spans="2:12" x14ac:dyDescent="0.2">
      <c r="C35" s="4"/>
      <c r="D35" s="6"/>
      <c r="E35" s="12"/>
      <c r="F35" s="4"/>
      <c r="G35" s="4"/>
      <c r="H35" s="4"/>
      <c r="I35" s="4"/>
      <c r="J35" s="4"/>
      <c r="K35" s="4"/>
      <c r="L35" s="4"/>
    </row>
    <row r="37" spans="2:12" ht="42" customHeight="1" x14ac:dyDescent="0.2"/>
    <row r="52" ht="15.75" customHeight="1" x14ac:dyDescent="0.2"/>
    <row r="72" ht="15.75" customHeight="1" x14ac:dyDescent="0.2"/>
    <row r="73" ht="16.5" customHeight="1" x14ac:dyDescent="0.2"/>
  </sheetData>
  <protectedRanges>
    <protectedRange sqref="H6:H12" name="Range1"/>
    <protectedRange sqref="H15" name="Range2"/>
    <protectedRange sqref="J6:J12" name="Range3"/>
    <protectedRange sqref="J15" name="Range4"/>
    <protectedRange sqref="D30" name="Range5"/>
  </protectedRanges>
  <mergeCells count="13">
    <mergeCell ref="K34:L34"/>
    <mergeCell ref="D2:J2"/>
    <mergeCell ref="C16:F16"/>
    <mergeCell ref="B2:B15"/>
    <mergeCell ref="H4:J4"/>
    <mergeCell ref="B16:B34"/>
    <mergeCell ref="C15:F15"/>
    <mergeCell ref="D28:F28"/>
    <mergeCell ref="D26:F26"/>
    <mergeCell ref="D13:F13"/>
    <mergeCell ref="C4:D4"/>
    <mergeCell ref="D30:J32"/>
    <mergeCell ref="D33:J34"/>
  </mergeCells>
  <printOptions horizontalCentered="1"/>
  <pageMargins left="0.25" right="0.25" top="0.75" bottom="0.75" header="0.3" footer="0.3"/>
  <pageSetup scale="60" orientation="portrait" r:id="rId1"/>
  <rowBreaks count="1" manualBreakCount="1">
    <brk id="34"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26B6E86655ED42802A9B449CECC34E" ma:contentTypeVersion="16" ma:contentTypeDescription="Create a new document." ma:contentTypeScope="" ma:versionID="69bb9fa04c188f38f9ab5f0a2a74b9fe">
  <xsd:schema xmlns:xsd="http://www.w3.org/2001/XMLSchema" xmlns:xs="http://www.w3.org/2001/XMLSchema" xmlns:p="http://schemas.microsoft.com/office/2006/metadata/properties" xmlns:ns3="bb35027f-3c59-4de4-8ce7-fb1d13e100ab" xmlns:ns4="0fbfa8a7-a1fe-4963-b52b-0cc4103763be" targetNamespace="http://schemas.microsoft.com/office/2006/metadata/properties" ma:root="true" ma:fieldsID="49f4e33b9af7ee6843fdd5da8d96b127" ns3:_="" ns4:_="">
    <xsd:import namespace="bb35027f-3c59-4de4-8ce7-fb1d13e100ab"/>
    <xsd:import namespace="0fbfa8a7-a1fe-4963-b52b-0cc4103763b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3:MediaServiceObjectDetectorVersion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35027f-3c59-4de4-8ce7-fb1d13e100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bfa8a7-a1fe-4963-b52b-0cc4103763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bb35027f-3c59-4de4-8ce7-fb1d13e100ab" xsi:nil="true"/>
  </documentManagement>
</p:properties>
</file>

<file path=customXml/itemProps1.xml><?xml version="1.0" encoding="utf-8"?>
<ds:datastoreItem xmlns:ds="http://schemas.openxmlformats.org/officeDocument/2006/customXml" ds:itemID="{EC990463-578C-44D0-BC0E-4C730E699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35027f-3c59-4de4-8ce7-fb1d13e100ab"/>
    <ds:schemaRef ds:uri="0fbfa8a7-a1fe-4963-b52b-0cc4103763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B1A36E-1BB8-474B-B78A-361CB36A3D99}">
  <ds:schemaRefs>
    <ds:schemaRef ds:uri="http://schemas.microsoft.com/sharepoint/v3/contenttype/forms"/>
  </ds:schemaRefs>
</ds:datastoreItem>
</file>

<file path=customXml/itemProps3.xml><?xml version="1.0" encoding="utf-8"?>
<ds:datastoreItem xmlns:ds="http://schemas.openxmlformats.org/officeDocument/2006/customXml" ds:itemID="{6CCBEE08-0FB3-43EC-B4E4-521C8E7BBF76}">
  <ds:schemaRefs>
    <ds:schemaRef ds:uri="http://www.w3.org/XML/1998/namespac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0fbfa8a7-a1fe-4963-b52b-0cc4103763be"/>
    <ds:schemaRef ds:uri="http://schemas.openxmlformats.org/package/2006/metadata/core-properties"/>
    <ds:schemaRef ds:uri="bb35027f-3c59-4de4-8ce7-fb1d13e100a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FY25 Compensation &amp; Benefit Cal</vt:lpstr>
      <vt:lpstr>'FY25 Compensation &amp; Benefit Cal'!Print_Area</vt:lpstr>
    </vt:vector>
  </TitlesOfParts>
  <Company>yisd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jmoreno</dc:creator>
  <cp:lastModifiedBy>Jessie Cline</cp:lastModifiedBy>
  <cp:lastPrinted>2025-06-11T20:42:14Z</cp:lastPrinted>
  <dcterms:created xsi:type="dcterms:W3CDTF">2008-09-11T15:31:21Z</dcterms:created>
  <dcterms:modified xsi:type="dcterms:W3CDTF">2026-07-09T22:47:41Z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0x0101000926B6E86655ED42802A9B449CECC34E</vt:lpwstr>
  </property>
</Properties>
</file>