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semary.Romero\Desktop\"/>
    </mc:Choice>
  </mc:AlternateContent>
  <xr:revisionPtr revIDLastSave="0" documentId="13_ncr:1_{C0F0AC81-9908-4985-8AA5-E0FA3B1FC3EB}" xr6:coauthVersionLast="36" xr6:coauthVersionMax="36" xr10:uidLastSave="{00000000-0000-0000-0000-000000000000}"/>
  <bookViews>
    <workbookView xWindow="0" yWindow="0" windowWidth="28965" windowHeight="11550" xr2:uid="{00000000-000D-0000-FFFF-FFFF00000000}"/>
  </bookViews>
  <sheets>
    <sheet name="Conf.Mang. Cert 2026-2027" sheetId="1" r:id="rId1"/>
  </sheets>
  <calcPr calcId="191029"/>
  <extLst>
    <ext uri="GoogleSheetsCustomDataVersion2">
      <go:sheetsCustomData xmlns:go="http://customooxmlschemas.google.com/" r:id="rId7" roundtripDataChecksum="tXoc7UcKbYKFhg1hks8UXAFshnlGSuVWgfDJL3GacRU="/>
    </ext>
  </extLst>
</workbook>
</file>

<file path=xl/calcChain.xml><?xml version="1.0" encoding="utf-8"?>
<calcChain xmlns="http://schemas.openxmlformats.org/spreadsheetml/2006/main">
  <c r="G33" i="1" l="1"/>
  <c r="F33" i="1"/>
  <c r="E33" i="1"/>
  <c r="D33" i="1"/>
  <c r="C33" i="1"/>
  <c r="C31" i="1"/>
  <c r="D31" i="1" s="1"/>
  <c r="E31" i="1" s="1"/>
  <c r="F31" i="1" s="1"/>
  <c r="G31" i="1" s="1"/>
  <c r="B31" i="1"/>
  <c r="G22" i="1"/>
  <c r="G23" i="1" s="1"/>
  <c r="G24" i="1" s="1"/>
  <c r="G25" i="1" s="1"/>
  <c r="G26" i="1" s="1"/>
  <c r="G27" i="1" s="1"/>
  <c r="G28" i="1" s="1"/>
  <c r="G29" i="1" s="1"/>
  <c r="G21" i="1"/>
  <c r="F21" i="1"/>
  <c r="F22" i="1" s="1"/>
  <c r="F23" i="1" s="1"/>
  <c r="F24" i="1" s="1"/>
  <c r="F25" i="1" s="1"/>
  <c r="F26" i="1" s="1"/>
  <c r="F27" i="1" s="1"/>
  <c r="F28" i="1" s="1"/>
  <c r="F29" i="1" s="1"/>
  <c r="E21" i="1"/>
  <c r="E22" i="1" s="1"/>
  <c r="E23" i="1" s="1"/>
  <c r="E24" i="1" s="1"/>
  <c r="E25" i="1" s="1"/>
  <c r="E26" i="1" s="1"/>
  <c r="E27" i="1" s="1"/>
  <c r="E28" i="1" s="1"/>
  <c r="E29" i="1" s="1"/>
  <c r="D21" i="1"/>
  <c r="D22" i="1" s="1"/>
  <c r="D23" i="1" s="1"/>
  <c r="D24" i="1" s="1"/>
  <c r="D25" i="1" s="1"/>
  <c r="D26" i="1" s="1"/>
  <c r="D27" i="1" s="1"/>
  <c r="D28" i="1" s="1"/>
  <c r="D29" i="1" s="1"/>
  <c r="C21" i="1"/>
  <c r="C22" i="1" s="1"/>
  <c r="C23" i="1" s="1"/>
  <c r="C24" i="1" s="1"/>
  <c r="C25" i="1" s="1"/>
  <c r="C26" i="1" s="1"/>
  <c r="C27" i="1" s="1"/>
  <c r="C28" i="1" s="1"/>
  <c r="C29" i="1" s="1"/>
  <c r="G20" i="1"/>
  <c r="G19" i="1"/>
  <c r="F19" i="1"/>
  <c r="F20" i="1" s="1"/>
  <c r="E19" i="1"/>
  <c r="E20" i="1" s="1"/>
  <c r="D19" i="1"/>
  <c r="D20" i="1" s="1"/>
  <c r="C19" i="1"/>
  <c r="C20" i="1" s="1"/>
  <c r="G18" i="1"/>
  <c r="F18" i="1"/>
  <c r="E18" i="1"/>
  <c r="D18" i="1"/>
  <c r="C18" i="1"/>
  <c r="C30" i="1" l="1"/>
  <c r="C32" i="1" s="1"/>
  <c r="C34" i="1" s="1"/>
  <c r="C36" i="1" s="1"/>
  <c r="D5" i="1"/>
  <c r="D30" i="1"/>
  <c r="D32" i="1" s="1"/>
  <c r="D34" i="1" s="1"/>
  <c r="D36" i="1" s="1"/>
  <c r="F30" i="1"/>
  <c r="F32" i="1" s="1"/>
  <c r="F34" i="1" s="1"/>
  <c r="F36" i="1" s="1"/>
  <c r="G30" i="1"/>
  <c r="G32" i="1" s="1"/>
  <c r="G34" i="1" s="1"/>
  <c r="G36" i="1" s="1"/>
  <c r="E30" i="1"/>
  <c r="E32" i="1" s="1"/>
  <c r="E34" i="1" s="1"/>
  <c r="E36" i="1" s="1"/>
</calcChain>
</file>

<file path=xl/sharedStrings.xml><?xml version="1.0" encoding="utf-8"?>
<sst xmlns="http://schemas.openxmlformats.org/spreadsheetml/2006/main" count="62" uniqueCount="57">
  <si>
    <t>25-26 JULY - SEPTEMBER RATES</t>
  </si>
  <si>
    <t>District Contribution</t>
  </si>
  <si>
    <t>26-27 OCTOBER - JUNE RATES</t>
  </si>
  <si>
    <t>PLAN / Group Number</t>
  </si>
  <si>
    <t>OLD RATES</t>
  </si>
  <si>
    <t>NEW RATES</t>
  </si>
  <si>
    <t>OPTION #1 / 40564G</t>
  </si>
  <si>
    <t>OPTION #2 / 40564C</t>
  </si>
  <si>
    <t>OPTION #3 / 40553B</t>
  </si>
  <si>
    <t>OPTION #4 / 40564D</t>
  </si>
  <si>
    <t>OPTION #4/ 40564D</t>
  </si>
  <si>
    <t>OPTION #5 / 40564A</t>
  </si>
  <si>
    <r>
      <rPr>
        <sz val="12"/>
        <color theme="1"/>
        <rFont val="Calibri"/>
      </rPr>
      <t xml:space="preserve">ENTER </t>
    </r>
    <r>
      <rPr>
        <b/>
        <sz val="12"/>
        <color rgb="FFFF0000"/>
        <rFont val="Calibri"/>
      </rPr>
      <t>OLD RATE</t>
    </r>
    <r>
      <rPr>
        <sz val="12"/>
        <color theme="1"/>
        <rFont val="Calibri"/>
      </rPr>
      <t xml:space="preserve"> AMOUNT (</t>
    </r>
    <r>
      <rPr>
        <b/>
        <sz val="12"/>
        <color theme="1"/>
        <rFont val="Calibri"/>
      </rPr>
      <t>Use your  Anthem ID card to find your GROUP # and enter monthly rate from table above)</t>
    </r>
  </si>
  <si>
    <r>
      <rPr>
        <sz val="12"/>
        <color theme="1"/>
        <rFont val="Calibri"/>
      </rPr>
      <t>ENTER AUGUST DEDUCTION-</t>
    </r>
    <r>
      <rPr>
        <b/>
        <sz val="12"/>
        <color theme="1"/>
        <rFont val="Calibri"/>
      </rPr>
      <t xml:space="preserve">Found on your </t>
    </r>
    <r>
      <rPr>
        <b/>
        <u/>
        <sz val="12"/>
        <color theme="1"/>
        <rFont val="Calibri"/>
      </rPr>
      <t xml:space="preserve">May </t>
    </r>
    <r>
      <rPr>
        <b/>
        <sz val="12"/>
        <color theme="1"/>
        <rFont val="Calibri"/>
      </rPr>
      <t>Paystub</t>
    </r>
  </si>
  <si>
    <t>DISTRICT CONTRIBUTION</t>
  </si>
  <si>
    <t>Group #40564G</t>
  </si>
  <si>
    <t>Group #40564C</t>
  </si>
  <si>
    <t>Group #40553B</t>
  </si>
  <si>
    <t>Group #40564D</t>
  </si>
  <si>
    <t>Group #40564A</t>
  </si>
  <si>
    <t>OPTION #1</t>
  </si>
  <si>
    <t>OPTION #2</t>
  </si>
  <si>
    <t>OPTION #3</t>
  </si>
  <si>
    <t>OPTION #4</t>
  </si>
  <si>
    <t>OPTION #5</t>
  </si>
  <si>
    <r>
      <rPr>
        <sz val="12"/>
        <color theme="1"/>
        <rFont val="Calibri"/>
      </rPr>
      <t>JULY---</t>
    </r>
    <r>
      <rPr>
        <sz val="12"/>
        <color rgb="FFFF0000"/>
        <rFont val="Calibri"/>
      </rPr>
      <t>2026</t>
    </r>
  </si>
  <si>
    <t>AUGUST</t>
  </si>
  <si>
    <t>SEPTEMBER</t>
  </si>
  <si>
    <t>OCTOBER</t>
  </si>
  <si>
    <t>NOVEMBER</t>
  </si>
  <si>
    <t>DECEMBER</t>
  </si>
  <si>
    <r>
      <rPr>
        <sz val="12"/>
        <color theme="1"/>
        <rFont val="Calibri"/>
      </rPr>
      <t>JANUARY----</t>
    </r>
    <r>
      <rPr>
        <sz val="12"/>
        <color rgb="FFFF0000"/>
        <rFont val="Calibri"/>
      </rPr>
      <t>2027</t>
    </r>
  </si>
  <si>
    <t>FEBRUARY</t>
  </si>
  <si>
    <t>MARCH</t>
  </si>
  <si>
    <t>APRIL</t>
  </si>
  <si>
    <t>MAY</t>
  </si>
  <si>
    <t>JUNE</t>
  </si>
  <si>
    <t>TOTAL PLAN PREMIUM</t>
  </si>
  <si>
    <t>LESS DISTRICT CONTRIBUTION</t>
  </si>
  <si>
    <t xml:space="preserve">EMPLOYEE'S COST </t>
  </si>
  <si>
    <t>Less August Deduction</t>
  </si>
  <si>
    <t>TOTAL EMPLOYEE COST</t>
  </si>
  <si>
    <t>EMPLOYEE MONTHLY PAYMENT</t>
  </si>
  <si>
    <t>I have read the enclosed information (also on DUSD's website) regarding the health benefits and have elected the following:</t>
  </si>
  <si>
    <t xml:space="preserve">                    I would like to change to Option # </t>
  </si>
  <si>
    <t>for 2026-2027 plan year.</t>
  </si>
  <si>
    <t xml:space="preserve">Employee Name (PLEASE PRINT) </t>
  </si>
  <si>
    <t xml:space="preserve">Employee Signature </t>
  </si>
  <si>
    <t>Date</t>
  </si>
  <si>
    <t>Staff Use Only</t>
  </si>
  <si>
    <t>SISCONNECT:___________________</t>
  </si>
  <si>
    <t>SACS ACA: ______/______/______</t>
  </si>
  <si>
    <t>Balancing sheet: ______/_______/_______</t>
  </si>
  <si>
    <t>SISC Recap: ______/______/_______</t>
  </si>
  <si>
    <t>SACS VOL DED: _____/_______/________</t>
  </si>
  <si>
    <t>Those who do not wish to change their plan will remain on the same plan as 2025-2026</t>
  </si>
  <si>
    <r>
      <t>***Please return this form to Rosemary Romero By</t>
    </r>
    <r>
      <rPr>
        <b/>
        <u/>
        <sz val="16"/>
        <color rgb="FFFF0000"/>
        <rFont val="Calibri"/>
      </rPr>
      <t xml:space="preserve"> August 21, 2026</t>
    </r>
    <r>
      <rPr>
        <b/>
        <sz val="16"/>
        <color theme="1"/>
        <rFont val="Calibri"/>
      </rPr>
      <t xml:space="preserve">***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</si>
</sst>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3">
    <font>
      <sz val="10"/>
      <color rgb="FF000000"/>
      <name val="Arial"/>
      <scheme val="minor"/>
    </font>
    <font>
      <b/>
      <sz val="16"/>
      <color theme="1"/>
      <name val="Calibri"/>
    </font>
    <font>
      <sz val="10"/>
      <name val="Arial"/>
    </font>
    <font>
      <b/>
      <sz val="14"/>
      <color theme="1"/>
      <name val="Calibri"/>
    </font>
    <font>
      <sz val="12"/>
      <color theme="1"/>
      <name val="Calibri"/>
    </font>
    <font>
      <b/>
      <sz val="11"/>
      <color theme="1"/>
      <name val="Calibri"/>
    </font>
    <font>
      <b/>
      <sz val="10"/>
      <color theme="1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b/>
      <sz val="12"/>
      <color rgb="FF0000FF"/>
      <name val="Calibri"/>
    </font>
    <font>
      <sz val="10"/>
      <color theme="1"/>
      <name val="Arial"/>
    </font>
    <font>
      <sz val="12"/>
      <color rgb="FF3333FF"/>
      <name val="Open Sans"/>
    </font>
    <font>
      <sz val="12"/>
      <color rgb="FF0000FF"/>
      <name val="Calibri"/>
    </font>
    <font>
      <sz val="12"/>
      <color rgb="FFFF0000"/>
      <name val="Calibri"/>
    </font>
    <font>
      <b/>
      <sz val="14"/>
      <color rgb="FF0000FF"/>
      <name val="Calibri"/>
    </font>
    <font>
      <b/>
      <sz val="10"/>
      <color theme="1"/>
      <name val="Arial"/>
    </font>
    <font>
      <b/>
      <u/>
      <sz val="16"/>
      <color rgb="FFFF0000"/>
      <name val="Calibri"/>
    </font>
    <font>
      <b/>
      <u/>
      <sz val="12"/>
      <color theme="1"/>
      <name val="Calibri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0"/>
      <color rgb="FFFF0000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CC"/>
      </patternFill>
    </fill>
    <fill>
      <patternFill patternType="solid">
        <fgColor rgb="FFDADADA"/>
        <bgColor rgb="FFDADADA"/>
      </patternFill>
    </fill>
    <fill>
      <patternFill patternType="solid">
        <fgColor theme="0"/>
        <bgColor theme="0"/>
      </patternFill>
    </fill>
    <fill>
      <patternFill patternType="solid">
        <fgColor rgb="FFECECEC"/>
        <bgColor rgb="FFECECEC"/>
      </patternFill>
    </fill>
    <fill>
      <patternFill patternType="solid">
        <fgColor rgb="FFE7E6E6"/>
        <bgColor rgb="FFE7E6E6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4" fillId="0" borderId="7" xfId="0" applyFont="1" applyBorder="1"/>
    <xf numFmtId="0" fontId="4" fillId="0" borderId="0" xfId="0" applyFont="1"/>
    <xf numFmtId="0" fontId="4" fillId="0" borderId="9" xfId="0" applyFont="1" applyBorder="1"/>
    <xf numFmtId="0" fontId="5" fillId="0" borderId="0" xfId="0" applyFont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4" fontId="4" fillId="0" borderId="0" xfId="0" applyNumberFormat="1" applyFont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4" fillId="0" borderId="13" xfId="0" applyFont="1" applyBorder="1" applyAlignment="1">
      <alignment horizontal="left" vertical="top"/>
    </xf>
    <xf numFmtId="164" fontId="4" fillId="0" borderId="14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18" xfId="0" applyFont="1" applyBorder="1" applyAlignment="1">
      <alignment horizontal="left" vertical="top"/>
    </xf>
    <xf numFmtId="164" fontId="4" fillId="5" borderId="14" xfId="0" applyNumberFormat="1" applyFont="1" applyFill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164" fontId="4" fillId="0" borderId="21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9" xfId="0" applyNumberFormat="1" applyFont="1" applyBorder="1" applyAlignment="1">
      <alignment horizontal="center"/>
    </xf>
    <xf numFmtId="9" fontId="4" fillId="3" borderId="23" xfId="0" applyNumberFormat="1" applyFont="1" applyFill="1" applyBorder="1" applyAlignment="1">
      <alignment horizontal="center" wrapText="1"/>
    </xf>
    <xf numFmtId="164" fontId="9" fillId="3" borderId="24" xfId="0" applyNumberFormat="1" applyFont="1" applyFill="1" applyBorder="1" applyAlignment="1">
      <alignment horizontal="center"/>
    </xf>
    <xf numFmtId="0" fontId="10" fillId="0" borderId="0" xfId="0" applyFont="1"/>
    <xf numFmtId="0" fontId="10" fillId="0" borderId="9" xfId="0" applyFont="1" applyBorder="1"/>
    <xf numFmtId="0" fontId="4" fillId="3" borderId="23" xfId="0" applyFont="1" applyFill="1" applyBorder="1" applyAlignment="1">
      <alignment horizontal="center" wrapText="1"/>
    </xf>
    <xf numFmtId="164" fontId="9" fillId="3" borderId="24" xfId="0" applyNumberFormat="1" applyFont="1" applyFill="1" applyBorder="1" applyAlignment="1">
      <alignment horizontal="center"/>
    </xf>
    <xf numFmtId="9" fontId="4" fillId="0" borderId="7" xfId="0" applyNumberFormat="1" applyFont="1" applyBorder="1"/>
    <xf numFmtId="0" fontId="11" fillId="0" borderId="7" xfId="0" applyFont="1" applyBorder="1"/>
    <xf numFmtId="0" fontId="8" fillId="4" borderId="23" xfId="0" applyFont="1" applyFill="1" applyBorder="1" applyAlignment="1">
      <alignment horizontal="center"/>
    </xf>
    <xf numFmtId="0" fontId="8" fillId="6" borderId="2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9" fontId="9" fillId="0" borderId="7" xfId="0" applyNumberFormat="1" applyFont="1" applyBorder="1"/>
    <xf numFmtId="0" fontId="4" fillId="4" borderId="23" xfId="0" applyFont="1" applyFill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44" fontId="4" fillId="3" borderId="30" xfId="0" applyNumberFormat="1" applyFont="1" applyFill="1" applyBorder="1" applyAlignment="1">
      <alignment horizontal="right"/>
    </xf>
    <xf numFmtId="164" fontId="12" fillId="4" borderId="31" xfId="0" applyNumberFormat="1" applyFont="1" applyFill="1" applyBorder="1" applyAlignment="1">
      <alignment horizontal="center"/>
    </xf>
    <xf numFmtId="164" fontId="12" fillId="7" borderId="31" xfId="0" applyNumberFormat="1" applyFont="1" applyFill="1" applyBorder="1" applyAlignment="1">
      <alignment horizontal="center"/>
    </xf>
    <xf numFmtId="164" fontId="12" fillId="4" borderId="17" xfId="0" applyNumberFormat="1" applyFont="1" applyFill="1" applyBorder="1" applyAlignment="1">
      <alignment horizontal="center"/>
    </xf>
    <xf numFmtId="0" fontId="8" fillId="0" borderId="7" xfId="0" applyFont="1" applyBorder="1"/>
    <xf numFmtId="164" fontId="4" fillId="4" borderId="30" xfId="0" applyNumberFormat="1" applyFont="1" applyFill="1" applyBorder="1" applyAlignment="1">
      <alignment horizontal="center"/>
    </xf>
    <xf numFmtId="164" fontId="4" fillId="6" borderId="32" xfId="0" applyNumberFormat="1" applyFont="1" applyFill="1" applyBorder="1" applyAlignment="1">
      <alignment horizontal="center"/>
    </xf>
    <xf numFmtId="164" fontId="4" fillId="6" borderId="30" xfId="0" applyNumberFormat="1" applyFont="1" applyFill="1" applyBorder="1" applyAlignment="1">
      <alignment horizontal="center"/>
    </xf>
    <xf numFmtId="164" fontId="4" fillId="4" borderId="14" xfId="0" applyNumberFormat="1" applyFont="1" applyFill="1" applyBorder="1" applyAlignment="1">
      <alignment horizontal="center"/>
    </xf>
    <xf numFmtId="164" fontId="4" fillId="3" borderId="33" xfId="0" applyNumberFormat="1" applyFont="1" applyFill="1" applyBorder="1" applyAlignment="1">
      <alignment horizontal="center"/>
    </xf>
    <xf numFmtId="164" fontId="4" fillId="3" borderId="34" xfId="0" applyNumberFormat="1" applyFont="1" applyFill="1" applyBorder="1" applyAlignment="1">
      <alignment horizontal="center"/>
    </xf>
    <xf numFmtId="0" fontId="5" fillId="0" borderId="7" xfId="0" applyFont="1" applyBorder="1"/>
    <xf numFmtId="44" fontId="8" fillId="3" borderId="30" xfId="0" applyNumberFormat="1" applyFont="1" applyFill="1" applyBorder="1"/>
    <xf numFmtId="0" fontId="13" fillId="0" borderId="0" xfId="0" applyFont="1"/>
    <xf numFmtId="0" fontId="4" fillId="5" borderId="36" xfId="0" applyFont="1" applyFill="1" applyBorder="1"/>
    <xf numFmtId="0" fontId="4" fillId="0" borderId="7" xfId="0" applyFont="1" applyBorder="1" applyAlignment="1">
      <alignment horizontal="left"/>
    </xf>
    <xf numFmtId="0" fontId="14" fillId="5" borderId="36" xfId="0" applyFont="1" applyFill="1" applyBorder="1" applyAlignment="1">
      <alignment horizontal="center"/>
    </xf>
    <xf numFmtId="0" fontId="15" fillId="0" borderId="40" xfId="0" applyFont="1" applyBorder="1"/>
    <xf numFmtId="0" fontId="8" fillId="0" borderId="0" xfId="0" applyFont="1"/>
    <xf numFmtId="0" fontId="3" fillId="0" borderId="0" xfId="0" applyFont="1"/>
    <xf numFmtId="0" fontId="4" fillId="0" borderId="25" xfId="0" applyFont="1" applyBorder="1"/>
    <xf numFmtId="0" fontId="4" fillId="0" borderId="0" xfId="0" applyFont="1" applyAlignment="1">
      <alignment horizontal="center"/>
    </xf>
    <xf numFmtId="0" fontId="4" fillId="0" borderId="26" xfId="0" applyFont="1" applyBorder="1"/>
    <xf numFmtId="0" fontId="7" fillId="0" borderId="42" xfId="0" applyFont="1" applyBorder="1"/>
    <xf numFmtId="0" fontId="10" fillId="0" borderId="43" xfId="0" applyFont="1" applyBorder="1"/>
    <xf numFmtId="0" fontId="10" fillId="0" borderId="41" xfId="0" applyFont="1" applyBorder="1"/>
    <xf numFmtId="0" fontId="10" fillId="0" borderId="26" xfId="0" applyFont="1" applyBorder="1"/>
    <xf numFmtId="0" fontId="10" fillId="0" borderId="25" xfId="0" applyFont="1" applyBorder="1"/>
    <xf numFmtId="164" fontId="1" fillId="4" borderId="23" xfId="0" applyNumberFormat="1" applyFont="1" applyFill="1" applyBorder="1" applyAlignment="1">
      <alignment horizontal="center" vertical="center"/>
    </xf>
    <xf numFmtId="164" fontId="1" fillId="6" borderId="23" xfId="0" applyNumberFormat="1" applyFont="1" applyFill="1" applyBorder="1" applyAlignment="1">
      <alignment horizontal="center" vertical="center"/>
    </xf>
    <xf numFmtId="164" fontId="1" fillId="4" borderId="12" xfId="0" applyNumberFormat="1" applyFont="1" applyFill="1" applyBorder="1" applyAlignment="1">
      <alignment horizontal="center" vertical="center"/>
    </xf>
    <xf numFmtId="164" fontId="8" fillId="4" borderId="30" xfId="0" applyNumberFormat="1" applyFont="1" applyFill="1" applyBorder="1" applyAlignment="1">
      <alignment horizontal="center" vertical="center"/>
    </xf>
    <xf numFmtId="164" fontId="8" fillId="6" borderId="30" xfId="0" applyNumberFormat="1" applyFont="1" applyFill="1" applyBorder="1" applyAlignment="1">
      <alignment horizontal="center" vertical="center"/>
    </xf>
    <xf numFmtId="164" fontId="8" fillId="4" borderId="14" xfId="0" applyNumberFormat="1" applyFont="1" applyFill="1" applyBorder="1" applyAlignment="1">
      <alignment horizontal="center" vertical="center"/>
    </xf>
    <xf numFmtId="164" fontId="4" fillId="4" borderId="30" xfId="0" applyNumberFormat="1" applyFont="1" applyFill="1" applyBorder="1" applyAlignment="1">
      <alignment horizontal="center" vertical="center"/>
    </xf>
    <xf numFmtId="164" fontId="4" fillId="6" borderId="30" xfId="0" applyNumberFormat="1" applyFont="1" applyFill="1" applyBorder="1" applyAlignment="1">
      <alignment horizontal="center" vertical="center"/>
    </xf>
    <xf numFmtId="164" fontId="4" fillId="4" borderId="14" xfId="0" applyNumberFormat="1" applyFont="1" applyFill="1" applyBorder="1" applyAlignment="1">
      <alignment horizontal="center" vertical="center"/>
    </xf>
    <xf numFmtId="164" fontId="12" fillId="3" borderId="30" xfId="0" applyNumberFormat="1" applyFont="1" applyFill="1" applyBorder="1" applyAlignment="1">
      <alignment horizontal="center" vertical="center"/>
    </xf>
    <xf numFmtId="164" fontId="12" fillId="3" borderId="14" xfId="0" applyNumberFormat="1" applyFont="1" applyFill="1" applyBorder="1" applyAlignment="1">
      <alignment horizontal="center" vertical="center"/>
    </xf>
    <xf numFmtId="0" fontId="13" fillId="8" borderId="37" xfId="0" applyFont="1" applyFill="1" applyBorder="1" applyAlignment="1">
      <alignment horizontal="center" vertical="center"/>
    </xf>
    <xf numFmtId="164" fontId="4" fillId="8" borderId="33" xfId="0" applyNumberFormat="1" applyFont="1" applyFill="1" applyBorder="1" applyAlignment="1">
      <alignment horizontal="center" vertical="center"/>
    </xf>
    <xf numFmtId="2" fontId="13" fillId="8" borderId="33" xfId="0" applyNumberFormat="1" applyFont="1" applyFill="1" applyBorder="1" applyAlignment="1">
      <alignment horizontal="center" vertical="center"/>
    </xf>
    <xf numFmtId="164" fontId="4" fillId="8" borderId="3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18" fillId="2" borderId="38" xfId="0" applyFont="1" applyFill="1" applyBorder="1"/>
    <xf numFmtId="0" fontId="19" fillId="2" borderId="39" xfId="0" applyFont="1" applyFill="1" applyBorder="1"/>
    <xf numFmtId="0" fontId="20" fillId="2" borderId="39" xfId="0" applyFont="1" applyFill="1" applyBorder="1"/>
    <xf numFmtId="0" fontId="20" fillId="2" borderId="28" xfId="0" applyFont="1" applyFill="1" applyBorder="1"/>
    <xf numFmtId="0" fontId="20" fillId="9" borderId="9" xfId="0" applyFont="1" applyFill="1" applyBorder="1"/>
    <xf numFmtId="4" fontId="4" fillId="5" borderId="44" xfId="0" applyNumberFormat="1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0" borderId="25" xfId="0" applyFont="1" applyBorder="1"/>
    <xf numFmtId="0" fontId="4" fillId="0" borderId="0" xfId="0" applyFont="1" applyAlignment="1">
      <alignment horizontal="center" vertical="top"/>
    </xf>
    <xf numFmtId="164" fontId="8" fillId="0" borderId="9" xfId="0" applyNumberFormat="1" applyFont="1" applyBorder="1" applyAlignment="1">
      <alignment horizontal="center"/>
    </xf>
    <xf numFmtId="0" fontId="2" fillId="0" borderId="2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  <xf numFmtId="0" fontId="4" fillId="0" borderId="8" xfId="0" applyFont="1" applyBorder="1"/>
    <xf numFmtId="0" fontId="2" fillId="0" borderId="8" xfId="0" applyFont="1" applyBorder="1"/>
    <xf numFmtId="0" fontId="4" fillId="4" borderId="10" xfId="0" applyFont="1" applyFill="1" applyBorder="1" applyAlignment="1">
      <alignment horizontal="center"/>
    </xf>
    <xf numFmtId="0" fontId="2" fillId="0" borderId="11" xfId="0" applyFont="1" applyBorder="1"/>
    <xf numFmtId="0" fontId="4" fillId="3" borderId="46" xfId="0" applyFont="1" applyFill="1" applyBorder="1" applyAlignment="1">
      <alignment horizontal="center"/>
    </xf>
    <xf numFmtId="0" fontId="2" fillId="0" borderId="46" xfId="0" applyFont="1" applyBorder="1"/>
    <xf numFmtId="0" fontId="2" fillId="0" borderId="47" xfId="0" applyFont="1" applyBorder="1"/>
    <xf numFmtId="0" fontId="4" fillId="4" borderId="15" xfId="0" applyFont="1" applyFill="1" applyBorder="1" applyAlignment="1">
      <alignment horizontal="center"/>
    </xf>
    <xf numFmtId="0" fontId="2" fillId="0" borderId="16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21" fillId="5" borderId="27" xfId="0" applyFont="1" applyFill="1" applyBorder="1" applyAlignment="1">
      <alignment horizontal="center" wrapText="1"/>
    </xf>
    <xf numFmtId="0" fontId="22" fillId="0" borderId="29" xfId="0" applyFont="1" applyBorder="1"/>
    <xf numFmtId="0" fontId="9" fillId="0" borderId="7" xfId="0" applyFont="1" applyBorder="1" applyAlignment="1">
      <alignment horizontal="left"/>
    </xf>
    <xf numFmtId="0" fontId="2" fillId="0" borderId="35" xfId="0" applyFont="1" applyBorder="1"/>
    <xf numFmtId="0" fontId="8" fillId="0" borderId="7" xfId="0" applyFont="1" applyBorder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21167</xdr:colOff>
      <xdr:row>36</xdr:row>
      <xdr:rowOff>95249</xdr:rowOff>
    </xdr:from>
    <xdr:ext cx="5133974" cy="264584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63334" y="7397749"/>
          <a:ext cx="5133974" cy="264584"/>
        </a:xfrm>
        <a:prstGeom prst="rect">
          <a:avLst/>
        </a:prstGeom>
        <a:solidFill>
          <a:srgbClr val="FFFFCC"/>
        </a:solidFill>
        <a:ln w="12700" cap="flat" cmpd="sng">
          <a:solidFill>
            <a:schemeClr val="dk1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NOTE: If your Monthly payment ends in a negitive amount. Your payment is ZERO. 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0"/>
  <sheetViews>
    <sheetView tabSelected="1" zoomScale="90" zoomScaleNormal="90" workbookViewId="0">
      <selection activeCell="P25" sqref="P25"/>
    </sheetView>
  </sheetViews>
  <sheetFormatPr defaultColWidth="12.5703125" defaultRowHeight="15" customHeight="1"/>
  <cols>
    <col min="1" max="1" width="29.28515625" customWidth="1"/>
    <col min="2" max="2" width="14.7109375" customWidth="1"/>
    <col min="3" max="3" width="15.28515625" customWidth="1"/>
    <col min="4" max="4" width="15.85546875" customWidth="1"/>
    <col min="5" max="5" width="15.140625" customWidth="1"/>
    <col min="6" max="6" width="17" customWidth="1"/>
    <col min="7" max="7" width="20.42578125" customWidth="1"/>
    <col min="8" max="26" width="8.5703125" customWidth="1"/>
  </cols>
  <sheetData>
    <row r="1" spans="1:7" ht="44.25" customHeight="1">
      <c r="A1" s="95" t="s">
        <v>56</v>
      </c>
      <c r="B1" s="96"/>
      <c r="C1" s="96"/>
      <c r="D1" s="96"/>
      <c r="E1" s="96"/>
      <c r="F1" s="96"/>
      <c r="G1" s="97"/>
    </row>
    <row r="2" spans="1:7" ht="8.25" customHeight="1">
      <c r="A2" s="98"/>
      <c r="B2" s="99"/>
      <c r="C2" s="99"/>
      <c r="D2" s="99"/>
      <c r="E2" s="99"/>
      <c r="F2" s="99"/>
      <c r="G2" s="100"/>
    </row>
    <row r="3" spans="1:7" ht="6" customHeight="1" thickBot="1">
      <c r="A3" s="1"/>
      <c r="B3" s="101"/>
      <c r="C3" s="102"/>
      <c r="D3" s="102"/>
      <c r="E3" s="2"/>
      <c r="F3" s="2"/>
      <c r="G3" s="3"/>
    </row>
    <row r="4" spans="1:7" ht="12.75" customHeight="1" thickBot="1">
      <c r="A4" s="103" t="s">
        <v>0</v>
      </c>
      <c r="B4" s="104"/>
      <c r="C4" s="4"/>
      <c r="D4" s="89" t="s">
        <v>1</v>
      </c>
      <c r="E4" s="105" t="s">
        <v>2</v>
      </c>
      <c r="F4" s="106"/>
      <c r="G4" s="107"/>
    </row>
    <row r="5" spans="1:7" ht="12.75" customHeight="1" thickBot="1">
      <c r="A5" s="5" t="s">
        <v>3</v>
      </c>
      <c r="B5" s="6" t="s">
        <v>4</v>
      </c>
      <c r="C5" s="7"/>
      <c r="D5" s="88">
        <f>C31</f>
        <v>16777.8</v>
      </c>
      <c r="E5" s="108" t="s">
        <v>3</v>
      </c>
      <c r="F5" s="109"/>
      <c r="G5" s="8" t="s">
        <v>5</v>
      </c>
    </row>
    <row r="6" spans="1:7" ht="12.75" customHeight="1">
      <c r="A6" s="9" t="s">
        <v>6</v>
      </c>
      <c r="B6" s="10">
        <v>1398.15</v>
      </c>
      <c r="C6" s="11"/>
      <c r="D6" s="2"/>
      <c r="E6" s="9" t="s">
        <v>6</v>
      </c>
      <c r="F6" s="12"/>
      <c r="G6" s="10">
        <v>1643.15</v>
      </c>
    </row>
    <row r="7" spans="1:7" ht="12.75" customHeight="1">
      <c r="A7" s="9" t="s">
        <v>7</v>
      </c>
      <c r="B7" s="10">
        <v>1471.15</v>
      </c>
      <c r="C7" s="11"/>
      <c r="D7" s="2"/>
      <c r="E7" s="9" t="s">
        <v>7</v>
      </c>
      <c r="F7" s="12"/>
      <c r="G7" s="10">
        <v>1731.15</v>
      </c>
    </row>
    <row r="8" spans="1:7" ht="12.75" customHeight="1">
      <c r="A8" s="9" t="s">
        <v>8</v>
      </c>
      <c r="B8" s="10">
        <v>1563.15</v>
      </c>
      <c r="C8" s="11"/>
      <c r="D8" s="2"/>
      <c r="E8" s="9" t="s">
        <v>8</v>
      </c>
      <c r="F8" s="12"/>
      <c r="G8" s="10">
        <v>1841.15</v>
      </c>
    </row>
    <row r="9" spans="1:7" ht="12.75" customHeight="1">
      <c r="A9" s="9" t="s">
        <v>9</v>
      </c>
      <c r="B9" s="13">
        <v>1609.15</v>
      </c>
      <c r="C9" s="11"/>
      <c r="D9" s="2"/>
      <c r="E9" s="9" t="s">
        <v>10</v>
      </c>
      <c r="F9" s="12"/>
      <c r="G9" s="14">
        <v>1895.15</v>
      </c>
    </row>
    <row r="10" spans="1:7" ht="12.75" customHeight="1">
      <c r="A10" s="15" t="s">
        <v>11</v>
      </c>
      <c r="B10" s="10">
        <v>1769.15</v>
      </c>
      <c r="C10" s="11"/>
      <c r="D10" s="2"/>
      <c r="E10" s="15" t="s">
        <v>11</v>
      </c>
      <c r="F10" s="16"/>
      <c r="G10" s="17">
        <v>2081.15</v>
      </c>
    </row>
    <row r="11" spans="1:7" ht="7.5" customHeight="1">
      <c r="A11" s="1"/>
      <c r="B11" s="18"/>
      <c r="C11" s="11"/>
      <c r="D11" s="2"/>
      <c r="E11" s="19"/>
      <c r="F11" s="19"/>
      <c r="G11" s="20"/>
    </row>
    <row r="12" spans="1:7" ht="78.75" customHeight="1">
      <c r="A12" s="21" t="s">
        <v>12</v>
      </c>
      <c r="B12" s="22"/>
      <c r="C12" s="2"/>
      <c r="D12" s="2"/>
      <c r="E12" s="23"/>
      <c r="F12" s="23"/>
      <c r="G12" s="24"/>
    </row>
    <row r="13" spans="1:7" ht="39" customHeight="1">
      <c r="A13" s="25" t="s">
        <v>13</v>
      </c>
      <c r="B13" s="26"/>
      <c r="C13" s="2"/>
      <c r="D13" s="2"/>
      <c r="E13" s="19"/>
      <c r="F13" s="19"/>
      <c r="G13" s="20"/>
    </row>
    <row r="14" spans="1:7" ht="9" customHeight="1">
      <c r="A14" s="27"/>
      <c r="B14" s="19"/>
      <c r="C14" s="110"/>
      <c r="D14" s="110"/>
      <c r="E14" s="111"/>
      <c r="F14" s="92"/>
      <c r="G14" s="93"/>
    </row>
    <row r="15" spans="1:7" ht="12.75" customHeight="1">
      <c r="A15" s="27"/>
      <c r="B15" s="19"/>
      <c r="C15" s="91"/>
      <c r="D15" s="91"/>
      <c r="E15" s="91"/>
      <c r="F15" s="91"/>
      <c r="G15" s="94"/>
    </row>
    <row r="16" spans="1:7" ht="12.75" customHeight="1">
      <c r="A16" s="28"/>
      <c r="B16" s="112" t="s">
        <v>14</v>
      </c>
      <c r="C16" s="29" t="s">
        <v>15</v>
      </c>
      <c r="D16" s="30" t="s">
        <v>16</v>
      </c>
      <c r="E16" s="31" t="s">
        <v>17</v>
      </c>
      <c r="F16" s="32" t="s">
        <v>18</v>
      </c>
      <c r="G16" s="31" t="s">
        <v>19</v>
      </c>
    </row>
    <row r="17" spans="1:7" ht="12.75" customHeight="1">
      <c r="A17" s="33"/>
      <c r="B17" s="113"/>
      <c r="C17" s="34" t="s">
        <v>20</v>
      </c>
      <c r="D17" s="35" t="s">
        <v>21</v>
      </c>
      <c r="E17" s="36" t="s">
        <v>22</v>
      </c>
      <c r="F17" s="37" t="s">
        <v>23</v>
      </c>
      <c r="G17" s="36" t="s">
        <v>24</v>
      </c>
    </row>
    <row r="18" spans="1:7" ht="12.75" customHeight="1">
      <c r="A18" s="1" t="s">
        <v>25</v>
      </c>
      <c r="B18" s="38">
        <v>1398.15</v>
      </c>
      <c r="C18" s="39">
        <f>B12</f>
        <v>0</v>
      </c>
      <c r="D18" s="40">
        <f>B12</f>
        <v>0</v>
      </c>
      <c r="E18" s="39">
        <f>B12</f>
        <v>0</v>
      </c>
      <c r="F18" s="40">
        <f>B12</f>
        <v>0</v>
      </c>
      <c r="G18" s="41">
        <f>B12</f>
        <v>0</v>
      </c>
    </row>
    <row r="19" spans="1:7" ht="15" customHeight="1">
      <c r="A19" s="1" t="s">
        <v>26</v>
      </c>
      <c r="B19" s="38">
        <v>1398.15</v>
      </c>
      <c r="C19" s="39">
        <f>B12</f>
        <v>0</v>
      </c>
      <c r="D19" s="40">
        <f>B12</f>
        <v>0</v>
      </c>
      <c r="E19" s="39">
        <f>B12</f>
        <v>0</v>
      </c>
      <c r="F19" s="40">
        <f>B12</f>
        <v>0</v>
      </c>
      <c r="G19" s="41">
        <f>B12</f>
        <v>0</v>
      </c>
    </row>
    <row r="20" spans="1:7" ht="12.75" customHeight="1">
      <c r="A20" s="1" t="s">
        <v>27</v>
      </c>
      <c r="B20" s="38">
        <v>1398.15</v>
      </c>
      <c r="C20" s="39">
        <f t="shared" ref="C20:F20" si="0">C19</f>
        <v>0</v>
      </c>
      <c r="D20" s="40">
        <f t="shared" si="0"/>
        <v>0</v>
      </c>
      <c r="E20" s="39">
        <f t="shared" si="0"/>
        <v>0</v>
      </c>
      <c r="F20" s="40">
        <f t="shared" si="0"/>
        <v>0</v>
      </c>
      <c r="G20" s="41">
        <f>B12</f>
        <v>0</v>
      </c>
    </row>
    <row r="21" spans="1:7" ht="12.75" customHeight="1">
      <c r="A21" s="42" t="s">
        <v>28</v>
      </c>
      <c r="B21" s="38">
        <v>1398.15</v>
      </c>
      <c r="C21" s="43">
        <f>G6</f>
        <v>1643.15</v>
      </c>
      <c r="D21" s="44">
        <f>G7</f>
        <v>1731.15</v>
      </c>
      <c r="E21" s="43">
        <f>G8</f>
        <v>1841.15</v>
      </c>
      <c r="F21" s="45">
        <f>G9</f>
        <v>1895.15</v>
      </c>
      <c r="G21" s="46">
        <f>G10</f>
        <v>2081.15</v>
      </c>
    </row>
    <row r="22" spans="1:7" ht="12.75" customHeight="1">
      <c r="A22" s="1" t="s">
        <v>29</v>
      </c>
      <c r="B22" s="38">
        <v>1398.15</v>
      </c>
      <c r="C22" s="43">
        <f t="shared" ref="C22:G22" si="1">C21</f>
        <v>1643.15</v>
      </c>
      <c r="D22" s="44">
        <f t="shared" si="1"/>
        <v>1731.15</v>
      </c>
      <c r="E22" s="43">
        <f t="shared" si="1"/>
        <v>1841.15</v>
      </c>
      <c r="F22" s="45">
        <f t="shared" si="1"/>
        <v>1895.15</v>
      </c>
      <c r="G22" s="46">
        <f t="shared" si="1"/>
        <v>2081.15</v>
      </c>
    </row>
    <row r="23" spans="1:7" ht="12.75" customHeight="1">
      <c r="A23" s="1" t="s">
        <v>30</v>
      </c>
      <c r="B23" s="38">
        <v>1398.15</v>
      </c>
      <c r="C23" s="43">
        <f t="shared" ref="C23:G23" si="2">C22</f>
        <v>1643.15</v>
      </c>
      <c r="D23" s="44">
        <f t="shared" si="2"/>
        <v>1731.15</v>
      </c>
      <c r="E23" s="43">
        <f t="shared" si="2"/>
        <v>1841.15</v>
      </c>
      <c r="F23" s="45">
        <f t="shared" si="2"/>
        <v>1895.15</v>
      </c>
      <c r="G23" s="46">
        <f t="shared" si="2"/>
        <v>2081.15</v>
      </c>
    </row>
    <row r="24" spans="1:7" ht="12.75" customHeight="1">
      <c r="A24" s="1" t="s">
        <v>31</v>
      </c>
      <c r="B24" s="38">
        <v>1398.15</v>
      </c>
      <c r="C24" s="43">
        <f t="shared" ref="C24:G24" si="3">C23</f>
        <v>1643.15</v>
      </c>
      <c r="D24" s="44">
        <f t="shared" si="3"/>
        <v>1731.15</v>
      </c>
      <c r="E24" s="43">
        <f t="shared" si="3"/>
        <v>1841.15</v>
      </c>
      <c r="F24" s="45">
        <f t="shared" si="3"/>
        <v>1895.15</v>
      </c>
      <c r="G24" s="46">
        <f t="shared" si="3"/>
        <v>2081.15</v>
      </c>
    </row>
    <row r="25" spans="1:7" ht="12.75" customHeight="1">
      <c r="A25" s="1" t="s">
        <v>32</v>
      </c>
      <c r="B25" s="38">
        <v>1398.15</v>
      </c>
      <c r="C25" s="43">
        <f t="shared" ref="C25:G25" si="4">C24</f>
        <v>1643.15</v>
      </c>
      <c r="D25" s="44">
        <f t="shared" si="4"/>
        <v>1731.15</v>
      </c>
      <c r="E25" s="43">
        <f t="shared" si="4"/>
        <v>1841.15</v>
      </c>
      <c r="F25" s="45">
        <f t="shared" si="4"/>
        <v>1895.15</v>
      </c>
      <c r="G25" s="46">
        <f t="shared" si="4"/>
        <v>2081.15</v>
      </c>
    </row>
    <row r="26" spans="1:7" ht="12.75" customHeight="1">
      <c r="A26" s="1" t="s">
        <v>33</v>
      </c>
      <c r="B26" s="38">
        <v>1398.15</v>
      </c>
      <c r="C26" s="43">
        <f t="shared" ref="C26:G26" si="5">C25</f>
        <v>1643.15</v>
      </c>
      <c r="D26" s="44">
        <f t="shared" si="5"/>
        <v>1731.15</v>
      </c>
      <c r="E26" s="43">
        <f t="shared" si="5"/>
        <v>1841.15</v>
      </c>
      <c r="F26" s="45">
        <f t="shared" si="5"/>
        <v>1895.15</v>
      </c>
      <c r="G26" s="46">
        <f t="shared" si="5"/>
        <v>2081.15</v>
      </c>
    </row>
    <row r="27" spans="1:7" ht="12.75" customHeight="1">
      <c r="A27" s="1" t="s">
        <v>34</v>
      </c>
      <c r="B27" s="38">
        <v>1398.15</v>
      </c>
      <c r="C27" s="43">
        <f t="shared" ref="C27:G27" si="6">C26</f>
        <v>1643.15</v>
      </c>
      <c r="D27" s="44">
        <f t="shared" si="6"/>
        <v>1731.15</v>
      </c>
      <c r="E27" s="43">
        <f t="shared" si="6"/>
        <v>1841.15</v>
      </c>
      <c r="F27" s="45">
        <f t="shared" si="6"/>
        <v>1895.15</v>
      </c>
      <c r="G27" s="46">
        <f t="shared" si="6"/>
        <v>2081.15</v>
      </c>
    </row>
    <row r="28" spans="1:7" ht="12.75" customHeight="1">
      <c r="A28" s="1" t="s">
        <v>35</v>
      </c>
      <c r="B28" s="38">
        <v>1398.15</v>
      </c>
      <c r="C28" s="43">
        <f t="shared" ref="C28:G28" si="7">C27</f>
        <v>1643.15</v>
      </c>
      <c r="D28" s="44">
        <f t="shared" si="7"/>
        <v>1731.15</v>
      </c>
      <c r="E28" s="43">
        <f t="shared" si="7"/>
        <v>1841.15</v>
      </c>
      <c r="F28" s="45">
        <f t="shared" si="7"/>
        <v>1895.15</v>
      </c>
      <c r="G28" s="46">
        <f t="shared" si="7"/>
        <v>2081.15</v>
      </c>
    </row>
    <row r="29" spans="1:7" ht="12.75" customHeight="1">
      <c r="A29" s="1" t="s">
        <v>36</v>
      </c>
      <c r="B29" s="38">
        <v>1398.15</v>
      </c>
      <c r="C29" s="43">
        <f t="shared" ref="C29:G29" si="8">C28</f>
        <v>1643.15</v>
      </c>
      <c r="D29" s="44">
        <f t="shared" si="8"/>
        <v>1731.15</v>
      </c>
      <c r="E29" s="43">
        <f t="shared" si="8"/>
        <v>1841.15</v>
      </c>
      <c r="F29" s="45">
        <f t="shared" si="8"/>
        <v>1895.15</v>
      </c>
      <c r="G29" s="46">
        <f t="shared" si="8"/>
        <v>2081.15</v>
      </c>
    </row>
    <row r="30" spans="1:7" ht="12.75" customHeight="1">
      <c r="A30" s="1" t="s">
        <v>37</v>
      </c>
      <c r="B30" s="2"/>
      <c r="C30" s="47">
        <f t="shared" ref="C30:G30" si="9">SUM(C18:C29)</f>
        <v>14788.349999999999</v>
      </c>
      <c r="D30" s="47">
        <f t="shared" si="9"/>
        <v>15580.349999999999</v>
      </c>
      <c r="E30" s="47">
        <f t="shared" si="9"/>
        <v>16570.349999999999</v>
      </c>
      <c r="F30" s="47">
        <f t="shared" si="9"/>
        <v>17056.349999999999</v>
      </c>
      <c r="G30" s="48">
        <f t="shared" si="9"/>
        <v>18730.350000000002</v>
      </c>
    </row>
    <row r="31" spans="1:7" ht="12.75" customHeight="1">
      <c r="A31" s="49" t="s">
        <v>38</v>
      </c>
      <c r="B31" s="50">
        <f>SUM(B18:B30)</f>
        <v>16777.8</v>
      </c>
      <c r="C31" s="69">
        <f t="shared" ref="C31:G31" si="10">SUM(B31)</f>
        <v>16777.8</v>
      </c>
      <c r="D31" s="70">
        <f t="shared" si="10"/>
        <v>16777.8</v>
      </c>
      <c r="E31" s="69">
        <f t="shared" si="10"/>
        <v>16777.8</v>
      </c>
      <c r="F31" s="70">
        <f t="shared" si="10"/>
        <v>16777.8</v>
      </c>
      <c r="G31" s="71">
        <f t="shared" si="10"/>
        <v>16777.8</v>
      </c>
    </row>
    <row r="32" spans="1:7" ht="12.75" customHeight="1">
      <c r="A32" s="1" t="s">
        <v>39</v>
      </c>
      <c r="B32" s="51"/>
      <c r="C32" s="72">
        <f t="shared" ref="C32:G32" si="11">SUM(C30-C31)</f>
        <v>-1989.4500000000007</v>
      </c>
      <c r="D32" s="73">
        <f t="shared" si="11"/>
        <v>-1197.4500000000007</v>
      </c>
      <c r="E32" s="72">
        <f t="shared" si="11"/>
        <v>-207.45000000000073</v>
      </c>
      <c r="F32" s="73">
        <f t="shared" si="11"/>
        <v>278.54999999999927</v>
      </c>
      <c r="G32" s="74">
        <f t="shared" si="11"/>
        <v>1952.5500000000029</v>
      </c>
    </row>
    <row r="33" spans="1:7" ht="12.75" customHeight="1">
      <c r="A33" s="114" t="s">
        <v>40</v>
      </c>
      <c r="B33" s="115"/>
      <c r="C33" s="75">
        <f>B13</f>
        <v>0</v>
      </c>
      <c r="D33" s="75">
        <f>B13</f>
        <v>0</v>
      </c>
      <c r="E33" s="75">
        <f>B13</f>
        <v>0</v>
      </c>
      <c r="F33" s="75">
        <f>B13</f>
        <v>0</v>
      </c>
      <c r="G33" s="76">
        <f>B13</f>
        <v>0</v>
      </c>
    </row>
    <row r="34" spans="1:7" ht="12.75" customHeight="1">
      <c r="A34" s="1" t="s">
        <v>41</v>
      </c>
      <c r="B34" s="2"/>
      <c r="C34" s="72">
        <f t="shared" ref="C34:G34" si="12">SUM(C32-C33)</f>
        <v>-1989.4500000000007</v>
      </c>
      <c r="D34" s="73">
        <f t="shared" si="12"/>
        <v>-1197.4500000000007</v>
      </c>
      <c r="E34" s="72">
        <f t="shared" si="12"/>
        <v>-207.45000000000073</v>
      </c>
      <c r="F34" s="73">
        <f t="shared" si="12"/>
        <v>278.54999999999927</v>
      </c>
      <c r="G34" s="74">
        <f t="shared" si="12"/>
        <v>1952.5500000000029</v>
      </c>
    </row>
    <row r="35" spans="1:7" ht="12.75" customHeight="1">
      <c r="A35" s="1"/>
      <c r="B35" s="52"/>
      <c r="C35" s="77"/>
      <c r="D35" s="78"/>
      <c r="E35" s="79"/>
      <c r="F35" s="78"/>
      <c r="G35" s="80"/>
    </row>
    <row r="36" spans="1:7" ht="22.5" customHeight="1">
      <c r="A36" s="53" t="s">
        <v>42</v>
      </c>
      <c r="B36" s="54">
        <v>9</v>
      </c>
      <c r="C36" s="66">
        <f>SUM(C34/B36)</f>
        <v>-221.05000000000007</v>
      </c>
      <c r="D36" s="66">
        <f>SUM(D34/B36)</f>
        <v>-133.05000000000007</v>
      </c>
      <c r="E36" s="66">
        <f>SUM(E34/B36)</f>
        <v>-23.050000000000082</v>
      </c>
      <c r="F36" s="67">
        <f>SUM(F34/B36)</f>
        <v>30.949999999999918</v>
      </c>
      <c r="G36" s="68">
        <f>SUM(G34/B36)</f>
        <v>216.95000000000033</v>
      </c>
    </row>
    <row r="37" spans="1:7" ht="12.75" customHeight="1">
      <c r="A37" s="1"/>
      <c r="B37" s="2"/>
      <c r="C37" s="81"/>
      <c r="D37" s="81"/>
      <c r="E37" s="81"/>
      <c r="F37" s="81"/>
      <c r="G37" s="82"/>
    </row>
    <row r="38" spans="1:7" ht="19.5" customHeight="1">
      <c r="A38" s="1"/>
      <c r="B38" s="2"/>
      <c r="C38" s="2"/>
      <c r="D38" s="2"/>
      <c r="E38" s="2"/>
      <c r="F38" s="2"/>
      <c r="G38" s="3"/>
    </row>
    <row r="39" spans="1:7" ht="21.75" customHeight="1">
      <c r="A39" s="1"/>
      <c r="B39" s="83" t="s">
        <v>55</v>
      </c>
      <c r="C39" s="84"/>
      <c r="D39" s="85"/>
      <c r="E39" s="86"/>
      <c r="F39" s="86"/>
      <c r="G39" s="87"/>
    </row>
    <row r="40" spans="1:7" ht="12.75" customHeight="1">
      <c r="A40" s="1"/>
      <c r="B40" s="2"/>
      <c r="C40" s="2"/>
      <c r="D40" s="2"/>
      <c r="E40" s="2"/>
      <c r="F40" s="2"/>
      <c r="G40" s="3"/>
    </row>
    <row r="41" spans="1:7" ht="12.75" customHeight="1">
      <c r="A41" s="1"/>
      <c r="B41" s="2"/>
      <c r="C41" s="2"/>
      <c r="D41" s="2"/>
      <c r="E41" s="2"/>
      <c r="F41" s="2"/>
      <c r="G41" s="3"/>
    </row>
    <row r="42" spans="1:7" ht="12.75" customHeight="1">
      <c r="A42" s="1" t="s">
        <v>43</v>
      </c>
      <c r="B42" s="2"/>
      <c r="C42" s="2"/>
      <c r="D42" s="2"/>
      <c r="E42" s="2"/>
      <c r="F42" s="2"/>
      <c r="G42" s="3"/>
    </row>
    <row r="43" spans="1:7" ht="12.75" customHeight="1">
      <c r="A43" s="1"/>
      <c r="B43" s="2"/>
      <c r="C43" s="2"/>
      <c r="D43" s="2"/>
      <c r="E43" s="2"/>
      <c r="F43" s="2"/>
      <c r="G43" s="3"/>
    </row>
    <row r="44" spans="1:7" ht="18.75" customHeight="1">
      <c r="A44" s="116" t="s">
        <v>44</v>
      </c>
      <c r="B44" s="117"/>
      <c r="C44" s="55"/>
      <c r="D44" s="56" t="s">
        <v>45</v>
      </c>
      <c r="E44" s="57"/>
      <c r="F44" s="2"/>
      <c r="G44" s="3"/>
    </row>
    <row r="45" spans="1:7" ht="12.75" customHeight="1">
      <c r="A45" s="1"/>
      <c r="B45" s="2"/>
      <c r="C45" s="2"/>
      <c r="D45" s="2"/>
      <c r="E45" s="2"/>
      <c r="F45" s="2"/>
      <c r="G45" s="3"/>
    </row>
    <row r="46" spans="1:7" ht="12.75" customHeight="1">
      <c r="A46" s="90"/>
      <c r="B46" s="91"/>
      <c r="C46" s="58"/>
      <c r="D46" s="58"/>
      <c r="E46" s="59"/>
      <c r="F46" s="59"/>
      <c r="G46" s="60"/>
    </row>
    <row r="47" spans="1:7" ht="12.75" customHeight="1">
      <c r="A47" s="1" t="s">
        <v>46</v>
      </c>
      <c r="B47" s="51"/>
      <c r="C47" s="2" t="s">
        <v>47</v>
      </c>
      <c r="D47" s="2"/>
      <c r="E47" s="2"/>
      <c r="F47" s="2"/>
      <c r="G47" s="3" t="s">
        <v>48</v>
      </c>
    </row>
    <row r="48" spans="1:7" ht="12.75" customHeight="1">
      <c r="A48" s="1"/>
      <c r="B48" s="2"/>
      <c r="C48" s="2"/>
      <c r="D48" s="2"/>
      <c r="E48" s="2"/>
      <c r="F48" s="2"/>
      <c r="G48" s="3"/>
    </row>
    <row r="49" spans="1:7" ht="12.75" customHeight="1">
      <c r="A49" s="61" t="s">
        <v>49</v>
      </c>
      <c r="B49" s="62"/>
      <c r="C49" s="2"/>
      <c r="D49" s="2"/>
      <c r="E49" s="2"/>
      <c r="F49" s="2"/>
      <c r="G49" s="3"/>
    </row>
    <row r="50" spans="1:7" ht="12.75" customHeight="1">
      <c r="A50" s="1" t="s">
        <v>50</v>
      </c>
      <c r="B50" s="24"/>
      <c r="C50" s="2"/>
      <c r="D50" s="2"/>
      <c r="E50" s="2"/>
      <c r="F50" s="2"/>
      <c r="G50" s="3"/>
    </row>
    <row r="51" spans="1:7" ht="12.75" customHeight="1">
      <c r="A51" s="1" t="s">
        <v>51</v>
      </c>
      <c r="B51" s="24"/>
      <c r="C51" s="23"/>
      <c r="D51" s="23"/>
      <c r="E51" s="23"/>
      <c r="F51" s="23"/>
      <c r="G51" s="24"/>
    </row>
    <row r="52" spans="1:7" ht="12.75" customHeight="1">
      <c r="A52" s="1" t="s">
        <v>52</v>
      </c>
      <c r="B52" s="24"/>
      <c r="C52" s="23"/>
      <c r="D52" s="23"/>
      <c r="E52" s="23"/>
      <c r="F52" s="23"/>
      <c r="G52" s="24"/>
    </row>
    <row r="53" spans="1:7" ht="17.25" customHeight="1">
      <c r="A53" s="1" t="s">
        <v>53</v>
      </c>
      <c r="B53" s="24"/>
      <c r="C53" s="23"/>
      <c r="D53" s="23"/>
      <c r="E53" s="23"/>
      <c r="F53" s="23"/>
      <c r="G53" s="24"/>
    </row>
    <row r="54" spans="1:7" ht="18.75" customHeight="1">
      <c r="A54" s="63" t="s">
        <v>54</v>
      </c>
      <c r="B54" s="64"/>
      <c r="C54" s="65"/>
      <c r="D54" s="65"/>
      <c r="E54" s="65"/>
      <c r="F54" s="65"/>
      <c r="G54" s="64"/>
    </row>
    <row r="55" spans="1:7" ht="12.75" customHeight="1"/>
    <row r="56" spans="1:7" ht="12.75" customHeight="1"/>
    <row r="57" spans="1:7" ht="12.75" customHeight="1"/>
    <row r="58" spans="1:7" ht="12.75" customHeight="1"/>
    <row r="59" spans="1:7" ht="12.75" customHeight="1"/>
    <row r="60" spans="1:7" ht="12.75" customHeight="1"/>
    <row r="61" spans="1:7" ht="12.75" customHeight="1"/>
    <row r="62" spans="1:7" ht="12.75" customHeight="1"/>
    <row r="63" spans="1:7" ht="12.75" customHeight="1"/>
    <row r="64" spans="1: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5">
    <mergeCell ref="A46:B46"/>
    <mergeCell ref="F14:F15"/>
    <mergeCell ref="G14:G15"/>
    <mergeCell ref="A1:G1"/>
    <mergeCell ref="A2:G2"/>
    <mergeCell ref="B3:D3"/>
    <mergeCell ref="A4:B4"/>
    <mergeCell ref="E4:G4"/>
    <mergeCell ref="E5:F5"/>
    <mergeCell ref="C14:C15"/>
    <mergeCell ref="D14:D15"/>
    <mergeCell ref="E14:E15"/>
    <mergeCell ref="B16:B17"/>
    <mergeCell ref="A33:B33"/>
    <mergeCell ref="A44:B44"/>
  </mergeCells>
  <pageMargins left="0.25" right="0.25" top="1" bottom="0.25" header="0" footer="0"/>
  <pageSetup scale="81" orientation="portrait" r:id="rId1"/>
  <headerFooter>
    <oddHeader>&amp;CCERTIFICATED HEALTH AND WELFARE CALCULATION FORM  2026-2027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Conf.Mang. Cert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 Salinas</dc:creator>
  <cp:lastModifiedBy>Rosemary Romero</cp:lastModifiedBy>
  <dcterms:created xsi:type="dcterms:W3CDTF">2022-07-06T17:29:51Z</dcterms:created>
  <dcterms:modified xsi:type="dcterms:W3CDTF">2026-07-02T18:29:23Z</dcterms:modified>
</cp:coreProperties>
</file>