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9"/>
  <workbookPr codeName="ThisWorkbook"/>
  <mc:AlternateContent xmlns:mc="http://schemas.openxmlformats.org/markup-compatibility/2006">
    <mc:Choice Requires="x15">
      <x15ac:absPath xmlns:x15ac="http://schemas.microsoft.com/office/spreadsheetml/2010/11/ac" url="C:\Users\ataylor5502\Downloads\"/>
    </mc:Choice>
  </mc:AlternateContent>
  <xr:revisionPtr revIDLastSave="0" documentId="8_{53421378-3113-4DFA-A088-C4DE43D52213}" xr6:coauthVersionLast="47" xr6:coauthVersionMax="47" xr10:uidLastSave="{00000000-0000-0000-0000-000000000000}"/>
  <bookViews>
    <workbookView xWindow="-120" yWindow="-120" windowWidth="20730" windowHeight="11160" xr2:uid="{00000000-000D-0000-FFFF-FFFF00000000}"/>
  </bookViews>
  <sheets>
    <sheet name="Pay Agreement" sheetId="2" r:id="rId1"/>
    <sheet name="Sheet1" sheetId="1" state="hidden" r:id="rId2"/>
  </sheets>
  <definedNames>
    <definedName name="_xlnm._FilterDatabase" localSheetId="1" hidden="1">Sheet1!$A$2:$Q$2</definedName>
    <definedName name="Frequency">Sheet1!$G$2:$G$3</definedName>
    <definedName name="Fund">Sheet1!$D$2:$D$11</definedName>
    <definedName name="FY21Locations">Sheet1!$M$2:$N$116</definedName>
    <definedName name="FY21Locs">Sheet1!$O:$O</definedName>
    <definedName name="LocationDescrip">Sheet1!$B$2:$B$110</definedName>
    <definedName name="LocationNum">Sheet1!$A$2:$A$110</definedName>
    <definedName name="Locations">Sheet1!$A$2:$B$110</definedName>
    <definedName name="LOCNAM">Sheet1!$K$2:$K$110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2" l="1"/>
  <c r="D22" i="2"/>
  <c r="O25" i="1"/>
  <c r="O118" i="1"/>
  <c r="O51" i="1"/>
  <c r="O75" i="1"/>
  <c r="O74" i="1"/>
  <c r="O73" i="1"/>
  <c r="O77" i="1"/>
  <c r="O76" i="1"/>
  <c r="O54" i="1"/>
  <c r="O15" i="1"/>
  <c r="O26" i="1"/>
  <c r="O16" i="1"/>
  <c r="O14" i="1"/>
  <c r="O10" i="1"/>
  <c r="O11" i="1"/>
  <c r="O12" i="1"/>
  <c r="O13" i="1"/>
  <c r="O17" i="1"/>
  <c r="O18" i="1"/>
  <c r="O19" i="1"/>
  <c r="O20" i="1"/>
  <c r="O21" i="1"/>
  <c r="O22" i="1"/>
  <c r="O23" i="1"/>
  <c r="O24" i="1"/>
  <c r="O27" i="1"/>
  <c r="O28" i="1"/>
  <c r="O29" i="1"/>
  <c r="O30" i="1"/>
  <c r="O31" i="1"/>
  <c r="O32" i="1"/>
  <c r="O33" i="1"/>
  <c r="O34" i="1"/>
  <c r="O35" i="1"/>
  <c r="O36" i="1"/>
  <c r="O37" i="1"/>
  <c r="O38" i="1"/>
  <c r="O39" i="1"/>
  <c r="O40" i="1"/>
  <c r="O41" i="1"/>
  <c r="O42" i="1"/>
  <c r="O43" i="1"/>
  <c r="O44" i="1"/>
  <c r="O45" i="1"/>
  <c r="O46" i="1"/>
  <c r="O47" i="1"/>
  <c r="O48" i="1"/>
  <c r="O49" i="1"/>
  <c r="O52" i="1"/>
  <c r="O53" i="1"/>
  <c r="O55" i="1"/>
  <c r="O56" i="1"/>
  <c r="O57" i="1"/>
  <c r="O58" i="1"/>
  <c r="O59" i="1"/>
  <c r="O60" i="1"/>
  <c r="O61" i="1"/>
  <c r="O62" i="1"/>
  <c r="O63" i="1"/>
  <c r="O64" i="1"/>
  <c r="O65" i="1"/>
  <c r="O66" i="1"/>
  <c r="O67" i="1"/>
  <c r="O68" i="1"/>
  <c r="O69" i="1"/>
  <c r="O70" i="1"/>
  <c r="O71" i="1"/>
  <c r="O72" i="1"/>
  <c r="O3" i="1"/>
  <c r="O4" i="1"/>
  <c r="O5" i="1"/>
  <c r="O6" i="1"/>
  <c r="O7" i="1"/>
  <c r="O8"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9" i="1"/>
  <c r="O120" i="1"/>
  <c r="O121" i="1"/>
  <c r="O122" i="1"/>
  <c r="O123" i="1"/>
  <c r="O124" i="1"/>
  <c r="O125" i="1"/>
  <c r="O126" i="1"/>
  <c r="O127" i="1"/>
  <c r="O9"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2" i="1"/>
  <c r="K74" i="1"/>
  <c r="K73" i="1"/>
  <c r="K72" i="1"/>
  <c r="K71" i="1"/>
  <c r="K70" i="1"/>
  <c r="K69" i="1"/>
  <c r="K68" i="1"/>
  <c r="K67" i="1"/>
  <c r="K66" i="1"/>
  <c r="K65" i="1"/>
  <c r="K64" i="1"/>
  <c r="K63" i="1"/>
  <c r="K62" i="1"/>
  <c r="K61" i="1"/>
  <c r="K60" i="1"/>
  <c r="K59" i="1"/>
  <c r="K58" i="1"/>
  <c r="K57" i="1"/>
  <c r="K56" i="1"/>
  <c r="K55" i="1"/>
  <c r="K54" i="1"/>
  <c r="K53" i="1"/>
  <c r="K52" i="1"/>
  <c r="K51" i="1"/>
  <c r="K50" i="1"/>
  <c r="K49" i="1"/>
  <c r="K48" i="1"/>
  <c r="K47" i="1"/>
  <c r="K46" i="1"/>
  <c r="K45" i="1"/>
  <c r="K44" i="1"/>
  <c r="K43" i="1"/>
  <c r="K42" i="1"/>
  <c r="K41" i="1"/>
  <c r="K40" i="1"/>
  <c r="K39" i="1"/>
  <c r="K38" i="1"/>
  <c r="K37" i="1"/>
  <c r="K36" i="1"/>
  <c r="K35" i="1"/>
  <c r="K34" i="1"/>
  <c r="K33" i="1"/>
  <c r="K32" i="1"/>
  <c r="K31" i="1"/>
  <c r="K30" i="1"/>
  <c r="K29" i="1"/>
  <c r="K28" i="1"/>
  <c r="K27" i="1"/>
  <c r="K26" i="1"/>
  <c r="K25" i="1"/>
  <c r="K24" i="1"/>
  <c r="K23" i="1"/>
  <c r="K22" i="1"/>
  <c r="K21" i="1"/>
  <c r="K20" i="1"/>
  <c r="K19" i="1"/>
  <c r="K18" i="1"/>
  <c r="K17" i="1"/>
  <c r="K16" i="1"/>
  <c r="K15" i="1"/>
  <c r="K14" i="1"/>
  <c r="K13" i="1"/>
  <c r="K12" i="1"/>
  <c r="K11" i="1"/>
  <c r="K10" i="1"/>
  <c r="K9" i="1"/>
  <c r="K8" i="1"/>
  <c r="K7" i="1"/>
  <c r="K6" i="1"/>
  <c r="K5" i="1"/>
  <c r="K4" i="1"/>
  <c r="K3" i="1"/>
  <c r="D23" i="2" l="1"/>
</calcChain>
</file>

<file path=xl/sharedStrings.xml><?xml version="1.0" encoding="utf-8"?>
<sst xmlns="http://schemas.openxmlformats.org/spreadsheetml/2006/main" count="293" uniqueCount="273">
  <si>
    <t>Employee Personnel Number:</t>
  </si>
  <si>
    <t>Employee Name:</t>
  </si>
  <si>
    <t>Employee Job Title:</t>
  </si>
  <si>
    <t>Location Name and Number:</t>
  </si>
  <si>
    <t>Extra Service Duties:</t>
  </si>
  <si>
    <t>Extra Service Beginning Date:</t>
  </si>
  <si>
    <t>Extra Service Ending Date:</t>
  </si>
  <si>
    <t>Extra Service Amount:</t>
  </si>
  <si>
    <t xml:space="preserve">*Number of Extra Service Hours:   </t>
  </si>
  <si>
    <t>Total Compensation:</t>
  </si>
  <si>
    <t>Extra Service Benefits Amount:</t>
  </si>
  <si>
    <t>Total Cost</t>
  </si>
  <si>
    <t>Funding Account from Business Plus</t>
  </si>
  <si>
    <t>Payment Frequency:</t>
  </si>
  <si>
    <t xml:space="preserve">St. Louis Public Schools and the Extra Service recipient agree that the Extra Service Recipient, in addition to the duties of his/her regular District assigned position, will carry out the required duties, under the  authority of the District Board and supervision of the Principal/Program Administrator of the extra service or stipend.                                                                                                                                                                </t>
  </si>
  <si>
    <t>The Extra Service Recipient agrees to act in accordance with all applicable laws and regulations, as well as the terms described above.</t>
  </si>
  <si>
    <t>This agreement may be terminated by either party with or without cause by providing written notice to the other party.  Further, the Extra Service Recipient may be removed from  their extra service duties at the discretion of the principal or designee prior to the actual termination of this agreement.  Termination of this agreement by either party shall not, in itself, constitute cause for termination of any separate teaching or employment contract between the Extra Service Recipient and District.</t>
  </si>
  <si>
    <t>Extra Service Recipient</t>
  </si>
  <si>
    <t>Date</t>
  </si>
  <si>
    <t>Principal/Program Administrator</t>
  </si>
  <si>
    <t>Deputy Chief/Chief/Superintendent</t>
  </si>
  <si>
    <t>COST CENTER</t>
  </si>
  <si>
    <t>COST CENTER NAME</t>
  </si>
  <si>
    <t>Funds</t>
  </si>
  <si>
    <t>023</t>
  </si>
  <si>
    <t>Adult Ed Apprentices</t>
  </si>
  <si>
    <t>Hourly</t>
  </si>
  <si>
    <t>Ol Loc No.</t>
  </si>
  <si>
    <t>New Loc. Num.</t>
  </si>
  <si>
    <t>Location Description</t>
  </si>
  <si>
    <t>Academy Envt'l Sci/Math M</t>
  </si>
  <si>
    <t>One-Time Payment</t>
  </si>
  <si>
    <t>0230</t>
  </si>
  <si>
    <t>ADULT ED APPRENTICE</t>
  </si>
  <si>
    <t>Accountability Office</t>
  </si>
  <si>
    <t>0260</t>
  </si>
  <si>
    <t xml:space="preserve">ADULT ED BASIC ED. COORD </t>
  </si>
  <si>
    <t>Adams Elementary School</t>
  </si>
  <si>
    <t>0280</t>
  </si>
  <si>
    <t>OAK HILL ELEM.</t>
  </si>
  <si>
    <t>Adult Basic Ed Coordinato</t>
  </si>
  <si>
    <t xml:space="preserve">0420 </t>
  </si>
  <si>
    <t>WALBRIDGE ELEM. COMMUNITY ED.</t>
  </si>
  <si>
    <t>AESM @Carver</t>
  </si>
  <si>
    <t xml:space="preserve">0450 </t>
  </si>
  <si>
    <t>YEATMAN FULL SERVICE CENTER</t>
  </si>
  <si>
    <t>Alternative Ed/Student Co</t>
  </si>
  <si>
    <t>0490</t>
  </si>
  <si>
    <t>VASHON FULL SERVICE CENTER</t>
  </si>
  <si>
    <t>Ames VPA Elementary</t>
  </si>
  <si>
    <t>CLYDE C MILLER ACADEMY</t>
  </si>
  <si>
    <t>Ashland Elementary</t>
  </si>
  <si>
    <t>GATEWAY HIGH</t>
  </si>
  <si>
    <t>Athletics Coordinator</t>
  </si>
  <si>
    <t>COMMUNITY ACCESS JOB TRAINING</t>
  </si>
  <si>
    <t>Beaumont High</t>
  </si>
  <si>
    <t>BEAUMONT</t>
  </si>
  <si>
    <t>Bilingual / ESL Program</t>
  </si>
  <si>
    <t>CARNAHAN SCHOOL OF THE FUTURE</t>
  </si>
  <si>
    <t>Bryan Hill Elementary</t>
  </si>
  <si>
    <t>COLLEGIATE SCHOOL OF MEDICINE &amp; BIOSCIENCE</t>
  </si>
  <si>
    <t>Buder Elementary</t>
  </si>
  <si>
    <t>METRO A&amp;C</t>
  </si>
  <si>
    <t>Building Commissioner</t>
  </si>
  <si>
    <t>McKINLEY HIGH SCHOOL</t>
  </si>
  <si>
    <t>Busch MS of Character &amp; A</t>
  </si>
  <si>
    <t>ROOSEVELT HIGH</t>
  </si>
  <si>
    <t>Career Academy High</t>
  </si>
  <si>
    <t>SOLDAN INTERNATIONAL STUDIES</t>
  </si>
  <si>
    <t>Career Education</t>
  </si>
  <si>
    <t>SUMNER HIGH</t>
  </si>
  <si>
    <t>Carnahan School of the Fu</t>
  </si>
  <si>
    <t>VASHON HIGH</t>
  </si>
  <si>
    <t>Carr Lane VPA Middle</t>
  </si>
  <si>
    <t>CENTRAL VISUAL/PERF. ARTS HIGH</t>
  </si>
  <si>
    <t>Central VPA</t>
  </si>
  <si>
    <t>YEATMAN-LIDDELL PREP JR HIGH</t>
  </si>
  <si>
    <t>Chief Academic</t>
  </si>
  <si>
    <t>BUSCH/ACADEMIC-ATHLETIC ACAD.</t>
  </si>
  <si>
    <t>Clay Elementary</t>
  </si>
  <si>
    <t>CARR LANE VPA MIDDLE</t>
  </si>
  <si>
    <t>Cleveland / NJROTC</t>
  </si>
  <si>
    <t>CARNAHAN MIDDLE</t>
  </si>
  <si>
    <t>Cole Elementary</t>
  </si>
  <si>
    <t xml:space="preserve">McKINLEY MIDDLE SCHOOL </t>
  </si>
  <si>
    <t>Collegiate School of Medi</t>
  </si>
  <si>
    <t>GATEWAY MIDDLE</t>
  </si>
  <si>
    <t>Columbia Elementary</t>
  </si>
  <si>
    <t>ACAD OF ENVT SCI/MATH MIDDLE</t>
  </si>
  <si>
    <t>Community Education</t>
  </si>
  <si>
    <t>LONG MIDDLE COMMUNITY ED. CTR.</t>
  </si>
  <si>
    <t>Compton Drew ILC</t>
  </si>
  <si>
    <t>COMPTON-DREW ILC MIDDLE</t>
  </si>
  <si>
    <t>Cote Brilliante Elementar</t>
  </si>
  <si>
    <t>ADAMS ELEM.</t>
  </si>
  <si>
    <t>Dewey Int'l Study</t>
  </si>
  <si>
    <t>ASHLAND ELEM. AND BR.</t>
  </si>
  <si>
    <t>Dunbar Elementary</t>
  </si>
  <si>
    <t>BRYAN HILL ELEM.</t>
  </si>
  <si>
    <t>Earl Nance Sr Elementary</t>
  </si>
  <si>
    <t>BUDER ELEM.</t>
  </si>
  <si>
    <t>Early Childhood Education</t>
  </si>
  <si>
    <t>AMES VISUAL/PERF. ARTS</t>
  </si>
  <si>
    <t>Education Officer - High</t>
  </si>
  <si>
    <t>BERTHA KNOX GILKEY PAMOJA ACAD @ COLE</t>
  </si>
  <si>
    <t>Elementary Schools</t>
  </si>
  <si>
    <t>COLUMBIA ELEM. COMM. ED. CTR.</t>
  </si>
  <si>
    <t xml:space="preserve">Family/School/Community </t>
  </si>
  <si>
    <t>DEWEY SCH.-INTERNAT'L. STUDIES</t>
  </si>
  <si>
    <t>Fanning Middle</t>
  </si>
  <si>
    <t>FROEBEL ELEM.</t>
  </si>
  <si>
    <t>Farragut Elementary</t>
  </si>
  <si>
    <t>GATEWAY  ELEM.</t>
  </si>
  <si>
    <t>Food &amp; Nutrition Services</t>
  </si>
  <si>
    <t>HAMILTON ELEM. COMMUNITY ED.</t>
  </si>
  <si>
    <t>Ford Elementary</t>
  </si>
  <si>
    <t>HENRY ELEM.</t>
  </si>
  <si>
    <t>Fresh Start</t>
  </si>
  <si>
    <t>HICKEY ELEM.</t>
  </si>
  <si>
    <t>Froebel Elementary</t>
  </si>
  <si>
    <t>HERZOG ELEM.</t>
  </si>
  <si>
    <t>Gateway Elementary</t>
  </si>
  <si>
    <t>HODGEN ELEM.</t>
  </si>
  <si>
    <t>Gateway Inst of Technology</t>
  </si>
  <si>
    <t>HUMBOLDT ACADEMY OF HIGHER LEARNING</t>
  </si>
  <si>
    <t>Gateway Middle</t>
  </si>
  <si>
    <t>NCNAA (K-5)</t>
  </si>
  <si>
    <t>Griscom School</t>
  </si>
  <si>
    <t>GEORGE WASHINGTON CARVER ACADEMY</t>
  </si>
  <si>
    <t>Hamilton Elementary</t>
  </si>
  <si>
    <t>JEFFERSON ELEM.</t>
  </si>
  <si>
    <t>Henry Elementary</t>
  </si>
  <si>
    <t>BETTY WHEELER CLASSICAL JUNIOR ACADEMY</t>
  </si>
  <si>
    <t>5030-BETTY WHEELER CLASSICAL JUNIOR ACADEMY</t>
  </si>
  <si>
    <t>Herzog Elementary</t>
  </si>
  <si>
    <t>LACLEDE ELEM.</t>
  </si>
  <si>
    <t>Hickey Elementary</t>
  </si>
  <si>
    <t>LEXINGTON ELEM.</t>
  </si>
  <si>
    <t>Hodgen Elementary</t>
  </si>
  <si>
    <t>LYON ACADEMY - BASIC INSTR.</t>
  </si>
  <si>
    <t>Humboldt Academy of Highe</t>
  </si>
  <si>
    <t>MALLINCKRODT ABI</t>
  </si>
  <si>
    <t>Innovative Studies</t>
  </si>
  <si>
    <t>MANN ELEM.</t>
  </si>
  <si>
    <t>Jefferson Elementary</t>
  </si>
  <si>
    <t>MASON ELEM.</t>
  </si>
  <si>
    <t>Kennard Elementary CJA</t>
  </si>
  <si>
    <t>MERAMEC ELEM.</t>
  </si>
  <si>
    <t>Laclede Elementary</t>
  </si>
  <si>
    <t>GATEWAY MICHAEL</t>
  </si>
  <si>
    <t>Langston Middle</t>
  </si>
  <si>
    <t>MONROE ELEM.</t>
  </si>
  <si>
    <t>Leadership for Educationa</t>
  </si>
  <si>
    <t>MULLANPHY BOTANICAL GARDENS</t>
  </si>
  <si>
    <t>Lexington Elementary</t>
  </si>
  <si>
    <t>Long Middle</t>
  </si>
  <si>
    <t>EARL NANCE SR. ELEM.</t>
  </si>
  <si>
    <t>Lyon Acad Basic Inst</t>
  </si>
  <si>
    <t>PEABODY ELEM.</t>
  </si>
  <si>
    <t>Mallinckrodt ABI</t>
  </si>
  <si>
    <t>SHAW VISUAL/PERF. ARTS CTR.</t>
  </si>
  <si>
    <t>Mann Elementary</t>
  </si>
  <si>
    <t>SHENANDOAH ELEM.</t>
  </si>
  <si>
    <t>Mason Elementary</t>
  </si>
  <si>
    <t>SIGEL ELEM. COMM. ED. CTR.</t>
  </si>
  <si>
    <t>McKinley CJA</t>
  </si>
  <si>
    <t>STIX EARLY CHILDHOOD CTR.</t>
  </si>
  <si>
    <t>Meramec Elementary</t>
  </si>
  <si>
    <t>Metro Acad Class HS</t>
  </si>
  <si>
    <t>WOERNER ELEM.</t>
  </si>
  <si>
    <t>Michael Ortho Handi</t>
  </si>
  <si>
    <t>WASHINGTON MONTESSORI</t>
  </si>
  <si>
    <t>Monroe Elementary School</t>
  </si>
  <si>
    <t>WILKINSON EARLY CHILDHOOD CTR.</t>
  </si>
  <si>
    <t>Mullanphy ILC</t>
  </si>
  <si>
    <t>WOODWARD ELEM.</t>
  </si>
  <si>
    <t>Mult-Path @ Stevens</t>
  </si>
  <si>
    <t xml:space="preserve">GRISCOM </t>
  </si>
  <si>
    <t>Nahed Chapman New American Academy</t>
  </si>
  <si>
    <t xml:space="preserve">ICA @ BLEWETT </t>
  </si>
  <si>
    <t>692-Nahed Chapman @ Roosevelt</t>
  </si>
  <si>
    <t xml:space="preserve">NCNAA @ ROOSEVELT </t>
  </si>
  <si>
    <t>Northwest Transportation</t>
  </si>
  <si>
    <t xml:space="preserve">FRESH START ACADEMY @ SUMNER </t>
  </si>
  <si>
    <t>Nottingham CAJT</t>
  </si>
  <si>
    <t xml:space="preserve">ETS @ MADISON </t>
  </si>
  <si>
    <t>036</t>
  </si>
  <si>
    <t>Nottingham Com Ed Ctr</t>
  </si>
  <si>
    <t xml:space="preserve">BOARD OF EDUCATION </t>
  </si>
  <si>
    <t>Oak Hill Elementary</t>
  </si>
  <si>
    <t>8020</t>
  </si>
  <si>
    <t xml:space="preserve">CHIEF ACADEMIC OFFICE </t>
  </si>
  <si>
    <t>Oak Hill Full Service Ctr</t>
  </si>
  <si>
    <t>8030</t>
  </si>
  <si>
    <t>CHIEF OPERATING OFFICE</t>
  </si>
  <si>
    <t>Peabody Elementary</t>
  </si>
  <si>
    <t xml:space="preserve">CHIEF OF SCHOOL </t>
  </si>
  <si>
    <t>PIIP</t>
  </si>
  <si>
    <t xml:space="preserve">SUPERINTENDENT OF SCHOOLS </t>
  </si>
  <si>
    <t>Professional Development</t>
  </si>
  <si>
    <t xml:space="preserve">DEPUTY SUPERINTENDENT </t>
  </si>
  <si>
    <t>Public Info &amp; Comm Outrea</t>
  </si>
  <si>
    <t xml:space="preserve">PUBLIC INFO &amp; COMMUNITY OUTREACH </t>
  </si>
  <si>
    <t>Recruitment/Counseling</t>
  </si>
  <si>
    <t>STATE AND FEDERAL PROGRAMS</t>
  </si>
  <si>
    <t>Research, Evaluation, Assessment</t>
  </si>
  <si>
    <t>EDUCATION OFFICER - SPECIAL PROJECTS</t>
  </si>
  <si>
    <t>Roosevelt High</t>
  </si>
  <si>
    <t xml:space="preserve">EDUCATION OFFICER - HIGH SCHOOLS </t>
  </si>
  <si>
    <t>Security</t>
  </si>
  <si>
    <t>ALT. EDU/STUDENT RIGHTS</t>
  </si>
  <si>
    <t>Shaw VPA</t>
  </si>
  <si>
    <t>PROFESSIONAL DEVELOPMENT</t>
  </si>
  <si>
    <t>Shenandoah Elementary</t>
  </si>
  <si>
    <t>Leadership for Edu. Achieve</t>
  </si>
  <si>
    <t>Sigel Elementary</t>
  </si>
  <si>
    <t>Vocational/Tech Education</t>
  </si>
  <si>
    <t>SLPS Therapeutic School</t>
  </si>
  <si>
    <t>Soldan Int'l Studies</t>
  </si>
  <si>
    <t>Special Education</t>
  </si>
  <si>
    <t>Special Services</t>
  </si>
  <si>
    <t>Springboard to Learning</t>
  </si>
  <si>
    <t>Deputy Supt of SSS</t>
  </si>
  <si>
    <t>St. Louis Plan</t>
  </si>
  <si>
    <t>Athletics</t>
  </si>
  <si>
    <t>Stix Early Childhood</t>
  </si>
  <si>
    <t>Student Records</t>
  </si>
  <si>
    <t>Volunteer Services</t>
  </si>
  <si>
    <t>Student Support Services</t>
  </si>
  <si>
    <t>Bilingual/ESL Program</t>
  </si>
  <si>
    <t>Sumner High</t>
  </si>
  <si>
    <t>Teaching / Learning Suppo</t>
  </si>
  <si>
    <t>Accountability Officer</t>
  </si>
  <si>
    <t>Technology Services - MIS</t>
  </si>
  <si>
    <t>Library Services</t>
  </si>
  <si>
    <t>The Innovation Concept Ac</t>
  </si>
  <si>
    <t>049</t>
  </si>
  <si>
    <t>Vashon Full Service Ctr</t>
  </si>
  <si>
    <t>Teaching and Learning</t>
  </si>
  <si>
    <t>Vashon High</t>
  </si>
  <si>
    <t>Recruitment/Counseling Ctr</t>
  </si>
  <si>
    <t>Walbridge Com Ed Center</t>
  </si>
  <si>
    <t>Walbridge Elementary</t>
  </si>
  <si>
    <t>042</t>
  </si>
  <si>
    <t>Walbridge Full Service Ctr</t>
  </si>
  <si>
    <t>Washington Montess</t>
  </si>
  <si>
    <t>Wilkinson ECC II</t>
  </si>
  <si>
    <t>Material Management</t>
  </si>
  <si>
    <t>Woerner Elementary</t>
  </si>
  <si>
    <t>Transportation Supervision</t>
  </si>
  <si>
    <t>Woodward Elementary</t>
  </si>
  <si>
    <t>Garage</t>
  </si>
  <si>
    <t>Yeatman-Liddell Preparato</t>
  </si>
  <si>
    <t>Transportation</t>
  </si>
  <si>
    <t>045</t>
  </si>
  <si>
    <t>Yeatmann Full Service Ctr</t>
  </si>
  <si>
    <t>Treasurer</t>
  </si>
  <si>
    <t>Grants Management</t>
  </si>
  <si>
    <t>Development Office</t>
  </si>
  <si>
    <t>Financial Management Office</t>
  </si>
  <si>
    <t>Budget Office</t>
  </si>
  <si>
    <t>Fiscal Control Office</t>
  </si>
  <si>
    <t>Fiscal Control Officer</t>
  </si>
  <si>
    <t>Payroll Office</t>
  </si>
  <si>
    <t>Information Technology</t>
  </si>
  <si>
    <t>Human Resources</t>
  </si>
  <si>
    <t>CLEVELAND NJROTC</t>
  </si>
  <si>
    <t>TRANSPORTATION AND LAW</t>
  </si>
  <si>
    <t>FANNING MIDDLE COMMUNITY ED.</t>
  </si>
  <si>
    <t>CLAY ELEM.</t>
  </si>
  <si>
    <t>DUNBAR AND BR.</t>
  </si>
  <si>
    <t>FARRAGUT ELEM.</t>
  </si>
  <si>
    <t>FORD-FORD BR. ELEM. COMM. 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</si>
</sst>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
  </numFmts>
  <fonts count="10">
    <font>
      <sz val="11"/>
      <color theme="1"/>
      <name val="Calibri"/>
      <family val="2"/>
      <scheme val="minor"/>
    </font>
    <font>
      <sz val="11"/>
      <color theme="1"/>
      <name val="Calibri"/>
      <family val="2"/>
      <scheme val="minor"/>
    </font>
    <font>
      <sz val="11"/>
      <color rgb="FFF5D55A"/>
      <name val="Calibri"/>
      <family val="2"/>
      <scheme val="minor"/>
    </font>
    <font>
      <b/>
      <sz val="9"/>
      <color rgb="FFFF0000"/>
      <name val="Calibri"/>
      <family val="2"/>
      <scheme val="minor"/>
    </font>
    <font>
      <i/>
      <sz val="11"/>
      <color theme="1"/>
      <name val="Calibri"/>
      <family val="2"/>
      <scheme val="minor"/>
    </font>
    <font>
      <b/>
      <sz val="12"/>
      <color theme="1"/>
      <name val="Calibri"/>
      <family val="2"/>
      <scheme val="minor"/>
    </font>
    <font>
      <b/>
      <sz val="12"/>
      <color rgb="FF1B489B"/>
      <name val="Calibri"/>
      <family val="2"/>
      <scheme val="minor"/>
    </font>
    <font>
      <sz val="24"/>
      <color rgb="FF1B489B"/>
      <name val="Calibri"/>
      <family val="2"/>
      <scheme val="minor"/>
    </font>
    <font>
      <b/>
      <sz val="11"/>
      <color rgb="FFFFD966"/>
      <name val="Calibri"/>
      <family val="2"/>
      <scheme val="minor"/>
    </font>
    <font>
      <sz val="11"/>
      <color rgb="FFFFD966"/>
      <name val="Calibri"/>
      <family val="2"/>
      <scheme val="minor"/>
    </font>
  </fonts>
  <fills count="4">
    <fill>
      <patternFill patternType="none"/>
    </fill>
    <fill>
      <patternFill patternType="gray125"/>
    </fill>
    <fill>
      <patternFill patternType="solid">
        <fgColor rgb="FFFFD966"/>
        <bgColor indexed="64"/>
      </patternFill>
    </fill>
    <fill>
      <patternFill patternType="solid">
        <fgColor rgb="FF1B489B"/>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right/>
      <top/>
      <bottom style="medium">
        <color indexed="64"/>
      </bottom>
      <diagonal/>
    </border>
    <border>
      <left/>
      <right/>
      <top style="hair">
        <color indexed="64"/>
      </top>
      <bottom/>
      <diagonal/>
    </border>
  </borders>
  <cellStyleXfs count="2">
    <xf numFmtId="0" fontId="0" fillId="0" borderId="0"/>
    <xf numFmtId="44" fontId="1" fillId="0" borderId="0" applyFont="0" applyFill="0" applyBorder="0" applyAlignment="0" applyProtection="0"/>
  </cellStyleXfs>
  <cellXfs count="36">
    <xf numFmtId="0" fontId="0" fillId="0" borderId="0" xfId="0"/>
    <xf numFmtId="0" fontId="0" fillId="0" borderId="0" xfId="0" applyAlignment="1">
      <alignment vertical="top" wrapText="1"/>
    </xf>
    <xf numFmtId="164" fontId="0" fillId="0" borderId="0" xfId="0" applyNumberFormat="1" applyAlignment="1">
      <alignment horizontal="right"/>
    </xf>
    <xf numFmtId="164" fontId="0" fillId="0" borderId="0" xfId="0" applyNumberFormat="1"/>
    <xf numFmtId="49" fontId="0" fillId="0" borderId="0" xfId="0" applyNumberFormat="1"/>
    <xf numFmtId="0" fontId="0" fillId="0" borderId="0" xfId="0" quotePrefix="1"/>
    <xf numFmtId="164" fontId="0" fillId="0" borderId="0" xfId="0" quotePrefix="1" applyNumberFormat="1" applyAlignment="1">
      <alignment horizontal="right"/>
    </xf>
    <xf numFmtId="0" fontId="0" fillId="0" borderId="1" xfId="0" applyBorder="1"/>
    <xf numFmtId="0" fontId="0" fillId="0" borderId="1" xfId="0" applyBorder="1" applyAlignment="1">
      <alignment horizontal="right"/>
    </xf>
    <xf numFmtId="0" fontId="0" fillId="0" borderId="1" xfId="0" applyBorder="1" applyAlignment="1">
      <alignment horizontal="right" wrapText="1"/>
    </xf>
    <xf numFmtId="0" fontId="4" fillId="0" borderId="0" xfId="0" applyFont="1" applyAlignment="1">
      <alignment horizontal="center" wrapText="1"/>
    </xf>
    <xf numFmtId="0" fontId="0" fillId="0" borderId="0" xfId="0" applyAlignment="1">
      <alignment wrapText="1"/>
    </xf>
    <xf numFmtId="0" fontId="0" fillId="0" borderId="2" xfId="0" applyBorder="1" applyAlignment="1" applyProtection="1">
      <alignment vertical="top" wrapText="1"/>
      <protection locked="0"/>
    </xf>
    <xf numFmtId="0" fontId="0" fillId="0" borderId="0" xfId="0" applyAlignment="1" applyProtection="1">
      <alignment vertical="top" wrapText="1"/>
      <protection locked="0"/>
    </xf>
    <xf numFmtId="0" fontId="5" fillId="0" borderId="0" xfId="0" applyFont="1" applyAlignment="1">
      <alignment horizontal="center"/>
    </xf>
    <xf numFmtId="0" fontId="2" fillId="2" borderId="0" xfId="0" applyFont="1" applyFill="1"/>
    <xf numFmtId="0" fontId="7" fillId="2" borderId="0" xfId="0" applyFont="1" applyFill="1"/>
    <xf numFmtId="0" fontId="6" fillId="2" borderId="0" xfId="0" applyFont="1" applyFill="1"/>
    <xf numFmtId="0" fontId="2" fillId="2" borderId="0" xfId="0" applyFont="1" applyFill="1" applyAlignment="1">
      <alignment horizontal="right"/>
    </xf>
    <xf numFmtId="0" fontId="7" fillId="0" borderId="0" xfId="0" applyFont="1"/>
    <xf numFmtId="0" fontId="6" fillId="0" borderId="0" xfId="0" applyFont="1"/>
    <xf numFmtId="0" fontId="0" fillId="0" borderId="1" xfId="0" applyBorder="1" applyAlignment="1">
      <alignment horizontal="right" vertical="center" wrapText="1"/>
    </xf>
    <xf numFmtId="0" fontId="0" fillId="0" borderId="1" xfId="0" applyBorder="1" applyAlignment="1" applyProtection="1">
      <alignment vertical="center"/>
      <protection locked="0"/>
    </xf>
    <xf numFmtId="0" fontId="0" fillId="0" borderId="1" xfId="0" applyBorder="1" applyAlignment="1" applyProtection="1">
      <alignment horizontal="right" vertical="center"/>
      <protection locked="0"/>
    </xf>
    <xf numFmtId="0" fontId="0" fillId="0" borderId="1" xfId="0" applyBorder="1" applyAlignment="1" applyProtection="1">
      <alignment horizontal="right" vertical="center" wrapText="1"/>
      <protection locked="0"/>
    </xf>
    <xf numFmtId="0" fontId="0" fillId="0" borderId="1" xfId="0" applyBorder="1" applyAlignment="1" applyProtection="1">
      <alignment vertical="center" wrapText="1"/>
      <protection locked="0"/>
    </xf>
    <xf numFmtId="14" fontId="0" fillId="0" borderId="1" xfId="0" applyNumberFormat="1" applyBorder="1" applyAlignment="1" applyProtection="1">
      <alignment horizontal="right" vertical="center"/>
      <protection locked="0"/>
    </xf>
    <xf numFmtId="44" fontId="0" fillId="0" borderId="1" xfId="1" applyFont="1" applyBorder="1" applyAlignment="1" applyProtection="1">
      <alignment horizontal="right" vertical="center"/>
      <protection locked="0"/>
    </xf>
    <xf numFmtId="44" fontId="0" fillId="0" borderId="1" xfId="1" applyFont="1" applyBorder="1" applyAlignment="1" applyProtection="1">
      <alignment horizontal="right" vertical="center"/>
    </xf>
    <xf numFmtId="44" fontId="0" fillId="0" borderId="1" xfId="0" applyNumberFormat="1" applyBorder="1" applyAlignment="1">
      <alignment horizontal="right" vertical="center"/>
    </xf>
    <xf numFmtId="0" fontId="8" fillId="3" borderId="1" xfId="0" applyFont="1" applyFill="1" applyBorder="1" applyAlignment="1">
      <alignment horizontal="right" vertical="center"/>
    </xf>
    <xf numFmtId="0" fontId="9" fillId="3" borderId="1" xfId="0" applyFont="1" applyFill="1" applyBorder="1" applyAlignment="1">
      <alignment horizontal="right" vertical="center"/>
    </xf>
    <xf numFmtId="0" fontId="8" fillId="3" borderId="1" xfId="0" applyFont="1" applyFill="1" applyBorder="1" applyAlignment="1">
      <alignment horizontal="right" vertical="center" wrapText="1"/>
    </xf>
    <xf numFmtId="0" fontId="0" fillId="0" borderId="0" xfId="0" applyAlignment="1">
      <alignment horizontal="left" vertical="top" wrapText="1"/>
    </xf>
    <xf numFmtId="0" fontId="3" fillId="0" borderId="3" xfId="0" applyFont="1" applyBorder="1" applyAlignment="1">
      <alignment horizontal="left" wrapText="1"/>
    </xf>
    <xf numFmtId="0" fontId="5" fillId="0" borderId="0" xfId="0" applyFont="1" applyAlignment="1">
      <alignment horizontal="center"/>
    </xf>
  </cellXfs>
  <cellStyles count="2">
    <cellStyle name="Currency" xfId="1" builtinId="4"/>
    <cellStyle name="Normal" xfId="0" builtinId="0"/>
  </cellStyles>
  <dxfs count="0"/>
  <tableStyles count="0" defaultTableStyle="TableStyleMedium2" defaultPivotStyle="PivotStyleLight16"/>
  <colors>
    <mruColors>
      <color rgb="FFFFD966"/>
      <color rgb="FF1B48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85733</xdr:colOff>
      <xdr:row>0</xdr:row>
      <xdr:rowOff>-4760</xdr:rowOff>
    </xdr:from>
    <xdr:to>
      <xdr:col>4</xdr:col>
      <xdr:colOff>4765</xdr:colOff>
      <xdr:row>5</xdr:row>
      <xdr:rowOff>2</xdr:rowOff>
    </xdr:to>
    <xdr:sp macro="" textlink="">
      <xdr:nvSpPr>
        <xdr:cNvPr id="5" name="Rectangle: Rounded Corners 4">
          <a:extLst>
            <a:ext uri="{FF2B5EF4-FFF2-40B4-BE49-F238E27FC236}">
              <a16:creationId xmlns:a16="http://schemas.microsoft.com/office/drawing/2014/main" id="{D0FE719A-8B0D-21E3-52E8-E74BE3E998F0}"/>
            </a:ext>
          </a:extLst>
        </xdr:cNvPr>
        <xdr:cNvSpPr/>
      </xdr:nvSpPr>
      <xdr:spPr>
        <a:xfrm>
          <a:off x="3724283" y="-4760"/>
          <a:ext cx="5824532" cy="1252537"/>
        </a:xfrm>
        <a:prstGeom prst="roundRect">
          <a:avLst/>
        </a:prstGeom>
        <a:solidFill>
          <a:srgbClr val="FFD966"/>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138119</xdr:colOff>
      <xdr:row>1</xdr:row>
      <xdr:rowOff>80974</xdr:rowOff>
    </xdr:from>
    <xdr:to>
      <xdr:col>1</xdr:col>
      <xdr:colOff>1122201</xdr:colOff>
      <xdr:row>4</xdr:row>
      <xdr:rowOff>91802</xdr:rowOff>
    </xdr:to>
    <xdr:pic>
      <xdr:nvPicPr>
        <xdr:cNvPr id="6" name="Picture 2" descr="SLPS Alt-Logo">
          <a:extLst>
            <a:ext uri="{FF2B5EF4-FFF2-40B4-BE49-F238E27FC236}">
              <a16:creationId xmlns:a16="http://schemas.microsoft.com/office/drawing/2014/main" id="{9C9470A9-F3F5-4FD3-83A3-8703770CD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4344" y="261949"/>
          <a:ext cx="984082" cy="8776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1214443</xdr:colOff>
      <xdr:row>1</xdr:row>
      <xdr:rowOff>23812</xdr:rowOff>
    </xdr:from>
    <xdr:to>
      <xdr:col>3</xdr:col>
      <xdr:colOff>3100392</xdr:colOff>
      <xdr:row>4</xdr:row>
      <xdr:rowOff>157162</xdr:rowOff>
    </xdr:to>
    <xdr:sp macro="" textlink="">
      <xdr:nvSpPr>
        <xdr:cNvPr id="7" name="TextBox 6">
          <a:extLst>
            <a:ext uri="{FF2B5EF4-FFF2-40B4-BE49-F238E27FC236}">
              <a16:creationId xmlns:a16="http://schemas.microsoft.com/office/drawing/2014/main" id="{CC22F544-4554-B239-5C3B-F2C6CC50283E}"/>
            </a:ext>
            <a:ext uri="{147F2762-F138-4A5C-976F-8EAC2B608ADB}">
              <a16:predDERef xmlns:a16="http://schemas.microsoft.com/office/drawing/2014/main" pred="{9C9470A9-F3F5-4FD3-83A3-8703770CD50B}"/>
            </a:ext>
          </a:extLst>
        </xdr:cNvPr>
        <xdr:cNvSpPr txBox="1"/>
      </xdr:nvSpPr>
      <xdr:spPr>
        <a:xfrm>
          <a:off x="4852993" y="214312"/>
          <a:ext cx="4638674" cy="1000125"/>
        </a:xfrm>
        <a:prstGeom prst="rect">
          <a:avLst/>
        </a:prstGeom>
        <a:solidFill>
          <a:srgbClr val="FFD9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1" cap="small" baseline="0">
              <a:solidFill>
                <a:srgbClr val="1B489B"/>
              </a:solidFill>
            </a:rPr>
            <a:t>St. Louis Public Schools </a:t>
          </a:r>
        </a:p>
        <a:p>
          <a:pPr algn="ctr"/>
          <a:r>
            <a:rPr lang="en-US" sz="1400" b="1" cap="small" baseline="0">
              <a:solidFill>
                <a:srgbClr val="1B489B"/>
              </a:solidFill>
            </a:rPr>
            <a:t>Finance Division</a:t>
          </a:r>
        </a:p>
        <a:p>
          <a:pPr algn="ctr"/>
          <a:r>
            <a:rPr lang="en-US" sz="1000" b="1">
              <a:solidFill>
                <a:srgbClr val="1B489B"/>
              </a:solidFill>
            </a:rPr>
            <a:t>2026-2027</a:t>
          </a:r>
          <a:r>
            <a:rPr lang="en-US" sz="1000" b="1" baseline="0">
              <a:solidFill>
                <a:srgbClr val="1B489B"/>
              </a:solidFill>
            </a:rPr>
            <a:t> Extra Service Agreement</a:t>
          </a:r>
          <a:endParaRPr lang="en-US" sz="1200" b="1">
            <a:solidFill>
              <a:srgbClr val="1B489B"/>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E52"/>
  <sheetViews>
    <sheetView showGridLines="0" tabSelected="1" topLeftCell="B1" zoomScaleNormal="100" zoomScalePageLayoutView="71" workbookViewId="0">
      <selection activeCell="I20" sqref="I20"/>
    </sheetView>
  </sheetViews>
  <sheetFormatPr defaultRowHeight="15"/>
  <cols>
    <col min="1" max="1" width="0.42578125" hidden="1" customWidth="1"/>
    <col min="2" max="2" width="40.28515625" customWidth="1"/>
    <col min="3" max="3" width="1" customWidth="1"/>
    <col min="4" max="4" width="47.28515625" customWidth="1"/>
    <col min="5" max="5" width="13.140625" customWidth="1"/>
  </cols>
  <sheetData>
    <row r="1" spans="2:5">
      <c r="B1" s="15"/>
      <c r="C1" s="15"/>
      <c r="D1" s="15"/>
    </row>
    <row r="2" spans="2:5">
      <c r="B2" s="15"/>
      <c r="C2" s="15"/>
      <c r="D2" s="15"/>
    </row>
    <row r="3" spans="2:5" ht="39.6" customHeight="1">
      <c r="B3" s="16"/>
      <c r="C3" s="16"/>
      <c r="D3" s="16"/>
      <c r="E3" s="19"/>
    </row>
    <row r="4" spans="2:5" ht="14.45" customHeight="1">
      <c r="B4" s="17"/>
      <c r="C4" s="17"/>
      <c r="D4" s="17"/>
      <c r="E4" s="20"/>
    </row>
    <row r="5" spans="2:5">
      <c r="B5" s="15"/>
      <c r="C5" s="15"/>
      <c r="D5" s="18"/>
    </row>
    <row r="6" spans="2:5" ht="15.75" customHeight="1">
      <c r="B6" s="15"/>
      <c r="C6" s="15"/>
      <c r="D6" s="15"/>
    </row>
    <row r="7" spans="2:5" ht="3" customHeight="1"/>
    <row r="8" spans="2:5" ht="3" customHeight="1"/>
    <row r="9" spans="2:5" ht="3.6" customHeight="1">
      <c r="B9" s="35"/>
      <c r="C9" s="35"/>
      <c r="D9" s="35"/>
    </row>
    <row r="10" spans="2:5" ht="3.6" customHeight="1">
      <c r="B10" s="14"/>
      <c r="C10" s="14"/>
      <c r="D10" s="14"/>
    </row>
    <row r="11" spans="2:5" ht="11.25" customHeight="1"/>
    <row r="12" spans="2:5" ht="21" customHeight="1">
      <c r="B12" s="30" t="s">
        <v>0</v>
      </c>
      <c r="C12" s="7"/>
      <c r="D12" s="22"/>
    </row>
    <row r="13" spans="2:5" ht="21" customHeight="1">
      <c r="B13" s="30" t="s">
        <v>1</v>
      </c>
      <c r="C13" s="8"/>
      <c r="D13" s="23"/>
    </row>
    <row r="14" spans="2:5" ht="21" customHeight="1">
      <c r="B14" s="30" t="s">
        <v>2</v>
      </c>
      <c r="C14" s="8"/>
      <c r="D14" s="23"/>
    </row>
    <row r="15" spans="2:5" ht="21" customHeight="1">
      <c r="B15" s="31" t="s">
        <v>3</v>
      </c>
      <c r="C15" s="8"/>
      <c r="D15" s="24"/>
    </row>
    <row r="16" spans="2:5" ht="45.75" customHeight="1">
      <c r="B16" s="32" t="s">
        <v>4</v>
      </c>
      <c r="C16" s="9"/>
      <c r="D16" s="25"/>
    </row>
    <row r="17" spans="2:5" ht="21" customHeight="1">
      <c r="B17" s="32" t="s">
        <v>5</v>
      </c>
      <c r="C17" s="9"/>
      <c r="D17" s="26"/>
    </row>
    <row r="18" spans="2:5" ht="21" customHeight="1">
      <c r="B18" s="32" t="s">
        <v>6</v>
      </c>
      <c r="C18" s="9"/>
      <c r="D18" s="26"/>
    </row>
    <row r="19" spans="2:5" ht="21" customHeight="1">
      <c r="B19" s="32" t="s">
        <v>7</v>
      </c>
      <c r="C19" s="9"/>
      <c r="D19" s="27">
        <v>0</v>
      </c>
    </row>
    <row r="20" spans="2:5" ht="21" customHeight="1">
      <c r="B20" s="32" t="s">
        <v>8</v>
      </c>
      <c r="C20" s="9"/>
      <c r="D20" s="23">
        <v>20</v>
      </c>
    </row>
    <row r="21" spans="2:5" ht="21" customHeight="1">
      <c r="B21" s="21" t="s">
        <v>9</v>
      </c>
      <c r="C21" s="9"/>
      <c r="D21" s="28">
        <f>D19*D20</f>
        <v>0</v>
      </c>
    </row>
    <row r="22" spans="2:5" ht="21" customHeight="1">
      <c r="B22" s="21" t="s">
        <v>10</v>
      </c>
      <c r="C22" s="9"/>
      <c r="D22" s="28">
        <f>(D19*D20)*10.55%</f>
        <v>0</v>
      </c>
    </row>
    <row r="23" spans="2:5" ht="21" customHeight="1">
      <c r="B23" s="21" t="s">
        <v>11</v>
      </c>
      <c r="C23" s="9"/>
      <c r="D23" s="29">
        <f>D21+D22</f>
        <v>0</v>
      </c>
    </row>
    <row r="24" spans="2:5" ht="21" customHeight="1">
      <c r="B24" s="32" t="s">
        <v>12</v>
      </c>
      <c r="C24" s="9"/>
      <c r="D24" s="23"/>
    </row>
    <row r="25" spans="2:5" ht="21" customHeight="1">
      <c r="B25" s="32" t="s">
        <v>13</v>
      </c>
      <c r="C25" s="9"/>
      <c r="D25" s="23"/>
    </row>
    <row r="26" spans="2:5">
      <c r="B26" s="34"/>
      <c r="C26" s="34"/>
      <c r="D26" s="34"/>
    </row>
    <row r="27" spans="2:5">
      <c r="B27" s="10"/>
      <c r="C27" s="10"/>
      <c r="D27" s="10"/>
    </row>
    <row r="28" spans="2:5">
      <c r="B28" s="11"/>
      <c r="C28" s="11"/>
    </row>
    <row r="29" spans="2:5" ht="15" customHeight="1">
      <c r="B29" s="33" t="s">
        <v>14</v>
      </c>
      <c r="C29" s="33"/>
      <c r="D29" s="33"/>
      <c r="E29" s="1"/>
    </row>
    <row r="30" spans="2:5">
      <c r="B30" s="33"/>
      <c r="C30" s="33"/>
      <c r="D30" s="33"/>
      <c r="E30" s="1"/>
    </row>
    <row r="31" spans="2:5">
      <c r="B31" s="33"/>
      <c r="C31" s="33"/>
      <c r="D31" s="33"/>
      <c r="E31" s="1"/>
    </row>
    <row r="32" spans="2:5">
      <c r="B32" s="33"/>
      <c r="C32" s="33"/>
      <c r="D32" s="33"/>
      <c r="E32" s="1"/>
    </row>
    <row r="33" spans="2:5">
      <c r="B33" s="1"/>
      <c r="C33" s="1"/>
      <c r="D33" s="1"/>
    </row>
    <row r="34" spans="2:5" ht="15" customHeight="1">
      <c r="B34" s="33" t="s">
        <v>15</v>
      </c>
      <c r="C34" s="33"/>
      <c r="D34" s="33"/>
      <c r="E34" s="1"/>
    </row>
    <row r="35" spans="2:5">
      <c r="B35" s="33"/>
      <c r="C35" s="33"/>
      <c r="D35" s="33"/>
      <c r="E35" s="1"/>
    </row>
    <row r="36" spans="2:5">
      <c r="B36" s="1"/>
      <c r="C36" s="1"/>
      <c r="D36" s="1"/>
    </row>
    <row r="37" spans="2:5" ht="15" customHeight="1">
      <c r="B37" s="33" t="s">
        <v>16</v>
      </c>
      <c r="C37" s="33"/>
      <c r="D37" s="33"/>
      <c r="E37" s="1"/>
    </row>
    <row r="38" spans="2:5">
      <c r="B38" s="33"/>
      <c r="C38" s="33"/>
      <c r="D38" s="33"/>
      <c r="E38" s="1"/>
    </row>
    <row r="39" spans="2:5">
      <c r="B39" s="33"/>
      <c r="C39" s="33"/>
      <c r="D39" s="33"/>
      <c r="E39" s="1"/>
    </row>
    <row r="40" spans="2:5">
      <c r="B40" s="33"/>
      <c r="C40" s="33"/>
      <c r="D40" s="33"/>
      <c r="E40" s="1"/>
    </row>
    <row r="41" spans="2:5">
      <c r="B41" s="33"/>
      <c r="C41" s="33"/>
      <c r="D41" s="33"/>
      <c r="E41" s="1"/>
    </row>
    <row r="42" spans="2:5">
      <c r="B42" s="33"/>
      <c r="C42" s="33"/>
      <c r="D42" s="33"/>
    </row>
    <row r="43" spans="2:5">
      <c r="B43" s="33"/>
      <c r="C43" s="33"/>
      <c r="D43" s="33"/>
    </row>
    <row r="44" spans="2:5">
      <c r="B44" s="1"/>
      <c r="C44" s="1"/>
      <c r="D44" s="1"/>
    </row>
    <row r="45" spans="2:5" ht="15.75" thickBot="1">
      <c r="B45" s="12"/>
      <c r="C45" s="13"/>
      <c r="D45" s="12"/>
    </row>
    <row r="46" spans="2:5">
      <c r="B46" s="1" t="s">
        <v>17</v>
      </c>
      <c r="C46" s="1"/>
      <c r="D46" s="1" t="s">
        <v>18</v>
      </c>
    </row>
    <row r="47" spans="2:5">
      <c r="B47" s="1"/>
      <c r="C47" s="1"/>
      <c r="D47" s="1"/>
    </row>
    <row r="48" spans="2:5" ht="15.75" thickBot="1">
      <c r="B48" s="12"/>
      <c r="C48" s="13"/>
      <c r="D48" s="12"/>
    </row>
    <row r="49" spans="2:4">
      <c r="B49" s="1" t="s">
        <v>19</v>
      </c>
      <c r="C49" s="1"/>
      <c r="D49" s="1" t="s">
        <v>18</v>
      </c>
    </row>
    <row r="50" spans="2:4">
      <c r="B50" s="1"/>
      <c r="C50" s="1"/>
      <c r="D50" s="1"/>
    </row>
    <row r="51" spans="2:4" ht="15.75" thickBot="1">
      <c r="B51" s="12"/>
      <c r="C51" s="13"/>
      <c r="D51" s="12"/>
    </row>
    <row r="52" spans="2:4">
      <c r="B52" s="1" t="s">
        <v>20</v>
      </c>
      <c r="C52" s="1"/>
      <c r="D52" s="1" t="s">
        <v>18</v>
      </c>
    </row>
  </sheetData>
  <sheetProtection selectLockedCells="1"/>
  <dataConsolidate/>
  <mergeCells count="5">
    <mergeCell ref="B37:D43"/>
    <mergeCell ref="B26:D26"/>
    <mergeCell ref="B9:D9"/>
    <mergeCell ref="B29:D32"/>
    <mergeCell ref="B34:D35"/>
  </mergeCells>
  <dataValidations xWindow="681" yWindow="657" count="10">
    <dataValidation allowBlank="1" showInputMessage="1" showErrorMessage="1" errorTitle="Employee Name" error="Name must be entered." promptTitle="Employee Name" prompt="Name must be entered." sqref="D13" xr:uid="{00000000-0002-0000-0000-000000000000}"/>
    <dataValidation allowBlank="1" showInputMessage="1" showErrorMessage="1" promptTitle="Employee Job Title" prompt="Job Title must be entered." sqref="D14" xr:uid="{00000000-0002-0000-0000-000001000000}"/>
    <dataValidation type="list" showInputMessage="1" showErrorMessage="1" errorTitle="Error!" error="Please select a location." promptTitle="Location Entry" prompt="Please select your location.  They are list in numerical order." sqref="D15" xr:uid="{00000000-0002-0000-0000-000002000000}">
      <formula1>FY21Locs</formula1>
    </dataValidation>
    <dataValidation allowBlank="1" showInputMessage="1" showErrorMessage="1" promptTitle="Amount" prompt="Extra Service Rate or Stipend Amount must be entered." sqref="D19" xr:uid="{00000000-0002-0000-0000-000003000000}"/>
    <dataValidation allowBlank="1" showInputMessage="1" showErrorMessage="1" promptTitle="Hours" prompt="Extra Service or Stipend hours must be entered." sqref="D20" xr:uid="{00000000-0002-0000-0000-000004000000}"/>
    <dataValidation allowBlank="1" showInputMessage="1" showErrorMessage="1" promptTitle="Fund" prompt="Enter Business Plus Account. _x000a_Ex. 150-1251-613101-4000-451001-26_x000a_" sqref="D24" xr:uid="{00000000-0002-0000-0000-000005000000}"/>
    <dataValidation type="list" allowBlank="1" showInputMessage="1" showErrorMessage="1" promptTitle="Payment Frequency" prompt="Number of payments must be entered. " sqref="D25" xr:uid="{00000000-0002-0000-0000-000006000000}">
      <formula1>Frequency</formula1>
    </dataValidation>
    <dataValidation allowBlank="1" showInputMessage="1" showErrorMessage="1" promptTitle="Employee Personnel Number" prompt="Please enter the 4 or 5 digit personnel number (Ex. 00001)." sqref="D12" xr:uid="{00000000-0002-0000-0000-000007000000}"/>
    <dataValidation allowBlank="1" showInputMessage="1" showErrorMessage="1" promptTitle="Enter Duties to be performed" prompt="Enter Duties to be performed. " sqref="D16" xr:uid="{00000000-0002-0000-0000-000008000000}"/>
    <dataValidation type="date" allowBlank="1" showInputMessage="1" showErrorMessage="1" promptTitle="Date Entry" prompt="Please enter the a valid beginning date. Please enter in mm/dd/yy format. Dates must be between 07/01/2026-06/30/2027." sqref="D17:D18" xr:uid="{00000000-0002-0000-0000-000009000000}">
      <formula1>46204</formula1>
      <formula2>46568</formula2>
    </dataValidation>
  </dataValidations>
  <printOptions horizontalCentered="1" verticalCentered="1"/>
  <pageMargins left="0.2" right="0.7" top="0.5" bottom="0.5" header="0.55000000000000004" footer="0.55000000000000004"/>
  <pageSetup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Q143"/>
  <sheetViews>
    <sheetView topLeftCell="I1" workbookViewId="0">
      <selection activeCell="N53" sqref="N53"/>
    </sheetView>
  </sheetViews>
  <sheetFormatPr defaultRowHeight="15"/>
  <cols>
    <col min="1" max="1" width="12.7109375" bestFit="1" customWidth="1"/>
    <col min="2" max="2" width="31.5703125" bestFit="1" customWidth="1"/>
    <col min="11" max="11" width="44.42578125" style="3" bestFit="1" customWidth="1"/>
    <col min="12" max="12" width="9.85546875" bestFit="1" customWidth="1"/>
    <col min="13" max="13" width="14.42578125" bestFit="1" customWidth="1"/>
    <col min="14" max="14" width="41.28515625" bestFit="1" customWidth="1"/>
    <col min="15" max="15" width="46.28515625" bestFit="1" customWidth="1"/>
    <col min="17" max="17" width="14.42578125" bestFit="1" customWidth="1"/>
    <col min="18" max="18" width="41.28515625" bestFit="1" customWidth="1"/>
  </cols>
  <sheetData>
    <row r="1" spans="1:15">
      <c r="A1" t="s">
        <v>21</v>
      </c>
      <c r="B1" t="s">
        <v>22</v>
      </c>
      <c r="D1" t="s">
        <v>23</v>
      </c>
    </row>
    <row r="2" spans="1:15">
      <c r="A2" s="6" t="s">
        <v>24</v>
      </c>
      <c r="B2" t="s">
        <v>25</v>
      </c>
      <c r="D2">
        <v>220</v>
      </c>
      <c r="G2" t="s">
        <v>26</v>
      </c>
      <c r="K2" s="4" t="str">
        <f t="shared" ref="K2:K33" si="0">CONCATENATE(A2,"-",B2)</f>
        <v>023-Adult Ed Apprentices</v>
      </c>
      <c r="L2" t="s">
        <v>27</v>
      </c>
      <c r="M2" t="s">
        <v>28</v>
      </c>
      <c r="N2" t="s">
        <v>29</v>
      </c>
    </row>
    <row r="3" spans="1:15">
      <c r="A3">
        <v>325</v>
      </c>
      <c r="B3" t="s">
        <v>30</v>
      </c>
      <c r="D3">
        <v>230</v>
      </c>
      <c r="G3" t="s">
        <v>31</v>
      </c>
      <c r="K3" s="3" t="str">
        <f t="shared" si="0"/>
        <v>325-Academy Envt'l Sci/Math M</v>
      </c>
      <c r="M3" s="4" t="s">
        <v>32</v>
      </c>
      <c r="N3" t="s">
        <v>33</v>
      </c>
      <c r="O3" t="str">
        <f t="shared" ref="O3:O12" si="1">CONCATENATE(M3,"-",N3)</f>
        <v>0230-ADULT ED APPRENTICE</v>
      </c>
    </row>
    <row r="4" spans="1:15">
      <c r="A4">
        <v>843</v>
      </c>
      <c r="B4" t="s">
        <v>34</v>
      </c>
      <c r="D4">
        <v>240</v>
      </c>
      <c r="K4" s="3" t="str">
        <f t="shared" si="0"/>
        <v>843-Accountability Office</v>
      </c>
      <c r="M4" s="4" t="s">
        <v>35</v>
      </c>
      <c r="N4" t="s">
        <v>36</v>
      </c>
      <c r="O4" t="str">
        <f t="shared" si="1"/>
        <v xml:space="preserve">0260-ADULT ED BASIC ED. COORD </v>
      </c>
    </row>
    <row r="5" spans="1:15">
      <c r="A5">
        <v>400</v>
      </c>
      <c r="B5" t="s">
        <v>37</v>
      </c>
      <c r="D5">
        <v>250</v>
      </c>
      <c r="K5" s="3" t="str">
        <f t="shared" si="0"/>
        <v>400-Adams Elementary School</v>
      </c>
      <c r="M5" s="4" t="s">
        <v>38</v>
      </c>
      <c r="N5" t="s">
        <v>39</v>
      </c>
      <c r="O5" t="str">
        <f t="shared" si="1"/>
        <v>0280-OAK HILL ELEM.</v>
      </c>
    </row>
    <row r="6" spans="1:15">
      <c r="A6" s="2">
        <v>26</v>
      </c>
      <c r="B6" t="s">
        <v>40</v>
      </c>
      <c r="D6">
        <v>260</v>
      </c>
      <c r="K6" s="3" t="str">
        <f t="shared" si="0"/>
        <v>26-Adult Basic Ed Coordinato</v>
      </c>
      <c r="M6" s="4" t="s">
        <v>41</v>
      </c>
      <c r="N6" t="s">
        <v>42</v>
      </c>
      <c r="O6" t="str">
        <f t="shared" si="1"/>
        <v>0420 -WALBRIDGE ELEM. COMMUNITY ED.</v>
      </c>
    </row>
    <row r="7" spans="1:15">
      <c r="A7">
        <v>499</v>
      </c>
      <c r="B7" t="s">
        <v>43</v>
      </c>
      <c r="D7">
        <v>270</v>
      </c>
      <c r="K7" s="3" t="str">
        <f t="shared" si="0"/>
        <v>499-AESM @Carver</v>
      </c>
      <c r="M7" s="4" t="s">
        <v>44</v>
      </c>
      <c r="N7" t="s">
        <v>45</v>
      </c>
      <c r="O7" t="str">
        <f t="shared" si="1"/>
        <v>0450 -YEATMAN FULL SERVICE CENTER</v>
      </c>
    </row>
    <row r="8" spans="1:15">
      <c r="A8">
        <v>822</v>
      </c>
      <c r="B8" t="s">
        <v>46</v>
      </c>
      <c r="D8">
        <v>290</v>
      </c>
      <c r="K8" s="3" t="str">
        <f t="shared" si="0"/>
        <v>822-Alternative Ed/Student Co</v>
      </c>
      <c r="M8" s="4" t="s">
        <v>47</v>
      </c>
      <c r="N8" t="s">
        <v>48</v>
      </c>
      <c r="O8" t="str">
        <f t="shared" si="1"/>
        <v>0490-VASHON FULL SERVICE CENTER</v>
      </c>
    </row>
    <row r="9" spans="1:15">
      <c r="A9">
        <v>425</v>
      </c>
      <c r="B9" t="s">
        <v>49</v>
      </c>
      <c r="D9">
        <v>510</v>
      </c>
      <c r="K9" s="3" t="str">
        <f t="shared" si="0"/>
        <v>425-Ames VPA Elementary</v>
      </c>
      <c r="L9">
        <v>117</v>
      </c>
      <c r="M9">
        <v>1100</v>
      </c>
      <c r="N9" t="s">
        <v>50</v>
      </c>
      <c r="O9" t="str">
        <f t="shared" si="1"/>
        <v>1100-CLYDE C MILLER ACADEMY</v>
      </c>
    </row>
    <row r="10" spans="1:15">
      <c r="A10">
        <v>406</v>
      </c>
      <c r="B10" t="s">
        <v>51</v>
      </c>
      <c r="D10">
        <v>620</v>
      </c>
      <c r="K10" s="3" t="str">
        <f t="shared" si="0"/>
        <v>406-Ashland Elementary</v>
      </c>
      <c r="L10">
        <v>111</v>
      </c>
      <c r="M10">
        <v>1220</v>
      </c>
      <c r="N10" t="s">
        <v>52</v>
      </c>
      <c r="O10" t="str">
        <f t="shared" si="1"/>
        <v>1220-GATEWAY HIGH</v>
      </c>
    </row>
    <row r="11" spans="1:15">
      <c r="A11">
        <v>833</v>
      </c>
      <c r="B11" t="s">
        <v>53</v>
      </c>
      <c r="D11">
        <v>730</v>
      </c>
      <c r="K11" s="3" t="str">
        <f t="shared" si="0"/>
        <v>833-Athletics Coordinator</v>
      </c>
      <c r="L11">
        <v>114</v>
      </c>
      <c r="M11">
        <v>1222</v>
      </c>
      <c r="N11" t="s">
        <v>54</v>
      </c>
      <c r="O11" t="str">
        <f t="shared" si="1"/>
        <v>1222-COMMUNITY ACCESS JOB TRAINING</v>
      </c>
    </row>
    <row r="12" spans="1:15">
      <c r="A12">
        <v>125</v>
      </c>
      <c r="B12" t="s">
        <v>55</v>
      </c>
      <c r="K12" s="3" t="str">
        <f t="shared" si="0"/>
        <v>125-Beaumont High</v>
      </c>
      <c r="L12">
        <v>125</v>
      </c>
      <c r="M12">
        <v>1250</v>
      </c>
      <c r="N12" t="s">
        <v>56</v>
      </c>
      <c r="O12" t="str">
        <f t="shared" si="1"/>
        <v>1250-BEAUMONT</v>
      </c>
    </row>
    <row r="13" spans="1:15">
      <c r="A13">
        <v>838</v>
      </c>
      <c r="B13" t="s">
        <v>57</v>
      </c>
      <c r="K13" s="3" t="str">
        <f t="shared" si="0"/>
        <v>838-Bilingual / ESL Program</v>
      </c>
      <c r="L13">
        <v>144</v>
      </c>
      <c r="M13">
        <v>1500</v>
      </c>
      <c r="N13" t="s">
        <v>58</v>
      </c>
      <c r="O13" t="str">
        <f>CONCATENATE(M13,"-",N13)</f>
        <v>1500-CARNAHAN SCHOOL OF THE FUTURE</v>
      </c>
    </row>
    <row r="14" spans="1:15">
      <c r="A14">
        <v>418</v>
      </c>
      <c r="B14" t="s">
        <v>59</v>
      </c>
      <c r="K14" s="3" t="str">
        <f t="shared" si="0"/>
        <v>418-Bryan Hill Elementary</v>
      </c>
      <c r="L14">
        <v>193</v>
      </c>
      <c r="M14">
        <v>1510</v>
      </c>
      <c r="N14" t="s">
        <v>60</v>
      </c>
      <c r="O14" t="str">
        <f>CONCATENATE(M14,"-",N14)</f>
        <v>1510-COLLEGIATE SCHOOL OF MEDICINE &amp; BIOSCIENCE</v>
      </c>
    </row>
    <row r="15" spans="1:15">
      <c r="A15">
        <v>420</v>
      </c>
      <c r="B15" t="s">
        <v>61</v>
      </c>
      <c r="K15" s="3" t="str">
        <f t="shared" si="0"/>
        <v>420-Buder Elementary</v>
      </c>
      <c r="M15">
        <v>1560</v>
      </c>
      <c r="N15" t="s">
        <v>62</v>
      </c>
      <c r="O15" t="str">
        <f t="shared" ref="O15:O25" si="2">CONCATENATE(M15,"-",N15)</f>
        <v>1560-METRO A&amp;C</v>
      </c>
    </row>
    <row r="16" spans="1:15">
      <c r="A16">
        <v>905</v>
      </c>
      <c r="B16" t="s">
        <v>63</v>
      </c>
      <c r="K16" s="3" t="str">
        <f t="shared" si="0"/>
        <v>905-Building Commissioner</v>
      </c>
      <c r="L16">
        <v>194</v>
      </c>
      <c r="M16">
        <v>1570</v>
      </c>
      <c r="N16" t="s">
        <v>64</v>
      </c>
      <c r="O16" t="str">
        <f t="shared" si="2"/>
        <v>1570-McKINLEY HIGH SCHOOL</v>
      </c>
    </row>
    <row r="17" spans="1:15">
      <c r="A17">
        <v>305</v>
      </c>
      <c r="B17" t="s">
        <v>65</v>
      </c>
      <c r="K17" s="3" t="str">
        <f t="shared" si="0"/>
        <v>305-Busch MS of Character &amp; A</v>
      </c>
      <c r="L17">
        <v>168</v>
      </c>
      <c r="M17">
        <v>1680</v>
      </c>
      <c r="N17" t="s">
        <v>66</v>
      </c>
      <c r="O17" t="str">
        <f t="shared" si="2"/>
        <v>1680-ROOSEVELT HIGH</v>
      </c>
    </row>
    <row r="18" spans="1:15">
      <c r="A18">
        <v>117</v>
      </c>
      <c r="B18" t="s">
        <v>67</v>
      </c>
      <c r="K18" s="3" t="str">
        <f t="shared" si="0"/>
        <v>117-Career Academy High</v>
      </c>
      <c r="L18">
        <v>173</v>
      </c>
      <c r="M18">
        <v>1730</v>
      </c>
      <c r="N18" t="s">
        <v>68</v>
      </c>
      <c r="O18" t="str">
        <f t="shared" si="2"/>
        <v>1730-SOLDAN INTERNATIONAL STUDIES</v>
      </c>
    </row>
    <row r="19" spans="1:15">
      <c r="A19">
        <v>835</v>
      </c>
      <c r="B19" t="s">
        <v>69</v>
      </c>
      <c r="K19" s="3" t="str">
        <f t="shared" si="0"/>
        <v>835-Career Education</v>
      </c>
      <c r="L19">
        <v>180</v>
      </c>
      <c r="M19">
        <v>1800</v>
      </c>
      <c r="N19" t="s">
        <v>70</v>
      </c>
      <c r="O19" t="str">
        <f t="shared" si="2"/>
        <v>1800-SUMNER HIGH</v>
      </c>
    </row>
    <row r="20" spans="1:15">
      <c r="A20">
        <v>193</v>
      </c>
      <c r="B20" t="s">
        <v>71</v>
      </c>
      <c r="K20" s="3" t="str">
        <f t="shared" si="0"/>
        <v>193-Carnahan School of the Fu</v>
      </c>
      <c r="L20">
        <v>183</v>
      </c>
      <c r="M20">
        <v>1830</v>
      </c>
      <c r="N20" t="s">
        <v>72</v>
      </c>
      <c r="O20" t="str">
        <f t="shared" si="2"/>
        <v>1830-VASHON HIGH</v>
      </c>
    </row>
    <row r="21" spans="1:15">
      <c r="A21">
        <v>307</v>
      </c>
      <c r="B21" t="s">
        <v>73</v>
      </c>
      <c r="K21" s="3" t="str">
        <f t="shared" si="0"/>
        <v>307-Carr Lane VPA Middle</v>
      </c>
      <c r="L21">
        <v>186</v>
      </c>
      <c r="M21">
        <v>1860</v>
      </c>
      <c r="N21" t="s">
        <v>74</v>
      </c>
      <c r="O21" t="str">
        <f t="shared" si="2"/>
        <v>1860-CENTRAL VISUAL/PERF. ARTS HIGH</v>
      </c>
    </row>
    <row r="22" spans="1:15">
      <c r="A22">
        <v>186</v>
      </c>
      <c r="B22" t="s">
        <v>75</v>
      </c>
      <c r="K22" s="3" t="str">
        <f t="shared" si="0"/>
        <v>186-Central VPA</v>
      </c>
      <c r="L22">
        <v>377</v>
      </c>
      <c r="M22">
        <v>2080</v>
      </c>
      <c r="N22" t="s">
        <v>76</v>
      </c>
      <c r="O22" t="str">
        <f t="shared" si="2"/>
        <v>2080-YEATMAN-LIDDELL PREP JR HIGH</v>
      </c>
    </row>
    <row r="23" spans="1:15">
      <c r="A23">
        <v>802</v>
      </c>
      <c r="B23" t="s">
        <v>77</v>
      </c>
      <c r="K23" s="3" t="str">
        <f t="shared" si="0"/>
        <v>802-Chief Academic</v>
      </c>
      <c r="L23">
        <v>305</v>
      </c>
      <c r="M23">
        <v>3050</v>
      </c>
      <c r="N23" t="s">
        <v>78</v>
      </c>
      <c r="O23" t="str">
        <f t="shared" si="2"/>
        <v>3050-BUSCH/ACADEMIC-ATHLETIC ACAD.</v>
      </c>
    </row>
    <row r="24" spans="1:15">
      <c r="A24">
        <v>436</v>
      </c>
      <c r="B24" t="s">
        <v>79</v>
      </c>
      <c r="K24" s="3" t="str">
        <f t="shared" si="0"/>
        <v>436-Clay Elementary</v>
      </c>
      <c r="L24">
        <v>307</v>
      </c>
      <c r="M24">
        <v>3070</v>
      </c>
      <c r="N24" t="s">
        <v>80</v>
      </c>
      <c r="O24" t="str">
        <f t="shared" si="2"/>
        <v>3070-CARR LANE VPA MIDDLE</v>
      </c>
    </row>
    <row r="25" spans="1:15">
      <c r="A25">
        <v>144</v>
      </c>
      <c r="B25" t="s">
        <v>81</v>
      </c>
      <c r="K25" s="3" t="str">
        <f t="shared" si="0"/>
        <v>144-Cleveland / NJROTC</v>
      </c>
      <c r="M25">
        <v>3090</v>
      </c>
      <c r="N25" t="s">
        <v>82</v>
      </c>
      <c r="O25" t="str">
        <f t="shared" si="2"/>
        <v>3090-CARNAHAN MIDDLE</v>
      </c>
    </row>
    <row r="26" spans="1:15">
      <c r="A26">
        <v>440</v>
      </c>
      <c r="B26" t="s">
        <v>83</v>
      </c>
      <c r="K26" s="3" t="str">
        <f t="shared" si="0"/>
        <v>440-Cole Elementary</v>
      </c>
      <c r="L26">
        <v>314</v>
      </c>
      <c r="M26">
        <v>3130</v>
      </c>
      <c r="N26" t="s">
        <v>84</v>
      </c>
      <c r="O26" t="str">
        <f>CONCATENATE(M26,"-",N26)</f>
        <v xml:space="preserve">3130-McKINLEY MIDDLE SCHOOL </v>
      </c>
    </row>
    <row r="27" spans="1:15">
      <c r="A27">
        <v>151</v>
      </c>
      <c r="B27" t="s">
        <v>85</v>
      </c>
      <c r="K27" s="3" t="str">
        <f t="shared" si="0"/>
        <v>151-Collegiate School of Medi</v>
      </c>
      <c r="L27">
        <v>323</v>
      </c>
      <c r="M27">
        <v>3230</v>
      </c>
      <c r="N27" t="s">
        <v>86</v>
      </c>
      <c r="O27" t="str">
        <f t="shared" ref="O27:O32" si="3">CONCATENATE(M27,"-",N27)</f>
        <v>3230-GATEWAY MIDDLE</v>
      </c>
    </row>
    <row r="28" spans="1:15">
      <c r="A28">
        <v>442</v>
      </c>
      <c r="B28" t="s">
        <v>87</v>
      </c>
      <c r="K28" s="3" t="str">
        <f t="shared" si="0"/>
        <v>442-Columbia Elementary</v>
      </c>
      <c r="L28">
        <v>325</v>
      </c>
      <c r="M28">
        <v>3250</v>
      </c>
      <c r="N28" t="s">
        <v>88</v>
      </c>
      <c r="O28" t="str">
        <f t="shared" si="3"/>
        <v>3250-ACAD OF ENVT SCI/MATH MIDDLE</v>
      </c>
    </row>
    <row r="29" spans="1:15">
      <c r="A29">
        <v>827</v>
      </c>
      <c r="B29" t="s">
        <v>89</v>
      </c>
      <c r="K29" s="3" t="str">
        <f t="shared" si="0"/>
        <v>827-Community Education</v>
      </c>
      <c r="L29">
        <v>326</v>
      </c>
      <c r="M29">
        <v>3260</v>
      </c>
      <c r="N29" t="s">
        <v>90</v>
      </c>
      <c r="O29" t="str">
        <f t="shared" si="3"/>
        <v>3260-LONG MIDDLE COMMUNITY ED. CTR.</v>
      </c>
    </row>
    <row r="30" spans="1:15">
      <c r="A30">
        <v>339</v>
      </c>
      <c r="B30" t="s">
        <v>91</v>
      </c>
      <c r="K30" s="3" t="str">
        <f t="shared" si="0"/>
        <v>339-Compton Drew ILC</v>
      </c>
      <c r="L30">
        <v>339</v>
      </c>
      <c r="M30">
        <v>3390</v>
      </c>
      <c r="N30" t="s">
        <v>92</v>
      </c>
      <c r="O30" t="str">
        <f t="shared" si="3"/>
        <v>3390-COMPTON-DREW ILC MIDDLE</v>
      </c>
    </row>
    <row r="31" spans="1:15">
      <c r="A31">
        <v>444</v>
      </c>
      <c r="B31" t="s">
        <v>93</v>
      </c>
      <c r="K31" s="3" t="str">
        <f t="shared" si="0"/>
        <v>444-Cote Brilliante Elementar</v>
      </c>
      <c r="L31">
        <v>400</v>
      </c>
      <c r="M31">
        <v>4000</v>
      </c>
      <c r="N31" t="s">
        <v>94</v>
      </c>
      <c r="O31" t="str">
        <f t="shared" si="3"/>
        <v>4000-ADAMS ELEM.</v>
      </c>
    </row>
    <row r="32" spans="1:15">
      <c r="A32">
        <v>447</v>
      </c>
      <c r="B32" t="s">
        <v>95</v>
      </c>
      <c r="K32" s="3" t="str">
        <f t="shared" si="0"/>
        <v>447-Dewey Int'l Study</v>
      </c>
      <c r="L32">
        <v>406</v>
      </c>
      <c r="M32">
        <v>4060</v>
      </c>
      <c r="N32" t="s">
        <v>96</v>
      </c>
      <c r="O32" t="str">
        <f t="shared" si="3"/>
        <v>4060-ASHLAND ELEM. AND BR.</v>
      </c>
    </row>
    <row r="33" spans="1:15">
      <c r="A33">
        <v>448</v>
      </c>
      <c r="B33" t="s">
        <v>97</v>
      </c>
      <c r="K33" s="3" t="str">
        <f t="shared" si="0"/>
        <v>448-Dunbar Elementary</v>
      </c>
      <c r="L33">
        <v>418</v>
      </c>
      <c r="M33">
        <v>4180</v>
      </c>
      <c r="N33" t="s">
        <v>98</v>
      </c>
      <c r="O33" t="str">
        <f t="shared" ref="O33:O35" si="4">CONCATENATE(M33,"-",N33)</f>
        <v>4180-BRYAN HILL ELEM.</v>
      </c>
    </row>
    <row r="34" spans="1:15">
      <c r="A34">
        <v>561</v>
      </c>
      <c r="B34" t="s">
        <v>99</v>
      </c>
      <c r="K34" s="3" t="str">
        <f t="shared" ref="K34:K65" si="5">CONCATENATE(A34,"-",B34)</f>
        <v>561-Earl Nance Sr Elementary</v>
      </c>
      <c r="L34">
        <v>420</v>
      </c>
      <c r="M34">
        <v>4200</v>
      </c>
      <c r="N34" t="s">
        <v>100</v>
      </c>
      <c r="O34" t="str">
        <f t="shared" si="4"/>
        <v>4200-BUDER ELEM.</v>
      </c>
    </row>
    <row r="35" spans="1:15">
      <c r="A35">
        <v>840</v>
      </c>
      <c r="B35" t="s">
        <v>101</v>
      </c>
      <c r="K35" s="3" t="str">
        <f t="shared" si="5"/>
        <v>840-Early Childhood Education</v>
      </c>
      <c r="L35">
        <v>425</v>
      </c>
      <c r="M35">
        <v>4250</v>
      </c>
      <c r="N35" t="s">
        <v>102</v>
      </c>
      <c r="O35" t="str">
        <f t="shared" si="4"/>
        <v>4250-AMES VISUAL/PERF. ARTS</v>
      </c>
    </row>
    <row r="36" spans="1:15">
      <c r="A36">
        <v>816</v>
      </c>
      <c r="B36" t="s">
        <v>103</v>
      </c>
      <c r="K36" s="3" t="str">
        <f t="shared" si="5"/>
        <v>816-Education Officer - High</v>
      </c>
      <c r="L36">
        <v>440</v>
      </c>
      <c r="M36">
        <v>4400</v>
      </c>
      <c r="N36" t="s">
        <v>104</v>
      </c>
      <c r="O36" t="str">
        <f>CONCATENATE(M36,"-",N36)</f>
        <v>4400-BERTHA KNOX GILKEY PAMOJA ACAD @ COLE</v>
      </c>
    </row>
    <row r="37" spans="1:15">
      <c r="A37">
        <v>815</v>
      </c>
      <c r="B37" t="s">
        <v>105</v>
      </c>
      <c r="K37" s="3" t="str">
        <f t="shared" si="5"/>
        <v>815-Elementary Schools</v>
      </c>
      <c r="L37">
        <v>442</v>
      </c>
      <c r="M37">
        <v>4420</v>
      </c>
      <c r="N37" t="s">
        <v>106</v>
      </c>
      <c r="O37" t="str">
        <f>CONCATENATE(M37,"-",N37)</f>
        <v>4420-COLUMBIA ELEM. COMM. ED. CTR.</v>
      </c>
    </row>
    <row r="38" spans="1:15">
      <c r="A38">
        <v>837</v>
      </c>
      <c r="B38" t="s">
        <v>107</v>
      </c>
      <c r="K38" s="3" t="str">
        <f t="shared" si="5"/>
        <v xml:space="preserve">837-Family/School/Community </v>
      </c>
      <c r="L38">
        <v>447</v>
      </c>
      <c r="M38">
        <v>4470</v>
      </c>
      <c r="N38" t="s">
        <v>108</v>
      </c>
      <c r="O38" t="str">
        <f>CONCATENATE(M38,"-",N38)</f>
        <v>4470-DEWEY SCH.-INTERNAT'L. STUDIES</v>
      </c>
    </row>
    <row r="39" spans="1:15">
      <c r="A39">
        <v>314</v>
      </c>
      <c r="B39" t="s">
        <v>109</v>
      </c>
      <c r="K39" s="3" t="str">
        <f t="shared" si="5"/>
        <v>314-Fanning Middle</v>
      </c>
      <c r="L39">
        <v>448</v>
      </c>
      <c r="M39">
        <v>4660</v>
      </c>
      <c r="N39" t="s">
        <v>110</v>
      </c>
      <c r="O39" t="str">
        <f t="shared" ref="O39:O49" si="6">CONCATENATE(M39,"-",N39)</f>
        <v>4660-FROEBEL ELEM.</v>
      </c>
    </row>
    <row r="40" spans="1:15">
      <c r="A40">
        <v>458</v>
      </c>
      <c r="B40" t="s">
        <v>111</v>
      </c>
      <c r="K40" s="3" t="str">
        <f t="shared" si="5"/>
        <v>458-Farragut Elementary</v>
      </c>
      <c r="L40">
        <v>473</v>
      </c>
      <c r="M40">
        <v>4730</v>
      </c>
      <c r="N40" t="s">
        <v>112</v>
      </c>
      <c r="O40" t="str">
        <f t="shared" si="6"/>
        <v>4730-GATEWAY  ELEM.</v>
      </c>
    </row>
    <row r="41" spans="1:15">
      <c r="A41">
        <v>906</v>
      </c>
      <c r="B41" t="s">
        <v>113</v>
      </c>
      <c r="K41" s="3" t="str">
        <f t="shared" si="5"/>
        <v>906-Food &amp; Nutrition Services</v>
      </c>
      <c r="L41">
        <v>478</v>
      </c>
      <c r="M41">
        <v>4780</v>
      </c>
      <c r="N41" t="s">
        <v>114</v>
      </c>
      <c r="O41" t="str">
        <f t="shared" si="6"/>
        <v>4780-HAMILTON ELEM. COMMUNITY ED.</v>
      </c>
    </row>
    <row r="42" spans="1:15">
      <c r="A42">
        <v>463</v>
      </c>
      <c r="B42" t="s">
        <v>115</v>
      </c>
      <c r="K42" s="3" t="str">
        <f t="shared" si="5"/>
        <v>463-Ford Elementary</v>
      </c>
      <c r="L42">
        <v>488</v>
      </c>
      <c r="M42">
        <v>4880</v>
      </c>
      <c r="N42" t="s">
        <v>116</v>
      </c>
      <c r="O42" t="str">
        <f t="shared" si="6"/>
        <v>4880-HENRY ELEM.</v>
      </c>
    </row>
    <row r="43" spans="1:15">
      <c r="A43">
        <v>698</v>
      </c>
      <c r="B43" t="s">
        <v>117</v>
      </c>
      <c r="K43" s="3" t="str">
        <f t="shared" si="5"/>
        <v>698-Fresh Start</v>
      </c>
      <c r="L43">
        <v>489</v>
      </c>
      <c r="M43">
        <v>4890</v>
      </c>
      <c r="N43" t="s">
        <v>118</v>
      </c>
      <c r="O43" t="str">
        <f t="shared" si="6"/>
        <v>4890-HICKEY ELEM.</v>
      </c>
    </row>
    <row r="44" spans="1:15">
      <c r="A44">
        <v>466</v>
      </c>
      <c r="B44" t="s">
        <v>119</v>
      </c>
      <c r="K44" s="3" t="str">
        <f t="shared" si="5"/>
        <v>466-Froebel Elementary</v>
      </c>
      <c r="L44">
        <v>490</v>
      </c>
      <c r="M44">
        <v>4900</v>
      </c>
      <c r="N44" t="s">
        <v>120</v>
      </c>
      <c r="O44" t="str">
        <f t="shared" si="6"/>
        <v>4900-HERZOG ELEM.</v>
      </c>
    </row>
    <row r="45" spans="1:15">
      <c r="A45">
        <v>473</v>
      </c>
      <c r="B45" t="s">
        <v>121</v>
      </c>
      <c r="K45" s="3" t="str">
        <f t="shared" si="5"/>
        <v>473-Gateway Elementary</v>
      </c>
      <c r="L45">
        <v>492</v>
      </c>
      <c r="M45">
        <v>4920</v>
      </c>
      <c r="N45" t="s">
        <v>122</v>
      </c>
      <c r="O45" t="str">
        <f t="shared" si="6"/>
        <v>4920-HODGEN ELEM.</v>
      </c>
    </row>
    <row r="46" spans="1:15">
      <c r="A46">
        <v>111</v>
      </c>
      <c r="B46" t="s">
        <v>123</v>
      </c>
      <c r="K46" s="3" t="str">
        <f t="shared" si="5"/>
        <v>111-Gateway Inst of Technology</v>
      </c>
      <c r="L46">
        <v>496</v>
      </c>
      <c r="M46">
        <v>4960</v>
      </c>
      <c r="N46" t="s">
        <v>124</v>
      </c>
      <c r="O46" t="str">
        <f t="shared" si="6"/>
        <v>4960-HUMBOLDT ACADEMY OF HIGHER LEARNING</v>
      </c>
    </row>
    <row r="47" spans="1:15">
      <c r="A47">
        <v>323</v>
      </c>
      <c r="B47" t="s">
        <v>125</v>
      </c>
      <c r="K47" s="3" t="str">
        <f t="shared" si="5"/>
        <v>323-Gateway Middle</v>
      </c>
      <c r="L47">
        <v>497</v>
      </c>
      <c r="M47">
        <v>4970</v>
      </c>
      <c r="N47" t="s">
        <v>126</v>
      </c>
      <c r="O47" t="str">
        <f t="shared" si="6"/>
        <v>4970-NCNAA (K-5)</v>
      </c>
    </row>
    <row r="48" spans="1:15">
      <c r="A48">
        <v>668</v>
      </c>
      <c r="B48" t="s">
        <v>127</v>
      </c>
      <c r="K48" s="3" t="str">
        <f t="shared" si="5"/>
        <v>668-Griscom School</v>
      </c>
      <c r="L48">
        <v>499</v>
      </c>
      <c r="M48">
        <v>4990</v>
      </c>
      <c r="N48" t="s">
        <v>128</v>
      </c>
      <c r="O48" t="str">
        <f t="shared" si="6"/>
        <v>4990-GEORGE WASHINGTON CARVER ACADEMY</v>
      </c>
    </row>
    <row r="49" spans="1:15">
      <c r="A49">
        <v>478</v>
      </c>
      <c r="B49" t="s">
        <v>129</v>
      </c>
      <c r="K49" s="3" t="str">
        <f t="shared" si="5"/>
        <v>478-Hamilton Elementary</v>
      </c>
      <c r="L49">
        <v>502</v>
      </c>
      <c r="M49">
        <v>5020</v>
      </c>
      <c r="N49" t="s">
        <v>130</v>
      </c>
      <c r="O49" t="str">
        <f t="shared" si="6"/>
        <v>5020-JEFFERSON ELEM.</v>
      </c>
    </row>
    <row r="50" spans="1:15">
      <c r="A50">
        <v>488</v>
      </c>
      <c r="B50" t="s">
        <v>131</v>
      </c>
      <c r="K50" s="3" t="str">
        <f t="shared" si="5"/>
        <v>488-Henry Elementary</v>
      </c>
      <c r="L50">
        <v>503</v>
      </c>
      <c r="M50">
        <v>5030</v>
      </c>
      <c r="N50" t="s">
        <v>132</v>
      </c>
      <c r="O50" t="s">
        <v>133</v>
      </c>
    </row>
    <row r="51" spans="1:15">
      <c r="A51">
        <v>490</v>
      </c>
      <c r="B51" t="s">
        <v>134</v>
      </c>
      <c r="K51" s="3" t="str">
        <f t="shared" si="5"/>
        <v>490-Herzog Elementary</v>
      </c>
      <c r="L51">
        <v>506</v>
      </c>
      <c r="M51">
        <v>5060</v>
      </c>
      <c r="N51" t="s">
        <v>135</v>
      </c>
      <c r="O51" t="str">
        <f t="shared" ref="O51:O61" si="7">CONCATENATE(M51,"-",N51)</f>
        <v>5060-LACLEDE ELEM.</v>
      </c>
    </row>
    <row r="52" spans="1:15">
      <c r="A52">
        <v>489</v>
      </c>
      <c r="B52" t="s">
        <v>136</v>
      </c>
      <c r="K52" s="3" t="str">
        <f t="shared" si="5"/>
        <v>489-Hickey Elementary</v>
      </c>
      <c r="L52">
        <v>510</v>
      </c>
      <c r="M52">
        <v>5100</v>
      </c>
      <c r="N52" t="s">
        <v>137</v>
      </c>
      <c r="O52" t="str">
        <f t="shared" si="7"/>
        <v>5100-LEXINGTON ELEM.</v>
      </c>
    </row>
    <row r="53" spans="1:15">
      <c r="A53">
        <v>492</v>
      </c>
      <c r="B53" t="s">
        <v>138</v>
      </c>
      <c r="K53" s="3" t="str">
        <f t="shared" si="5"/>
        <v>492-Hodgen Elementary</v>
      </c>
      <c r="L53">
        <v>518</v>
      </c>
      <c r="M53">
        <v>5180</v>
      </c>
      <c r="N53" t="s">
        <v>139</v>
      </c>
      <c r="O53" t="str">
        <f t="shared" si="7"/>
        <v>5180-LYON ACADEMY - BASIC INSTR.</v>
      </c>
    </row>
    <row r="54" spans="1:15">
      <c r="A54">
        <v>496</v>
      </c>
      <c r="B54" t="s">
        <v>140</v>
      </c>
      <c r="K54" s="3" t="str">
        <f t="shared" si="5"/>
        <v>496-Humboldt Academy of Highe</v>
      </c>
      <c r="L54">
        <v>524</v>
      </c>
      <c r="M54">
        <v>5240</v>
      </c>
      <c r="N54" t="s">
        <v>141</v>
      </c>
      <c r="O54" t="str">
        <f t="shared" si="7"/>
        <v>5240-MALLINCKRODT ABI</v>
      </c>
    </row>
    <row r="55" spans="1:15">
      <c r="A55">
        <v>819</v>
      </c>
      <c r="B55" t="s">
        <v>142</v>
      </c>
      <c r="K55" s="3" t="str">
        <f t="shared" si="5"/>
        <v>819-Innovative Studies</v>
      </c>
      <c r="L55">
        <v>526</v>
      </c>
      <c r="M55">
        <v>5260</v>
      </c>
      <c r="N55" t="s">
        <v>143</v>
      </c>
      <c r="O55" t="str">
        <f t="shared" si="7"/>
        <v>5260-MANN ELEM.</v>
      </c>
    </row>
    <row r="56" spans="1:15">
      <c r="A56">
        <v>502</v>
      </c>
      <c r="B56" t="s">
        <v>144</v>
      </c>
      <c r="K56" s="3" t="str">
        <f t="shared" si="5"/>
        <v>502-Jefferson Elementary</v>
      </c>
      <c r="L56">
        <v>534</v>
      </c>
      <c r="M56">
        <v>5340</v>
      </c>
      <c r="N56" t="s">
        <v>145</v>
      </c>
      <c r="O56" t="str">
        <f t="shared" si="7"/>
        <v>5340-MASON ELEM.</v>
      </c>
    </row>
    <row r="57" spans="1:15">
      <c r="A57">
        <v>503</v>
      </c>
      <c r="B57" t="s">
        <v>146</v>
      </c>
      <c r="K57" s="3" t="str">
        <f t="shared" si="5"/>
        <v>503-Kennard Elementary CJA</v>
      </c>
      <c r="L57">
        <v>550</v>
      </c>
      <c r="M57">
        <v>5500</v>
      </c>
      <c r="N57" t="s">
        <v>147</v>
      </c>
      <c r="O57" t="str">
        <f t="shared" si="7"/>
        <v>5500-MERAMEC ELEM.</v>
      </c>
    </row>
    <row r="58" spans="1:15">
      <c r="A58">
        <v>506</v>
      </c>
      <c r="B58" t="s">
        <v>148</v>
      </c>
      <c r="K58" s="3" t="str">
        <f t="shared" si="5"/>
        <v>506-Laclede Elementary</v>
      </c>
      <c r="L58">
        <v>552</v>
      </c>
      <c r="M58">
        <v>5520</v>
      </c>
      <c r="N58" t="s">
        <v>149</v>
      </c>
      <c r="O58" t="str">
        <f t="shared" si="7"/>
        <v>5520-GATEWAY MICHAEL</v>
      </c>
    </row>
    <row r="59" spans="1:15">
      <c r="A59">
        <v>324</v>
      </c>
      <c r="B59" t="s">
        <v>150</v>
      </c>
      <c r="K59" s="3" t="str">
        <f t="shared" si="5"/>
        <v>324-Langston Middle</v>
      </c>
      <c r="L59">
        <v>556</v>
      </c>
      <c r="M59">
        <v>5560</v>
      </c>
      <c r="N59" t="s">
        <v>151</v>
      </c>
      <c r="O59" t="str">
        <f t="shared" si="7"/>
        <v>5560-MONROE ELEM.</v>
      </c>
    </row>
    <row r="60" spans="1:15">
      <c r="A60">
        <v>825</v>
      </c>
      <c r="B60" t="s">
        <v>152</v>
      </c>
      <c r="K60" s="3" t="str">
        <f t="shared" si="5"/>
        <v>825-Leadership for Educationa</v>
      </c>
      <c r="L60">
        <v>559</v>
      </c>
      <c r="M60">
        <v>5590</v>
      </c>
      <c r="N60" t="s">
        <v>153</v>
      </c>
      <c r="O60" t="str">
        <f t="shared" si="7"/>
        <v>5590-MULLANPHY BOTANICAL GARDENS</v>
      </c>
    </row>
    <row r="61" spans="1:15">
      <c r="A61">
        <v>510</v>
      </c>
      <c r="B61" t="s">
        <v>154</v>
      </c>
      <c r="K61" s="3" t="str">
        <f t="shared" si="5"/>
        <v>510-Lexington Elementary</v>
      </c>
      <c r="L61">
        <v>560</v>
      </c>
      <c r="M61">
        <v>5600</v>
      </c>
      <c r="N61" t="s">
        <v>39</v>
      </c>
      <c r="O61" t="str">
        <f t="shared" si="7"/>
        <v>5600-OAK HILL ELEM.</v>
      </c>
    </row>
    <row r="62" spans="1:15">
      <c r="A62">
        <v>326</v>
      </c>
      <c r="B62" t="s">
        <v>155</v>
      </c>
      <c r="K62" s="3" t="str">
        <f t="shared" si="5"/>
        <v>326-Long Middle</v>
      </c>
      <c r="L62">
        <v>561</v>
      </c>
      <c r="M62">
        <v>5610</v>
      </c>
      <c r="N62" t="s">
        <v>156</v>
      </c>
      <c r="O62" t="str">
        <f t="shared" ref="O62:O87" si="8">CONCATENATE(M62,"-",N62)</f>
        <v>5610-EARL NANCE SR. ELEM.</v>
      </c>
    </row>
    <row r="63" spans="1:15">
      <c r="A63">
        <v>518</v>
      </c>
      <c r="B63" t="s">
        <v>157</v>
      </c>
      <c r="K63" s="3" t="str">
        <f t="shared" si="5"/>
        <v>518-Lyon Acad Basic Inst</v>
      </c>
      <c r="L63">
        <v>562</v>
      </c>
      <c r="M63">
        <v>5620</v>
      </c>
      <c r="N63" t="s">
        <v>158</v>
      </c>
      <c r="O63" t="str">
        <f t="shared" si="8"/>
        <v>5620-PEABODY ELEM.</v>
      </c>
    </row>
    <row r="64" spans="1:15">
      <c r="A64">
        <v>524</v>
      </c>
      <c r="B64" t="s">
        <v>159</v>
      </c>
      <c r="K64" s="3" t="str">
        <f t="shared" si="5"/>
        <v>524-Mallinckrodt ABI</v>
      </c>
      <c r="L64">
        <v>578</v>
      </c>
      <c r="M64">
        <v>5780</v>
      </c>
      <c r="N64" t="s">
        <v>160</v>
      </c>
      <c r="O64" t="str">
        <f t="shared" si="8"/>
        <v>5780-SHAW VISUAL/PERF. ARTS CTR.</v>
      </c>
    </row>
    <row r="65" spans="1:17">
      <c r="A65">
        <v>526</v>
      </c>
      <c r="B65" t="s">
        <v>161</v>
      </c>
      <c r="K65" s="3" t="str">
        <f t="shared" si="5"/>
        <v>526-Mann Elementary</v>
      </c>
      <c r="L65">
        <v>580</v>
      </c>
      <c r="M65">
        <v>5800</v>
      </c>
      <c r="N65" t="s">
        <v>162</v>
      </c>
      <c r="O65" t="str">
        <f t="shared" si="8"/>
        <v>5800-SHENANDOAH ELEM.</v>
      </c>
    </row>
    <row r="66" spans="1:17">
      <c r="A66">
        <v>534</v>
      </c>
      <c r="B66" t="s">
        <v>163</v>
      </c>
      <c r="K66" s="3" t="str">
        <f t="shared" ref="K66:K74" si="9">CONCATENATE(A66,"-",B66)</f>
        <v>534-Mason Elementary</v>
      </c>
      <c r="L66">
        <v>586</v>
      </c>
      <c r="M66">
        <v>5860</v>
      </c>
      <c r="N66" t="s">
        <v>164</v>
      </c>
      <c r="O66" t="str">
        <f t="shared" si="8"/>
        <v>5860-SIGEL ELEM. COMM. ED. CTR.</v>
      </c>
    </row>
    <row r="67" spans="1:17">
      <c r="A67">
        <v>313</v>
      </c>
      <c r="B67" t="s">
        <v>165</v>
      </c>
      <c r="K67" s="3" t="str">
        <f t="shared" si="9"/>
        <v>313-McKinley CJA</v>
      </c>
      <c r="L67">
        <v>593</v>
      </c>
      <c r="M67">
        <v>5930</v>
      </c>
      <c r="N67" t="s">
        <v>166</v>
      </c>
      <c r="O67" t="str">
        <f t="shared" si="8"/>
        <v>5930-STIX EARLY CHILDHOOD CTR.</v>
      </c>
      <c r="Q67" s="4"/>
    </row>
    <row r="68" spans="1:17">
      <c r="A68">
        <v>550</v>
      </c>
      <c r="B68" t="s">
        <v>167</v>
      </c>
      <c r="K68" s="3" t="str">
        <f t="shared" si="9"/>
        <v>550-Meramec Elementary</v>
      </c>
      <c r="L68">
        <v>596</v>
      </c>
      <c r="M68">
        <v>5960</v>
      </c>
      <c r="N68" t="s">
        <v>42</v>
      </c>
      <c r="O68" t="str">
        <f t="shared" si="8"/>
        <v>5960-WALBRIDGE ELEM. COMMUNITY ED.</v>
      </c>
      <c r="Q68" s="4"/>
    </row>
    <row r="69" spans="1:17">
      <c r="A69">
        <v>156</v>
      </c>
      <c r="B69" t="s">
        <v>168</v>
      </c>
      <c r="K69" s="3" t="str">
        <f t="shared" si="9"/>
        <v>156-Metro Acad Class HS</v>
      </c>
      <c r="L69">
        <v>597</v>
      </c>
      <c r="M69">
        <v>5970</v>
      </c>
      <c r="N69" t="s">
        <v>169</v>
      </c>
      <c r="O69" t="str">
        <f t="shared" si="8"/>
        <v>5970-WOERNER ELEM.</v>
      </c>
      <c r="Q69" s="4"/>
    </row>
    <row r="70" spans="1:17">
      <c r="A70">
        <v>552</v>
      </c>
      <c r="B70" t="s">
        <v>170</v>
      </c>
      <c r="K70" s="3" t="str">
        <f t="shared" si="9"/>
        <v>552-Michael Ortho Handi</v>
      </c>
      <c r="L70">
        <v>601</v>
      </c>
      <c r="M70">
        <v>6010</v>
      </c>
      <c r="N70" t="s">
        <v>171</v>
      </c>
      <c r="O70" t="str">
        <f t="shared" si="8"/>
        <v>6010-WASHINGTON MONTESSORI</v>
      </c>
      <c r="Q70" s="4"/>
    </row>
    <row r="71" spans="1:17">
      <c r="A71">
        <v>556</v>
      </c>
      <c r="B71" t="s">
        <v>172</v>
      </c>
      <c r="K71" s="3" t="str">
        <f t="shared" si="9"/>
        <v>556-Monroe Elementary School</v>
      </c>
      <c r="L71">
        <v>603</v>
      </c>
      <c r="M71">
        <v>6030</v>
      </c>
      <c r="N71" t="s">
        <v>173</v>
      </c>
      <c r="O71" t="str">
        <f t="shared" si="8"/>
        <v>6030-WILKINSON EARLY CHILDHOOD CTR.</v>
      </c>
      <c r="Q71" s="4"/>
    </row>
    <row r="72" spans="1:17">
      <c r="A72">
        <v>559</v>
      </c>
      <c r="B72" t="s">
        <v>174</v>
      </c>
      <c r="K72" s="3" t="str">
        <f t="shared" si="9"/>
        <v>559-Mullanphy ILC</v>
      </c>
      <c r="L72">
        <v>612</v>
      </c>
      <c r="M72">
        <v>6120</v>
      </c>
      <c r="N72" t="s">
        <v>175</v>
      </c>
      <c r="O72" t="str">
        <f t="shared" si="8"/>
        <v>6120-WOODWARD ELEM.</v>
      </c>
      <c r="Q72" s="4"/>
    </row>
    <row r="73" spans="1:17">
      <c r="A73">
        <v>671</v>
      </c>
      <c r="B73" t="s">
        <v>176</v>
      </c>
      <c r="K73" s="3" t="str">
        <f t="shared" si="9"/>
        <v>671-Mult-Path @ Stevens</v>
      </c>
      <c r="L73">
        <v>668</v>
      </c>
      <c r="M73">
        <v>6680</v>
      </c>
      <c r="N73" t="s">
        <v>177</v>
      </c>
      <c r="O73" t="str">
        <f t="shared" si="8"/>
        <v xml:space="preserve">6680-GRISCOM </v>
      </c>
    </row>
    <row r="74" spans="1:17">
      <c r="A74">
        <v>497</v>
      </c>
      <c r="B74" t="s">
        <v>178</v>
      </c>
      <c r="K74" s="3" t="str">
        <f t="shared" si="9"/>
        <v>497-Nahed Chapman New American Academy</v>
      </c>
      <c r="L74">
        <v>679</v>
      </c>
      <c r="M74">
        <v>6790</v>
      </c>
      <c r="N74" t="s">
        <v>179</v>
      </c>
      <c r="O74" t="str">
        <f t="shared" si="8"/>
        <v xml:space="preserve">6790-ICA @ BLEWETT </v>
      </c>
      <c r="Q74" s="4"/>
    </row>
    <row r="75" spans="1:17">
      <c r="A75">
        <v>692</v>
      </c>
      <c r="B75" t="s">
        <v>178</v>
      </c>
      <c r="K75" s="3" t="s">
        <v>180</v>
      </c>
      <c r="L75">
        <v>692</v>
      </c>
      <c r="M75">
        <v>6920</v>
      </c>
      <c r="N75" t="s">
        <v>181</v>
      </c>
      <c r="O75" t="str">
        <f t="shared" si="8"/>
        <v xml:space="preserve">6920-NCNAA @ ROOSEVELT </v>
      </c>
      <c r="Q75" s="4"/>
    </row>
    <row r="76" spans="1:17">
      <c r="A76">
        <v>194</v>
      </c>
      <c r="B76" t="s">
        <v>182</v>
      </c>
      <c r="K76" s="3" t="str">
        <f t="shared" ref="K76:K115" si="10">CONCATENATE(A76,"-",B76)</f>
        <v>194-Northwest Transportation</v>
      </c>
      <c r="L76">
        <v>698</v>
      </c>
      <c r="M76">
        <v>6980</v>
      </c>
      <c r="N76" t="s">
        <v>183</v>
      </c>
      <c r="O76" t="str">
        <f t="shared" si="8"/>
        <v xml:space="preserve">6980-FRESH START ACADEMY @ SUMNER </v>
      </c>
    </row>
    <row r="77" spans="1:17">
      <c r="A77">
        <v>114</v>
      </c>
      <c r="B77" t="s">
        <v>184</v>
      </c>
      <c r="K77" s="3" t="str">
        <f t="shared" si="10"/>
        <v>114-Nottingham CAJT</v>
      </c>
      <c r="L77">
        <v>699</v>
      </c>
      <c r="M77">
        <v>6990</v>
      </c>
      <c r="N77" t="s">
        <v>185</v>
      </c>
      <c r="O77" t="str">
        <f t="shared" si="8"/>
        <v xml:space="preserve">6990-ETS @ MADISON </v>
      </c>
    </row>
    <row r="78" spans="1:17">
      <c r="A78" s="6" t="s">
        <v>186</v>
      </c>
      <c r="B78" t="s">
        <v>187</v>
      </c>
      <c r="K78" s="3" t="str">
        <f t="shared" si="10"/>
        <v>036-Nottingham Com Ed Ctr</v>
      </c>
      <c r="M78">
        <v>8000</v>
      </c>
      <c r="N78" t="s">
        <v>188</v>
      </c>
      <c r="O78" t="str">
        <f t="shared" si="8"/>
        <v xml:space="preserve">8000-BOARD OF EDUCATION </v>
      </c>
    </row>
    <row r="79" spans="1:17">
      <c r="A79">
        <v>560</v>
      </c>
      <c r="B79" t="s">
        <v>189</v>
      </c>
      <c r="K79" s="3" t="str">
        <f t="shared" si="10"/>
        <v>560-Oak Hill Elementary</v>
      </c>
      <c r="M79" s="4" t="s">
        <v>190</v>
      </c>
      <c r="N79" t="s">
        <v>191</v>
      </c>
      <c r="O79" t="str">
        <f t="shared" si="8"/>
        <v xml:space="preserve">8020-CHIEF ACADEMIC OFFICE </v>
      </c>
    </row>
    <row r="80" spans="1:17">
      <c r="A80" s="2">
        <v>28</v>
      </c>
      <c r="B80" t="s">
        <v>192</v>
      </c>
      <c r="K80" s="3" t="str">
        <f t="shared" si="10"/>
        <v>28-Oak Hill Full Service Ctr</v>
      </c>
      <c r="M80" s="4" t="s">
        <v>193</v>
      </c>
      <c r="N80" t="s">
        <v>194</v>
      </c>
      <c r="O80" t="str">
        <f t="shared" si="8"/>
        <v>8030-CHIEF OPERATING OFFICE</v>
      </c>
    </row>
    <row r="81" spans="1:15">
      <c r="A81">
        <v>562</v>
      </c>
      <c r="B81" t="s">
        <v>195</v>
      </c>
      <c r="K81" s="3" t="str">
        <f t="shared" si="10"/>
        <v>562-Peabody Elementary</v>
      </c>
      <c r="M81">
        <v>8040</v>
      </c>
      <c r="N81" t="s">
        <v>196</v>
      </c>
      <c r="O81" t="str">
        <f t="shared" si="8"/>
        <v xml:space="preserve">8040-CHIEF OF SCHOOL </v>
      </c>
    </row>
    <row r="82" spans="1:15">
      <c r="A82">
        <v>846</v>
      </c>
      <c r="B82" t="s">
        <v>197</v>
      </c>
      <c r="K82" s="3" t="str">
        <f t="shared" si="10"/>
        <v>846-PIIP</v>
      </c>
      <c r="M82">
        <v>8100</v>
      </c>
      <c r="N82" t="s">
        <v>198</v>
      </c>
      <c r="O82" t="str">
        <f t="shared" si="8"/>
        <v xml:space="preserve">8100-SUPERINTENDENT OF SCHOOLS </v>
      </c>
    </row>
    <row r="83" spans="1:15">
      <c r="A83">
        <v>824</v>
      </c>
      <c r="B83" t="s">
        <v>199</v>
      </c>
      <c r="K83" s="3" t="str">
        <f t="shared" si="10"/>
        <v>824-Professional Development</v>
      </c>
      <c r="M83">
        <v>8110</v>
      </c>
      <c r="N83" t="s">
        <v>200</v>
      </c>
      <c r="O83" t="str">
        <f t="shared" si="8"/>
        <v xml:space="preserve">8110-DEPUTY SUPERINTENDENT </v>
      </c>
    </row>
    <row r="84" spans="1:15">
      <c r="A84">
        <v>812</v>
      </c>
      <c r="B84" t="s">
        <v>201</v>
      </c>
      <c r="K84" s="3" t="str">
        <f t="shared" si="10"/>
        <v>812-Public Info &amp; Comm Outrea</v>
      </c>
      <c r="M84">
        <v>8120</v>
      </c>
      <c r="N84" t="s">
        <v>202</v>
      </c>
      <c r="O84" t="str">
        <f t="shared" si="8"/>
        <v xml:space="preserve">8120-PUBLIC INFO &amp; COMMUNITY OUTREACH </v>
      </c>
    </row>
    <row r="85" spans="1:15">
      <c r="A85">
        <v>849</v>
      </c>
      <c r="B85" t="s">
        <v>203</v>
      </c>
      <c r="K85" s="3" t="str">
        <f t="shared" si="10"/>
        <v>849-Recruitment/Counseling</v>
      </c>
      <c r="M85">
        <v>8140</v>
      </c>
      <c r="N85" t="s">
        <v>204</v>
      </c>
      <c r="O85" t="str">
        <f t="shared" si="8"/>
        <v>8140-STATE AND FEDERAL PROGRAMS</v>
      </c>
    </row>
    <row r="86" spans="1:15">
      <c r="A86">
        <v>984</v>
      </c>
      <c r="B86" t="s">
        <v>205</v>
      </c>
      <c r="K86" s="3" t="str">
        <f t="shared" si="10"/>
        <v>984-Research, Evaluation, Assessment</v>
      </c>
      <c r="M86">
        <v>8150</v>
      </c>
      <c r="N86" t="s">
        <v>206</v>
      </c>
      <c r="O86" t="str">
        <f t="shared" si="8"/>
        <v>8150-EDUCATION OFFICER - SPECIAL PROJECTS</v>
      </c>
    </row>
    <row r="87" spans="1:15">
      <c r="A87">
        <v>168</v>
      </c>
      <c r="B87" t="s">
        <v>207</v>
      </c>
      <c r="K87" s="3" t="str">
        <f t="shared" si="10"/>
        <v>168-Roosevelt High</v>
      </c>
      <c r="M87">
        <v>8160</v>
      </c>
      <c r="N87" t="s">
        <v>208</v>
      </c>
      <c r="O87" t="str">
        <f t="shared" si="8"/>
        <v xml:space="preserve">8160-EDUCATION OFFICER - HIGH SCHOOLS </v>
      </c>
    </row>
    <row r="88" spans="1:15">
      <c r="A88">
        <v>829</v>
      </c>
      <c r="B88" t="s">
        <v>209</v>
      </c>
      <c r="K88" s="3" t="str">
        <f t="shared" si="10"/>
        <v>829-Security</v>
      </c>
      <c r="M88">
        <v>8220</v>
      </c>
      <c r="N88" t="s">
        <v>210</v>
      </c>
      <c r="O88" t="str">
        <f>CONCATENATE(M88,"-",N88)</f>
        <v>8220-ALT. EDU/STUDENT RIGHTS</v>
      </c>
    </row>
    <row r="89" spans="1:15">
      <c r="A89">
        <v>578</v>
      </c>
      <c r="B89" t="s">
        <v>211</v>
      </c>
      <c r="K89" s="3" t="str">
        <f t="shared" si="10"/>
        <v>578-Shaw VPA</v>
      </c>
      <c r="M89">
        <v>8240</v>
      </c>
      <c r="N89" t="s">
        <v>212</v>
      </c>
      <c r="O89" t="str">
        <f>CONCATENATE(M89,"-",N89)</f>
        <v>8240-PROFESSIONAL DEVELOPMENT</v>
      </c>
    </row>
    <row r="90" spans="1:15">
      <c r="A90">
        <v>580</v>
      </c>
      <c r="B90" t="s">
        <v>213</v>
      </c>
      <c r="K90" s="3" t="str">
        <f t="shared" si="10"/>
        <v>580-Shenandoah Elementary</v>
      </c>
      <c r="M90">
        <v>8250</v>
      </c>
      <c r="N90" t="s">
        <v>214</v>
      </c>
      <c r="O90" t="str">
        <f>CONCATENATE(M90,"-",N90)</f>
        <v>8250-Leadership for Edu. Achieve</v>
      </c>
    </row>
    <row r="91" spans="1:15">
      <c r="A91">
        <v>586</v>
      </c>
      <c r="B91" t="s">
        <v>215</v>
      </c>
      <c r="K91" s="3" t="str">
        <f t="shared" si="10"/>
        <v>586-Sigel Elementary</v>
      </c>
      <c r="M91">
        <v>8260</v>
      </c>
      <c r="N91" t="s">
        <v>216</v>
      </c>
      <c r="O91" t="str">
        <f>CONCATENATE(M91,"-",N91)</f>
        <v>8260-Vocational/Tech Education</v>
      </c>
    </row>
    <row r="92" spans="1:15">
      <c r="A92">
        <v>699</v>
      </c>
      <c r="B92" t="s">
        <v>217</v>
      </c>
      <c r="K92" s="3" t="str">
        <f t="shared" si="10"/>
        <v>699-SLPS Therapeutic School</v>
      </c>
      <c r="M92">
        <v>8270</v>
      </c>
      <c r="N92" t="s">
        <v>89</v>
      </c>
      <c r="O92" t="str">
        <f>CONCATENATE(M92,"-",N92)</f>
        <v>8270-Community Education</v>
      </c>
    </row>
    <row r="93" spans="1:15">
      <c r="A93">
        <v>173</v>
      </c>
      <c r="B93" t="s">
        <v>218</v>
      </c>
      <c r="K93" s="3" t="str">
        <f t="shared" si="10"/>
        <v>173-Soldan Int'l Studies</v>
      </c>
      <c r="M93">
        <v>8280</v>
      </c>
      <c r="N93" t="s">
        <v>219</v>
      </c>
      <c r="O93" t="str">
        <f t="shared" ref="O93:O118" si="11">CONCATENATE(M93,"-",N93)</f>
        <v>8280-Special Education</v>
      </c>
    </row>
    <row r="94" spans="1:15">
      <c r="A94">
        <v>828</v>
      </c>
      <c r="B94" t="s">
        <v>219</v>
      </c>
      <c r="K94" s="3" t="str">
        <f t="shared" si="10"/>
        <v>828-Special Education</v>
      </c>
      <c r="M94">
        <v>8290</v>
      </c>
      <c r="N94" t="s">
        <v>220</v>
      </c>
      <c r="O94" t="str">
        <f t="shared" si="11"/>
        <v>8290-Special Services</v>
      </c>
    </row>
    <row r="95" spans="1:15">
      <c r="A95">
        <v>851</v>
      </c>
      <c r="B95" t="s">
        <v>221</v>
      </c>
      <c r="K95" s="3" t="str">
        <f t="shared" si="10"/>
        <v>851-Springboard to Learning</v>
      </c>
      <c r="M95">
        <v>8310</v>
      </c>
      <c r="N95" t="s">
        <v>222</v>
      </c>
      <c r="O95" t="str">
        <f t="shared" si="11"/>
        <v>8310-Deputy Supt of SSS</v>
      </c>
    </row>
    <row r="96" spans="1:15">
      <c r="A96">
        <v>991</v>
      </c>
      <c r="B96" t="s">
        <v>223</v>
      </c>
      <c r="K96" s="3" t="str">
        <f t="shared" si="10"/>
        <v>991-St. Louis Plan</v>
      </c>
      <c r="M96">
        <v>8330</v>
      </c>
      <c r="N96" t="s">
        <v>224</v>
      </c>
      <c r="O96" t="str">
        <f t="shared" si="11"/>
        <v>8330-Athletics</v>
      </c>
    </row>
    <row r="97" spans="1:15">
      <c r="A97">
        <v>593</v>
      </c>
      <c r="B97" t="s">
        <v>225</v>
      </c>
      <c r="K97" s="3" t="str">
        <f t="shared" si="10"/>
        <v>593-Stix Early Childhood</v>
      </c>
      <c r="M97">
        <v>8350</v>
      </c>
      <c r="N97" t="s">
        <v>69</v>
      </c>
      <c r="O97" t="str">
        <f t="shared" si="11"/>
        <v>8350-Career Education</v>
      </c>
    </row>
    <row r="98" spans="1:15">
      <c r="A98">
        <v>914</v>
      </c>
      <c r="B98" t="s">
        <v>226</v>
      </c>
      <c r="K98" s="3" t="str">
        <f t="shared" si="10"/>
        <v>914-Student Records</v>
      </c>
      <c r="M98">
        <v>8370</v>
      </c>
      <c r="N98" t="s">
        <v>227</v>
      </c>
      <c r="O98" t="str">
        <f t="shared" si="11"/>
        <v>8370-Volunteer Services</v>
      </c>
    </row>
    <row r="99" spans="1:15">
      <c r="A99">
        <v>880</v>
      </c>
      <c r="B99" t="s">
        <v>228</v>
      </c>
      <c r="K99" s="3" t="str">
        <f t="shared" si="10"/>
        <v>880-Student Support Services</v>
      </c>
      <c r="M99">
        <v>8380</v>
      </c>
      <c r="N99" t="s">
        <v>229</v>
      </c>
      <c r="O99" t="str">
        <f t="shared" si="11"/>
        <v>8380-Bilingual/ESL Program</v>
      </c>
    </row>
    <row r="100" spans="1:15">
      <c r="A100">
        <v>180</v>
      </c>
      <c r="B100" t="s">
        <v>230</v>
      </c>
      <c r="K100" s="3" t="str">
        <f t="shared" si="10"/>
        <v>180-Sumner High</v>
      </c>
      <c r="M100">
        <v>8400</v>
      </c>
      <c r="N100" t="s">
        <v>101</v>
      </c>
      <c r="O100" t="str">
        <f t="shared" si="11"/>
        <v>8400-Early Childhood Education</v>
      </c>
    </row>
    <row r="101" spans="1:15">
      <c r="A101">
        <v>847</v>
      </c>
      <c r="B101" t="s">
        <v>231</v>
      </c>
      <c r="K101" s="3" t="str">
        <f t="shared" si="10"/>
        <v>847-Teaching / Learning Suppo</v>
      </c>
      <c r="M101">
        <v>8430</v>
      </c>
      <c r="N101" t="s">
        <v>232</v>
      </c>
      <c r="O101" t="str">
        <f t="shared" si="11"/>
        <v>8430-Accountability Officer</v>
      </c>
    </row>
    <row r="102" spans="1:15">
      <c r="A102">
        <v>981</v>
      </c>
      <c r="B102" t="s">
        <v>233</v>
      </c>
      <c r="K102" s="3" t="str">
        <f t="shared" si="10"/>
        <v>981-Technology Services - MIS</v>
      </c>
      <c r="M102">
        <v>8440</v>
      </c>
      <c r="N102" t="s">
        <v>234</v>
      </c>
      <c r="O102" t="str">
        <f t="shared" si="11"/>
        <v>8440-Library Services</v>
      </c>
    </row>
    <row r="103" spans="1:15">
      <c r="A103">
        <v>679</v>
      </c>
      <c r="B103" t="s">
        <v>235</v>
      </c>
      <c r="K103" s="3" t="str">
        <f t="shared" si="10"/>
        <v>679-The Innovation Concept Ac</v>
      </c>
      <c r="M103">
        <v>8460</v>
      </c>
      <c r="N103" t="s">
        <v>197</v>
      </c>
      <c r="O103" t="str">
        <f t="shared" si="11"/>
        <v>8460-PIIP</v>
      </c>
    </row>
    <row r="104" spans="1:15">
      <c r="A104" s="5" t="s">
        <v>236</v>
      </c>
      <c r="B104" t="s">
        <v>237</v>
      </c>
      <c r="K104" s="3" t="str">
        <f t="shared" si="10"/>
        <v>049-Vashon Full Service Ctr</v>
      </c>
      <c r="M104">
        <v>8470</v>
      </c>
      <c r="N104" t="s">
        <v>238</v>
      </c>
      <c r="O104" t="str">
        <f t="shared" si="11"/>
        <v>8470-Teaching and Learning</v>
      </c>
    </row>
    <row r="105" spans="1:15">
      <c r="A105">
        <v>183</v>
      </c>
      <c r="B105" t="s">
        <v>239</v>
      </c>
      <c r="K105" s="3" t="str">
        <f t="shared" si="10"/>
        <v>183-Vashon High</v>
      </c>
      <c r="M105">
        <v>8490</v>
      </c>
      <c r="N105" t="s">
        <v>240</v>
      </c>
      <c r="O105" t="str">
        <f t="shared" si="11"/>
        <v>8490-Recruitment/Counseling Ctr</v>
      </c>
    </row>
    <row r="106" spans="1:15">
      <c r="A106">
        <v>826</v>
      </c>
      <c r="B106" t="s">
        <v>216</v>
      </c>
      <c r="K106" s="3" t="str">
        <f t="shared" si="10"/>
        <v>826-Vocational/Tech Education</v>
      </c>
      <c r="M106">
        <v>8510</v>
      </c>
      <c r="N106" t="s">
        <v>221</v>
      </c>
      <c r="O106" t="str">
        <f t="shared" si="11"/>
        <v>8510-Springboard to Learning</v>
      </c>
    </row>
    <row r="107" spans="1:15">
      <c r="A107" s="2">
        <v>42</v>
      </c>
      <c r="B107" t="s">
        <v>241</v>
      </c>
      <c r="K107" s="3" t="str">
        <f t="shared" si="10"/>
        <v>42-Walbridge Com Ed Center</v>
      </c>
      <c r="M107">
        <v>8800</v>
      </c>
      <c r="N107" t="s">
        <v>228</v>
      </c>
      <c r="O107" t="str">
        <f t="shared" si="11"/>
        <v>8800-Student Support Services</v>
      </c>
    </row>
    <row r="108" spans="1:15">
      <c r="A108">
        <v>596</v>
      </c>
      <c r="B108" t="s">
        <v>242</v>
      </c>
      <c r="K108" s="3" t="str">
        <f t="shared" si="10"/>
        <v>596-Walbridge Elementary</v>
      </c>
      <c r="M108">
        <v>9050</v>
      </c>
      <c r="N108" t="s">
        <v>63</v>
      </c>
      <c r="O108" t="str">
        <f t="shared" si="11"/>
        <v>9050-Building Commissioner</v>
      </c>
    </row>
    <row r="109" spans="1:15">
      <c r="A109" s="5" t="s">
        <v>243</v>
      </c>
      <c r="B109" t="s">
        <v>244</v>
      </c>
      <c r="K109" s="3" t="str">
        <f t="shared" si="10"/>
        <v>042-Walbridge Full Service Ctr</v>
      </c>
      <c r="M109">
        <v>9060</v>
      </c>
      <c r="N109" t="s">
        <v>113</v>
      </c>
      <c r="O109" t="str">
        <f t="shared" si="11"/>
        <v>9060-Food &amp; Nutrition Services</v>
      </c>
    </row>
    <row r="110" spans="1:15">
      <c r="A110">
        <v>601</v>
      </c>
      <c r="B110" t="s">
        <v>245</v>
      </c>
      <c r="K110" s="3" t="str">
        <f t="shared" si="10"/>
        <v>601-Washington Montess</v>
      </c>
      <c r="M110">
        <v>9140</v>
      </c>
      <c r="N110" t="s">
        <v>226</v>
      </c>
      <c r="O110" t="str">
        <f t="shared" si="11"/>
        <v>9140-Student Records</v>
      </c>
    </row>
    <row r="111" spans="1:15">
      <c r="A111">
        <v>603</v>
      </c>
      <c r="B111" t="s">
        <v>246</v>
      </c>
      <c r="K111" s="3" t="str">
        <f t="shared" si="10"/>
        <v>603-Wilkinson ECC II</v>
      </c>
      <c r="M111">
        <v>9150</v>
      </c>
      <c r="N111" t="s">
        <v>247</v>
      </c>
      <c r="O111" t="str">
        <f t="shared" si="11"/>
        <v>9150-Material Management</v>
      </c>
    </row>
    <row r="112" spans="1:15">
      <c r="A112">
        <v>597</v>
      </c>
      <c r="B112" t="s">
        <v>248</v>
      </c>
      <c r="K112" s="3" t="str">
        <f t="shared" si="10"/>
        <v>597-Woerner Elementary</v>
      </c>
      <c r="M112">
        <v>9180</v>
      </c>
      <c r="N112" t="s">
        <v>249</v>
      </c>
      <c r="O112" t="str">
        <f t="shared" si="11"/>
        <v>9180-Transportation Supervision</v>
      </c>
    </row>
    <row r="113" spans="1:15">
      <c r="A113">
        <v>612</v>
      </c>
      <c r="B113" t="s">
        <v>250</v>
      </c>
      <c r="K113" s="3" t="str">
        <f t="shared" si="10"/>
        <v>612-Woodward Elementary</v>
      </c>
      <c r="M113">
        <v>9190</v>
      </c>
      <c r="N113" t="s">
        <v>251</v>
      </c>
      <c r="O113" t="str">
        <f t="shared" si="11"/>
        <v>9190-Garage</v>
      </c>
    </row>
    <row r="114" spans="1:15">
      <c r="A114">
        <v>377</v>
      </c>
      <c r="B114" t="s">
        <v>252</v>
      </c>
      <c r="K114" s="3" t="str">
        <f t="shared" si="10"/>
        <v>377-Yeatman-Liddell Preparato</v>
      </c>
      <c r="M114">
        <v>9270</v>
      </c>
      <c r="N114" t="s">
        <v>253</v>
      </c>
      <c r="O114" t="str">
        <f t="shared" si="11"/>
        <v>9270-Transportation</v>
      </c>
    </row>
    <row r="115" spans="1:15">
      <c r="A115" s="5" t="s">
        <v>254</v>
      </c>
      <c r="B115" t="s">
        <v>255</v>
      </c>
      <c r="K115" s="3" t="str">
        <f t="shared" si="10"/>
        <v>045-Yeatmann Full Service Ctr</v>
      </c>
      <c r="M115">
        <v>9700</v>
      </c>
      <c r="N115" t="s">
        <v>256</v>
      </c>
      <c r="O115" t="str">
        <f t="shared" si="11"/>
        <v>9700-Treasurer</v>
      </c>
    </row>
    <row r="116" spans="1:15">
      <c r="M116">
        <v>9720</v>
      </c>
      <c r="N116" t="s">
        <v>257</v>
      </c>
      <c r="O116" t="str">
        <f t="shared" si="11"/>
        <v>9720-Grants Management</v>
      </c>
    </row>
    <row r="117" spans="1:15">
      <c r="M117">
        <v>9730</v>
      </c>
      <c r="N117" t="s">
        <v>258</v>
      </c>
      <c r="O117" t="str">
        <f t="shared" si="11"/>
        <v>9730-Development Office</v>
      </c>
    </row>
    <row r="118" spans="1:15">
      <c r="M118">
        <v>9740</v>
      </c>
      <c r="N118" t="s">
        <v>259</v>
      </c>
      <c r="O118" t="str">
        <f t="shared" si="11"/>
        <v>9740-Financial Management Office</v>
      </c>
    </row>
    <row r="119" spans="1:15">
      <c r="M119">
        <v>9750</v>
      </c>
      <c r="N119" t="s">
        <v>256</v>
      </c>
      <c r="O119" t="str">
        <f t="shared" ref="O119:O127" si="12">CONCATENATE(M119,"-",N119)</f>
        <v>9750-Treasurer</v>
      </c>
    </row>
    <row r="120" spans="1:15">
      <c r="M120">
        <v>9760</v>
      </c>
      <c r="N120" t="s">
        <v>260</v>
      </c>
      <c r="O120" t="str">
        <f t="shared" si="12"/>
        <v>9760-Budget Office</v>
      </c>
    </row>
    <row r="121" spans="1:15">
      <c r="M121">
        <v>9770</v>
      </c>
      <c r="N121" t="s">
        <v>261</v>
      </c>
      <c r="O121" t="str">
        <f t="shared" si="12"/>
        <v>9770-Fiscal Control Office</v>
      </c>
    </row>
    <row r="122" spans="1:15">
      <c r="M122">
        <v>9780</v>
      </c>
      <c r="N122" t="s">
        <v>262</v>
      </c>
      <c r="O122" t="str">
        <f t="shared" si="12"/>
        <v>9780-Fiscal Control Officer</v>
      </c>
    </row>
    <row r="123" spans="1:15">
      <c r="M123">
        <v>9790</v>
      </c>
      <c r="N123" t="s">
        <v>263</v>
      </c>
      <c r="O123" t="str">
        <f t="shared" si="12"/>
        <v>9790-Payroll Office</v>
      </c>
    </row>
    <row r="124" spans="1:15">
      <c r="M124">
        <v>9810</v>
      </c>
      <c r="N124" t="s">
        <v>264</v>
      </c>
      <c r="O124" t="str">
        <f t="shared" si="12"/>
        <v>9810-Information Technology</v>
      </c>
    </row>
    <row r="125" spans="1:15">
      <c r="M125">
        <v>9840</v>
      </c>
      <c r="N125" t="s">
        <v>205</v>
      </c>
      <c r="O125" t="str">
        <f t="shared" si="12"/>
        <v>9840-Research, Evaluation, Assessment</v>
      </c>
    </row>
    <row r="126" spans="1:15">
      <c r="M126">
        <v>9900</v>
      </c>
      <c r="N126" t="s">
        <v>265</v>
      </c>
      <c r="O126" t="str">
        <f t="shared" si="12"/>
        <v>9900-Human Resources</v>
      </c>
    </row>
    <row r="127" spans="1:15">
      <c r="M127">
        <v>9910</v>
      </c>
      <c r="N127" t="s">
        <v>223</v>
      </c>
      <c r="O127" t="str">
        <f t="shared" si="12"/>
        <v>9910-St. Louis Plan</v>
      </c>
    </row>
    <row r="136" spans="13:14">
      <c r="M136">
        <v>1440</v>
      </c>
      <c r="N136" t="s">
        <v>266</v>
      </c>
    </row>
    <row r="137" spans="13:14">
      <c r="M137">
        <v>1540</v>
      </c>
      <c r="N137" t="s">
        <v>267</v>
      </c>
    </row>
    <row r="138" spans="13:14">
      <c r="M138">
        <v>3140</v>
      </c>
      <c r="N138" t="s">
        <v>268</v>
      </c>
    </row>
    <row r="139" spans="13:14">
      <c r="M139">
        <v>4360</v>
      </c>
      <c r="N139" t="s">
        <v>269</v>
      </c>
    </row>
    <row r="140" spans="13:14">
      <c r="M140">
        <v>4480</v>
      </c>
      <c r="N140" t="s">
        <v>270</v>
      </c>
    </row>
    <row r="141" spans="13:14">
      <c r="M141">
        <v>4580</v>
      </c>
      <c r="N141" t="s">
        <v>271</v>
      </c>
    </row>
    <row r="142" spans="13:14">
      <c r="M142">
        <v>4630</v>
      </c>
      <c r="N142" t="s">
        <v>272</v>
      </c>
    </row>
    <row r="143" spans="13:14">
      <c r="M143">
        <v>8190</v>
      </c>
      <c r="N143" t="s">
        <v>142</v>
      </c>
    </row>
  </sheetData>
  <sheetProtection algorithmName="SHA-512" hashValue="G4iqcbvIhVZ3MJxYkR5XIWg9y+sPvWmC4E/4E72c0fifqtHLNio+BcBqkD+sjN5RI3dnH3nkROdIPxsCYUIxFQ==" saltValue="rQCTaEqIKLdMW1GKY8LcIQ==" spinCount="100000" sheet="1" objects="1" scenarios="1"/>
  <pageMargins left="0.7" right="0.7" top="0.75" bottom="0.75" header="0.3" footer="0.3"/>
  <pageSetup orientation="portrait"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97BAD0D613F348837973C52224BD22" ma:contentTypeVersion="3" ma:contentTypeDescription="Create a new document." ma:contentTypeScope="" ma:versionID="fc35ba5065513f3a6f480ead9df5836d">
  <xsd:schema xmlns:xsd="http://www.w3.org/2001/XMLSchema" xmlns:xs="http://www.w3.org/2001/XMLSchema" xmlns:p="http://schemas.microsoft.com/office/2006/metadata/properties" xmlns:ns2="6dbfe2e5-1134-47bc-bf40-cc60e76b0138" targetNamespace="http://schemas.microsoft.com/office/2006/metadata/properties" ma:root="true" ma:fieldsID="6e555cbf8b23ab4546910f8a819700a1" ns2:_="">
    <xsd:import namespace="6dbfe2e5-1134-47bc-bf40-cc60e76b013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bfe2e5-1134-47bc-bf40-cc60e76b01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CEE76D-29B9-4088-A138-A7BAB045C923}"/>
</file>

<file path=customXml/itemProps2.xml><?xml version="1.0" encoding="utf-8"?>
<ds:datastoreItem xmlns:ds="http://schemas.openxmlformats.org/officeDocument/2006/customXml" ds:itemID="{993AB90A-18BA-46FE-8EC7-2611F2776D41}"/>
</file>

<file path=customXml/itemProps3.xml><?xml version="1.0" encoding="utf-8"?>
<ds:datastoreItem xmlns:ds="http://schemas.openxmlformats.org/officeDocument/2006/customXml" ds:itemID="{C08C6413-8C13-44CB-865D-EA84E2A46EB7}"/>
</file>

<file path=docProps/app.xml><?xml version="1.0" encoding="utf-8"?>
<Properties xmlns="http://schemas.openxmlformats.org/officeDocument/2006/extended-properties" xmlns:vt="http://schemas.openxmlformats.org/officeDocument/2006/docPropsVTypes">
  <Application>Microsoft Excel Online</Application>
  <Manager/>
  <Company>St. Louis Public Schools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SLPS</dc:creator>
  <cp:keywords/>
  <dc:description/>
  <cp:lastModifiedBy/>
  <cp:revision/>
  <dcterms:created xsi:type="dcterms:W3CDTF">2016-05-11T16:25:59Z</dcterms:created>
  <dcterms:modified xsi:type="dcterms:W3CDTF">2026-06-29T17:12:17Z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42f8b2-88d4-454a-ae0a-d915e44763d2_Enabled">
    <vt:lpwstr>true</vt:lpwstr>
  </property>
  <property fmtid="{D5CDD505-2E9C-101B-9397-08002B2CF9AE}" pid="3" name="MSIP_Label_f442f8b2-88d4-454a-ae0a-d915e44763d2_SetDate">
    <vt:lpwstr>2022-09-13T15:24:48Z</vt:lpwstr>
  </property>
  <property fmtid="{D5CDD505-2E9C-101B-9397-08002B2CF9AE}" pid="4" name="MSIP_Label_f442f8b2-88d4-454a-ae0a-d915e44763d2_Method">
    <vt:lpwstr>Standard</vt:lpwstr>
  </property>
  <property fmtid="{D5CDD505-2E9C-101B-9397-08002B2CF9AE}" pid="5" name="MSIP_Label_f442f8b2-88d4-454a-ae0a-d915e44763d2_Name">
    <vt:lpwstr>defa4170-0d19-0005-0003-bc88714345d2</vt:lpwstr>
  </property>
  <property fmtid="{D5CDD505-2E9C-101B-9397-08002B2CF9AE}" pid="6" name="MSIP_Label_f442f8b2-88d4-454a-ae0a-d915e44763d2_SiteId">
    <vt:lpwstr>08e33d6b-a654-486a-80e3-20b190ae22d7</vt:lpwstr>
  </property>
  <property fmtid="{D5CDD505-2E9C-101B-9397-08002B2CF9AE}" pid="7" name="MSIP_Label_f442f8b2-88d4-454a-ae0a-d915e44763d2_ActionId">
    <vt:lpwstr>f3b7c26c-9dcd-4324-a64e-2e94c50a4f49</vt:lpwstr>
  </property>
  <property fmtid="{D5CDD505-2E9C-101B-9397-08002B2CF9AE}" pid="8" name="MSIP_Label_f442f8b2-88d4-454a-ae0a-d915e44763d2_ContentBits">
    <vt:lpwstr>0</vt:lpwstr>
  </property>
  <property fmtid="{D5CDD505-2E9C-101B-9397-08002B2CF9AE}" pid="9" name="ContentTypeId">
    <vt:lpwstr>0x010100D297BAD0D613F348837973C52224BD22</vt:lpwstr>
  </property>
</Properties>
</file>